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tesean/Documents/Projects/ae-2/Week 1/Computer Lab/"/>
    </mc:Choice>
  </mc:AlternateContent>
  <xr:revisionPtr revIDLastSave="0" documentId="13_ncr:1_{3C9AD535-6CDF-2F4E-9FEF-2EBC86B3E2F0}" xr6:coauthVersionLast="46" xr6:coauthVersionMax="46" xr10:uidLastSave="{00000000-0000-0000-0000-000000000000}"/>
  <bookViews>
    <workbookView xWindow="120" yWindow="500" windowWidth="27700" windowHeight="20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Sheet1!$A$1:$T$16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" i="1" l="1"/>
  <c r="Y16" i="1" s="1"/>
  <c r="V15" i="1"/>
  <c r="AA15" i="1" s="1"/>
  <c r="V14" i="1"/>
  <c r="Y14" i="1" s="1"/>
  <c r="Y15" i="1" l="1"/>
  <c r="AA16" i="1"/>
  <c r="AA14" i="1"/>
  <c r="S16" i="1" l="1"/>
  <c r="S15" i="1"/>
  <c r="S14" i="1"/>
  <c r="Q16" i="1"/>
  <c r="Q15" i="1"/>
  <c r="Q14" i="1"/>
  <c r="O16" i="1"/>
  <c r="O15" i="1"/>
  <c r="O14" i="1"/>
  <c r="E15" i="1"/>
  <c r="F15" i="1"/>
  <c r="G15" i="1"/>
  <c r="H15" i="1"/>
  <c r="I15" i="1"/>
  <c r="J15" i="1"/>
  <c r="K15" i="1"/>
  <c r="L15" i="1"/>
  <c r="M15" i="1"/>
  <c r="E16" i="1"/>
  <c r="F16" i="1"/>
  <c r="G16" i="1"/>
  <c r="H16" i="1"/>
  <c r="I16" i="1"/>
  <c r="J16" i="1"/>
  <c r="K16" i="1"/>
  <c r="L16" i="1"/>
  <c r="M16" i="1"/>
  <c r="E14" i="1"/>
  <c r="F14" i="1"/>
  <c r="G14" i="1"/>
  <c r="H14" i="1"/>
  <c r="I14" i="1"/>
  <c r="J14" i="1"/>
  <c r="K14" i="1"/>
  <c r="L14" i="1"/>
  <c r="M14" i="1"/>
  <c r="D16" i="1"/>
  <c r="D15" i="1"/>
  <c r="B16" i="1"/>
  <c r="B15" i="1"/>
  <c r="D1048576" i="1" l="1"/>
  <c r="D14" i="1" l="1"/>
  <c r="B14" i="1"/>
</calcChain>
</file>

<file path=xl/sharedStrings.xml><?xml version="1.0" encoding="utf-8"?>
<sst xmlns="http://schemas.openxmlformats.org/spreadsheetml/2006/main" count="35" uniqueCount="25">
  <si>
    <t>(-1)</t>
  </si>
  <si>
    <t>(-2)</t>
  </si>
  <si>
    <t>(-3)</t>
  </si>
  <si>
    <t>(-4)</t>
  </si>
  <si>
    <t>(-5)</t>
  </si>
  <si>
    <t>(-6)</t>
  </si>
  <si>
    <t>(-7)</t>
  </si>
  <si>
    <t>(-9)</t>
  </si>
  <si>
    <t>(-10)</t>
  </si>
  <si>
    <t>(-8)</t>
  </si>
  <si>
    <r>
      <t xml:space="preserve">Estimate </t>
    </r>
    <r>
      <rPr>
        <sz val="11"/>
        <color theme="1"/>
        <rFont val="Calibri"/>
        <family val="2"/>
      </rPr>
      <t>µ</t>
    </r>
  </si>
  <si>
    <r>
      <t xml:space="preserve">Estimate </t>
    </r>
    <r>
      <rPr>
        <sz val="11"/>
        <color theme="1"/>
        <rFont val="Calibri"/>
        <family val="2"/>
      </rPr>
      <t>µ^2</t>
    </r>
  </si>
  <si>
    <t>Estimate µ^3</t>
  </si>
  <si>
    <t>X_i</t>
  </si>
  <si>
    <t>i</t>
  </si>
  <si>
    <t>Bias-corrected</t>
  </si>
  <si>
    <t xml:space="preserve">   jackknife estimate</t>
  </si>
  <si>
    <t>Jackknife estimate</t>
  </si>
  <si>
    <t xml:space="preserve"> of SE</t>
  </si>
  <si>
    <t>t-statistics</t>
  </si>
  <si>
    <t>(bias-corrected)</t>
  </si>
  <si>
    <t>Bootstrap estimate</t>
  </si>
  <si>
    <t>of bias</t>
  </si>
  <si>
    <t xml:space="preserve">   bootstrap estimate</t>
  </si>
  <si>
    <t>(uncorrected)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</si>
</sst>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1" xfId="0" applyFont="1" applyBorder="1"/>
    <xf numFmtId="164" fontId="0" fillId="0" borderId="1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139700</xdr:colOff>
          <xdr:row>11</xdr:row>
          <xdr:rowOff>88900</xdr:rowOff>
        </xdr:from>
        <xdr:to>
          <xdr:col>8</xdr:col>
          <xdr:colOff>444500</xdr:colOff>
          <xdr:row>12</xdr:row>
          <xdr:rowOff>177800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127000</xdr:colOff>
          <xdr:row>11</xdr:row>
          <xdr:rowOff>76200</xdr:rowOff>
        </xdr:from>
        <xdr:to>
          <xdr:col>14</xdr:col>
          <xdr:colOff>444500</xdr:colOff>
          <xdr:row>12</xdr:row>
          <xdr:rowOff>165100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139700</xdr:colOff>
          <xdr:row>11</xdr:row>
          <xdr:rowOff>63500</xdr:rowOff>
        </xdr:from>
        <xdr:to>
          <xdr:col>16</xdr:col>
          <xdr:colOff>596900</xdr:colOff>
          <xdr:row>12</xdr:row>
          <xdr:rowOff>152400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63500</xdr:colOff>
          <xdr:row>11</xdr:row>
          <xdr:rowOff>25400</xdr:rowOff>
        </xdr:from>
        <xdr:to>
          <xdr:col>19</xdr:col>
          <xdr:colOff>520700</xdr:colOff>
          <xdr:row>12</xdr:row>
          <xdr:rowOff>101600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50800</xdr:colOff>
          <xdr:row>10</xdr:row>
          <xdr:rowOff>12700</xdr:rowOff>
        </xdr:from>
        <xdr:to>
          <xdr:col>23</xdr:col>
          <xdr:colOff>406400</xdr:colOff>
          <xdr:row>12</xdr:row>
          <xdr:rowOff>76200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88900</xdr:colOff>
          <xdr:row>18</xdr:row>
          <xdr:rowOff>88900</xdr:rowOff>
        </xdr:from>
        <xdr:to>
          <xdr:col>14</xdr:col>
          <xdr:colOff>469900</xdr:colOff>
          <xdr:row>19</xdr:row>
          <xdr:rowOff>152400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048576"/>
  <sheetViews>
    <sheetView tabSelected="1" zoomScaleNormal="80" workbookViewId="0">
      <selection activeCell="X34" sqref="X34"/>
    </sheetView>
  </sheetViews>
  <sheetFormatPr baseColWidth="10" defaultColWidth="8.83203125" defaultRowHeight="15" x14ac:dyDescent="0.2"/>
  <cols>
    <col min="1" max="1" width="11.6640625" customWidth="1"/>
    <col min="2" max="2" width="13.1640625" customWidth="1"/>
    <col min="3" max="3" width="6.1640625" customWidth="1"/>
    <col min="4" max="13" width="7.6640625" customWidth="1"/>
  </cols>
  <sheetData>
    <row r="1" spans="1:28" x14ac:dyDescent="0.2">
      <c r="A1" s="2" t="s">
        <v>14</v>
      </c>
      <c r="B1" s="2" t="s">
        <v>13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9</v>
      </c>
      <c r="L1" s="2" t="s">
        <v>7</v>
      </c>
      <c r="M1" s="2" t="s">
        <v>8</v>
      </c>
    </row>
    <row r="2" spans="1:28" x14ac:dyDescent="0.2">
      <c r="A2">
        <v>1</v>
      </c>
      <c r="B2">
        <v>1.7354230401261099E-2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28" x14ac:dyDescent="0.2">
      <c r="A3">
        <v>2</v>
      </c>
      <c r="B3">
        <v>3.1117746743136301E-2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28" x14ac:dyDescent="0.2">
      <c r="A4">
        <v>3</v>
      </c>
      <c r="B4">
        <v>0.33845516681724003</v>
      </c>
      <c r="D4">
        <v>1</v>
      </c>
      <c r="E4">
        <v>1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28" x14ac:dyDescent="0.2">
      <c r="A5">
        <v>4</v>
      </c>
      <c r="B5">
        <v>1.6896628227403101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28" x14ac:dyDescent="0.2">
      <c r="A6">
        <v>5</v>
      </c>
      <c r="B6">
        <v>3.3920610085001801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</row>
    <row r="7" spans="1:28" x14ac:dyDescent="0.2">
      <c r="A7">
        <v>6</v>
      </c>
      <c r="B7">
        <v>0.41090357560504398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</row>
    <row r="8" spans="1:28" x14ac:dyDescent="0.2">
      <c r="A8">
        <v>7</v>
      </c>
      <c r="B8">
        <v>0.47875469349656302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</row>
    <row r="9" spans="1:28" x14ac:dyDescent="0.2">
      <c r="A9">
        <v>8</v>
      </c>
      <c r="B9">
        <v>3.57167928380577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V9" t="s">
        <v>17</v>
      </c>
    </row>
    <row r="10" spans="1:28" x14ac:dyDescent="0.2">
      <c r="A10">
        <v>9</v>
      </c>
      <c r="B10">
        <v>0.63655283983606603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P10" t="s">
        <v>17</v>
      </c>
      <c r="S10" t="s">
        <v>15</v>
      </c>
      <c r="V10" t="s">
        <v>18</v>
      </c>
    </row>
    <row r="11" spans="1:28" x14ac:dyDescent="0.2">
      <c r="A11">
        <v>10</v>
      </c>
      <c r="B11">
        <v>0.43351331860743803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Q11" t="s">
        <v>22</v>
      </c>
      <c r="S11" t="s">
        <v>16</v>
      </c>
    </row>
    <row r="12" spans="1:28" x14ac:dyDescent="0.2">
      <c r="Y12" s="4" t="s">
        <v>19</v>
      </c>
      <c r="AA12" t="s">
        <v>19</v>
      </c>
    </row>
    <row r="13" spans="1:28" x14ac:dyDescent="0.2">
      <c r="D13" s="3"/>
      <c r="E13" s="3"/>
      <c r="F13" s="3"/>
      <c r="G13" s="3"/>
      <c r="H13" s="3"/>
      <c r="I13" s="3"/>
      <c r="J13" s="3"/>
      <c r="K13" s="3"/>
      <c r="L13" s="3"/>
      <c r="M13" s="3"/>
      <c r="O13" s="3"/>
      <c r="Q13" s="3"/>
      <c r="S13" s="3"/>
      <c r="V13" s="3"/>
      <c r="Y13" s="5" t="s">
        <v>24</v>
      </c>
      <c r="AA13" s="3" t="s">
        <v>20</v>
      </c>
    </row>
    <row r="14" spans="1:28" x14ac:dyDescent="0.2">
      <c r="A14" t="s">
        <v>10</v>
      </c>
      <c r="B14" s="1">
        <f>AVERAGE(B2:B11)</f>
        <v>1.1000054686553009</v>
      </c>
      <c r="C14" s="1"/>
      <c r="D14" s="1">
        <f>AVERAGEIF(D2:D11,"=1",$B$2:$B$11)</f>
        <v>1.2203000506835275</v>
      </c>
      <c r="E14" s="1">
        <f t="shared" ref="E14:M14" si="0">AVERAGEIF(E2:E11,"=1",$B$2:$B$11)</f>
        <v>1.2187707710899858</v>
      </c>
      <c r="F14" s="1">
        <f t="shared" si="0"/>
        <v>1.1846221688595298</v>
      </c>
      <c r="G14" s="1">
        <f t="shared" si="0"/>
        <v>1.0344879848680777</v>
      </c>
      <c r="H14" s="1">
        <f t="shared" si="0"/>
        <v>0.84533263089475863</v>
      </c>
      <c r="I14" s="1">
        <f t="shared" si="0"/>
        <v>1.176572345660885</v>
      </c>
      <c r="J14" s="1">
        <f t="shared" si="0"/>
        <v>1.1690333325618272</v>
      </c>
      <c r="K14" s="1">
        <f t="shared" si="0"/>
        <v>0.82537504474969314</v>
      </c>
      <c r="L14" s="1">
        <f t="shared" si="0"/>
        <v>1.1515002051907715</v>
      </c>
      <c r="M14" s="1">
        <f t="shared" si="0"/>
        <v>1.1740601519939522</v>
      </c>
      <c r="N14" s="1"/>
      <c r="O14" s="1">
        <f>(SUM(D14:M14))/10</f>
        <v>1.1000054686553009</v>
      </c>
      <c r="P14" s="1"/>
      <c r="Q14" s="1">
        <f>9*(O14-B14)</f>
        <v>0</v>
      </c>
      <c r="R14" s="1"/>
      <c r="S14" s="1">
        <f>10*B14-9*O14</f>
        <v>1.1000054686553007</v>
      </c>
      <c r="T14" s="1"/>
      <c r="U14" s="1"/>
      <c r="V14" s="1">
        <f>SQRT(9*_xlfn.STDEV.P(D14:M14)^2)</f>
        <v>0.4232783880263043</v>
      </c>
      <c r="W14" s="1"/>
      <c r="X14" s="1"/>
      <c r="Y14" s="1">
        <f>(B14-1)/V14</f>
        <v>0.23626405572373838</v>
      </c>
      <c r="Z14" s="1"/>
      <c r="AA14" s="1">
        <f>(S14-1)/V14</f>
        <v>0.23626405572373785</v>
      </c>
      <c r="AB14" s="1"/>
    </row>
    <row r="15" spans="1:28" x14ac:dyDescent="0.2">
      <c r="A15" t="s">
        <v>11</v>
      </c>
      <c r="B15" s="1">
        <f>B14^2</f>
        <v>1.2100120310715683</v>
      </c>
      <c r="C15" s="1"/>
      <c r="D15" s="1">
        <f>D14^2</f>
        <v>1.4891322136982199</v>
      </c>
      <c r="E15" s="1">
        <f t="shared" ref="E15:M15" si="1">E14^2</f>
        <v>1.4854021924632785</v>
      </c>
      <c r="F15" s="1">
        <f t="shared" si="1"/>
        <v>1.4033296829534563</v>
      </c>
      <c r="G15" s="1">
        <f t="shared" si="1"/>
        <v>1.0701653908364162</v>
      </c>
      <c r="H15" s="1">
        <f t="shared" si="1"/>
        <v>0.71458725685545421</v>
      </c>
      <c r="I15" s="1">
        <f t="shared" si="1"/>
        <v>1.384322484573957</v>
      </c>
      <c r="J15" s="1">
        <f t="shared" si="1"/>
        <v>1.3666389326406116</v>
      </c>
      <c r="K15" s="1">
        <f t="shared" si="1"/>
        <v>0.68124396449555791</v>
      </c>
      <c r="L15" s="1">
        <f t="shared" si="1"/>
        <v>1.3259527225543888</v>
      </c>
      <c r="M15" s="1">
        <f t="shared" si="1"/>
        <v>1.3784172405000621</v>
      </c>
      <c r="N15" s="1"/>
      <c r="O15" s="1">
        <f>(SUM(D15:M15))/10</f>
        <v>1.22991920815714</v>
      </c>
      <c r="P15" s="1"/>
      <c r="Q15" s="1">
        <f>9*(O15-B15)</f>
        <v>0.17916459377014493</v>
      </c>
      <c r="R15" s="1"/>
      <c r="S15" s="1">
        <f>10*B15-9*O15</f>
        <v>1.0308474373014231</v>
      </c>
      <c r="T15" s="1"/>
      <c r="U15" s="1"/>
      <c r="V15" s="1">
        <f>SQRT(9*_xlfn.STDEV.P(D15:M15)^2)</f>
        <v>0.86349657823139647</v>
      </c>
      <c r="W15" s="1"/>
      <c r="X15" s="1"/>
      <c r="Y15" s="1">
        <f>(B15-1)/V15</f>
        <v>0.24321119083264053</v>
      </c>
      <c r="Z15" s="1"/>
      <c r="AA15" s="1">
        <f>(S15-1)/V15</f>
        <v>3.5723867446706623E-2</v>
      </c>
      <c r="AB15" s="1"/>
    </row>
    <row r="16" spans="1:28" x14ac:dyDescent="0.2">
      <c r="A16" t="s">
        <v>12</v>
      </c>
      <c r="B16" s="1">
        <f>B14^3</f>
        <v>1.3310198513174329</v>
      </c>
      <c r="C16" s="1"/>
      <c r="D16" s="1">
        <f>D14^3</f>
        <v>1.8171881158504113</v>
      </c>
      <c r="E16" s="1">
        <f t="shared" ref="E16:M16" si="2">E14^3</f>
        <v>1.8103647754872254</v>
      </c>
      <c r="F16" s="1">
        <f t="shared" si="2"/>
        <v>1.6624154526452797</v>
      </c>
      <c r="G16" s="1">
        <f t="shared" si="2"/>
        <v>1.1070732386419229</v>
      </c>
      <c r="H16" s="1">
        <f t="shared" si="2"/>
        <v>0.60406392584148971</v>
      </c>
      <c r="I16" s="1">
        <f t="shared" si="2"/>
        <v>1.6287555528262849</v>
      </c>
      <c r="J16" s="1">
        <f t="shared" si="2"/>
        <v>1.5976464658335927</v>
      </c>
      <c r="K16" s="1">
        <f t="shared" si="2"/>
        <v>0.56228176768097948</v>
      </c>
      <c r="L16" s="1">
        <f t="shared" si="2"/>
        <v>1.5268348320946408</v>
      </c>
      <c r="M16" s="1">
        <f t="shared" si="2"/>
        <v>1.6183447548925871</v>
      </c>
      <c r="N16" s="1"/>
      <c r="O16" s="1">
        <f>(SUM(D16:M16))/10</f>
        <v>1.3934968881794414</v>
      </c>
      <c r="P16" s="1"/>
      <c r="Q16" s="1">
        <f>9*(O16-B16)</f>
        <v>0.56229333175807605</v>
      </c>
      <c r="R16" s="1"/>
      <c r="S16" s="1">
        <f>10*B16-9*O16</f>
        <v>0.76872651955935645</v>
      </c>
      <c r="T16" s="1"/>
      <c r="U16" s="1"/>
      <c r="V16" s="1">
        <f>SQRT(9*_xlfn.STDEV.P(D16:M16)^2)</f>
        <v>1.3373174374159791</v>
      </c>
      <c r="W16" s="1"/>
      <c r="X16" s="1"/>
      <c r="Y16" s="1">
        <f>(B16-1)/V16</f>
        <v>0.2475252636778919</v>
      </c>
      <c r="Z16" s="1"/>
      <c r="AA16" s="1">
        <f>(S16-1)/V16</f>
        <v>-0.17293835701979621</v>
      </c>
      <c r="AB16" s="1"/>
    </row>
    <row r="17" spans="2:27" x14ac:dyDescent="0.2">
      <c r="V17" s="1"/>
    </row>
    <row r="18" spans="2:27" x14ac:dyDescent="0.2">
      <c r="D18" s="1"/>
      <c r="E18" s="1"/>
      <c r="F18" s="1"/>
      <c r="G18" s="1"/>
      <c r="H18" s="1"/>
      <c r="I18" s="1"/>
      <c r="J18" s="1"/>
      <c r="K18" s="1"/>
      <c r="L18" s="1"/>
      <c r="M18" s="1"/>
      <c r="O18" s="1"/>
    </row>
    <row r="19" spans="2:27" x14ac:dyDescent="0.2">
      <c r="D19" s="1"/>
      <c r="E19" s="1"/>
      <c r="F19" s="1"/>
      <c r="G19" s="1"/>
      <c r="H19" s="1"/>
      <c r="I19" s="1"/>
      <c r="J19" s="1"/>
      <c r="K19" s="1"/>
      <c r="L19" s="1"/>
      <c r="M19" s="1"/>
      <c r="O19" s="1"/>
      <c r="P19" t="s">
        <v>21</v>
      </c>
      <c r="S19" t="s">
        <v>15</v>
      </c>
      <c r="V19" t="s">
        <v>21</v>
      </c>
      <c r="Y19" s="4" t="s">
        <v>19</v>
      </c>
      <c r="AA19" t="s">
        <v>19</v>
      </c>
    </row>
    <row r="20" spans="2:27" x14ac:dyDescent="0.2">
      <c r="D20" s="1"/>
      <c r="E20" s="1"/>
      <c r="F20" s="1"/>
      <c r="G20" s="1"/>
      <c r="H20" s="1"/>
      <c r="I20" s="1"/>
      <c r="J20" s="1"/>
      <c r="K20" s="1"/>
      <c r="L20" s="1"/>
      <c r="M20" s="1"/>
      <c r="O20" s="6"/>
      <c r="Q20" s="3" t="s">
        <v>22</v>
      </c>
      <c r="S20" s="3" t="s">
        <v>23</v>
      </c>
      <c r="V20" s="3" t="s">
        <v>18</v>
      </c>
      <c r="Y20" s="5" t="s">
        <v>24</v>
      </c>
      <c r="AA20" s="3" t="s">
        <v>20</v>
      </c>
    </row>
    <row r="21" spans="2:27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>
        <v>1.0992956739178199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1048576" spans="4:4" x14ac:dyDescent="0.2">
      <c r="D1048576" s="1">
        <f>(D1048572-$O$15)^2</f>
        <v>1.5127012585938862</v>
      </c>
    </row>
  </sheetData>
  <pageMargins left="0.25" right="0.25" top="0.75" bottom="0.75" header="0.3" footer="0.3"/>
  <pageSetup paperSize="9" scale="82" orientation="landscape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29" r:id="rId4">
          <objectPr defaultSize="0" autoPict="0" r:id="rId5">
            <anchor moveWithCells="1">
              <from>
                <xdr:col>8</xdr:col>
                <xdr:colOff>139700</xdr:colOff>
                <xdr:row>11</xdr:row>
                <xdr:rowOff>88900</xdr:rowOff>
              </from>
              <to>
                <xdr:col>8</xdr:col>
                <xdr:colOff>444500</xdr:colOff>
                <xdr:row>12</xdr:row>
                <xdr:rowOff>177800</xdr:rowOff>
              </to>
            </anchor>
          </objectPr>
        </oleObject>
      </mc:Choice>
      <mc:Fallback>
        <oleObject progId="Equation.3" shapeId="1029" r:id="rId4"/>
      </mc:Fallback>
    </mc:AlternateContent>
    <mc:AlternateContent xmlns:mc="http://schemas.openxmlformats.org/markup-compatibility/2006">
      <mc:Choice Requires="x14">
        <oleObject progId="Equation.3" shapeId="1030" r:id="rId6">
          <objectPr defaultSize="0" autoPict="0" r:id="rId7">
            <anchor moveWithCells="1">
              <from>
                <xdr:col>14</xdr:col>
                <xdr:colOff>127000</xdr:colOff>
                <xdr:row>11</xdr:row>
                <xdr:rowOff>76200</xdr:rowOff>
              </from>
              <to>
                <xdr:col>14</xdr:col>
                <xdr:colOff>444500</xdr:colOff>
                <xdr:row>12</xdr:row>
                <xdr:rowOff>165100</xdr:rowOff>
              </to>
            </anchor>
          </objectPr>
        </oleObject>
      </mc:Choice>
      <mc:Fallback>
        <oleObject progId="Equation.3" shapeId="1030" r:id="rId6"/>
      </mc:Fallback>
    </mc:AlternateContent>
    <mc:AlternateContent xmlns:mc="http://schemas.openxmlformats.org/markup-compatibility/2006">
      <mc:Choice Requires="x14">
        <oleObject progId="Equation.3" shapeId="1031" r:id="rId8">
          <objectPr defaultSize="0" autoPict="0" r:id="rId9">
            <anchor moveWithCells="1">
              <from>
                <xdr:col>15</xdr:col>
                <xdr:colOff>139700</xdr:colOff>
                <xdr:row>11</xdr:row>
                <xdr:rowOff>63500</xdr:rowOff>
              </from>
              <to>
                <xdr:col>16</xdr:col>
                <xdr:colOff>596900</xdr:colOff>
                <xdr:row>12</xdr:row>
                <xdr:rowOff>152400</xdr:rowOff>
              </to>
            </anchor>
          </objectPr>
        </oleObject>
      </mc:Choice>
      <mc:Fallback>
        <oleObject progId="Equation.3" shapeId="1031" r:id="rId8"/>
      </mc:Fallback>
    </mc:AlternateContent>
    <mc:AlternateContent xmlns:mc="http://schemas.openxmlformats.org/markup-compatibility/2006">
      <mc:Choice Requires="x14">
        <oleObject progId="Equation.3" shapeId="1032" r:id="rId10">
          <objectPr defaultSize="0" autoPict="0" r:id="rId11">
            <anchor moveWithCells="1">
              <from>
                <xdr:col>18</xdr:col>
                <xdr:colOff>63500</xdr:colOff>
                <xdr:row>11</xdr:row>
                <xdr:rowOff>25400</xdr:rowOff>
              </from>
              <to>
                <xdr:col>19</xdr:col>
                <xdr:colOff>520700</xdr:colOff>
                <xdr:row>12</xdr:row>
                <xdr:rowOff>101600</xdr:rowOff>
              </to>
            </anchor>
          </objectPr>
        </oleObject>
      </mc:Choice>
      <mc:Fallback>
        <oleObject progId="Equation.3" shapeId="1032" r:id="rId10"/>
      </mc:Fallback>
    </mc:AlternateContent>
    <mc:AlternateContent xmlns:mc="http://schemas.openxmlformats.org/markup-compatibility/2006">
      <mc:Choice Requires="x14">
        <oleObject progId="Equation.3" shapeId="1033" r:id="rId12">
          <objectPr defaultSize="0" autoPict="0" r:id="rId13">
            <anchor moveWithCells="1">
              <from>
                <xdr:col>21</xdr:col>
                <xdr:colOff>50800</xdr:colOff>
                <xdr:row>10</xdr:row>
                <xdr:rowOff>12700</xdr:rowOff>
              </from>
              <to>
                <xdr:col>23</xdr:col>
                <xdr:colOff>406400</xdr:colOff>
                <xdr:row>12</xdr:row>
                <xdr:rowOff>76200</xdr:rowOff>
              </to>
            </anchor>
          </objectPr>
        </oleObject>
      </mc:Choice>
      <mc:Fallback>
        <oleObject progId="Equation.3" shapeId="1033" r:id="rId12"/>
      </mc:Fallback>
    </mc:AlternateContent>
    <mc:AlternateContent xmlns:mc="http://schemas.openxmlformats.org/markup-compatibility/2006">
      <mc:Choice Requires="x14">
        <oleObject progId="Equation.3" shapeId="1034" r:id="rId14">
          <objectPr defaultSize="0" autoPict="0" r:id="rId15">
            <anchor moveWithCells="1">
              <from>
                <xdr:col>14</xdr:col>
                <xdr:colOff>88900</xdr:colOff>
                <xdr:row>18</xdr:row>
                <xdr:rowOff>88900</xdr:rowOff>
              </from>
              <to>
                <xdr:col>14</xdr:col>
                <xdr:colOff>469900</xdr:colOff>
                <xdr:row>19</xdr:row>
                <xdr:rowOff>152400</xdr:rowOff>
              </to>
            </anchor>
          </objectPr>
        </oleObject>
      </mc:Choice>
      <mc:Fallback>
        <oleObject progId="Equation.3" shapeId="1034" r:id="rId1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Sheet1!Afdrukbereik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Noud</dc:creator>
  <cp:lastModifiedBy>Microsoft Office User</cp:lastModifiedBy>
  <cp:lastPrinted>2012-01-06T15:27:17Z</cp:lastPrinted>
  <dcterms:created xsi:type="dcterms:W3CDTF">2012-01-06T12:37:45Z</dcterms:created>
  <dcterms:modified xsi:type="dcterms:W3CDTF">2021-01-06T07:55:15Z</dcterms:modified>
</cp:coreProperties>
</file>