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hotui\OneDrive\Documentos\"/>
    </mc:Choice>
  </mc:AlternateContent>
  <xr:revisionPtr revIDLastSave="0" documentId="13_ncr:1_{D372C915-7BC8-41E9-BEDD-01DEC19FBC69}" xr6:coauthVersionLast="47" xr6:coauthVersionMax="47" xr10:uidLastSave="{00000000-0000-0000-0000-000000000000}"/>
  <bookViews>
    <workbookView xWindow="-108" yWindow="-108" windowWidth="23256" windowHeight="12456" tabRatio="857" xr2:uid="{A86B6CFA-349E-43C0-973A-A33781D4B959}"/>
  </bookViews>
  <sheets>
    <sheet name="Dashboard" sheetId="3" r:id="rId1"/>
    <sheet name="Caixa" sheetId="4" state="hidden" r:id="rId2"/>
    <sheet name="Dados" sheetId="1" state="hidden" r:id="rId3"/>
    <sheet name="Controlador" sheetId="2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<sst xmlns="http://schemas.openxmlformats.org/spreadsheetml/2006/main" count="261" uniqueCount="80">
  <si>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</si>
  <si>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</si>
  <si>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</si>
  <si>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</si>
  <si>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</si>
  <si>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</si>
  <si>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</si>
  <si>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</si>
  <si>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</si>
  <si>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</si>
  <si>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</si>
  <si>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</si>
  <si>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</si>
  <si>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</si>
  <si>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</si>
  <si>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</si>
  <si>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</si>
  <si>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</si>
  <si>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</si>
  <si>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</si>
  <si>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</si>
  <si>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</si>
  <si>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</si>
  <si>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</si>
  <si>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</si>
  <si>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</si>
  <si>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</si>
  <si>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</si>
  <si>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</si>
  <si>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</si>
  <si>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</si>
  <si>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</si>
  <si>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</si>
  <si>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</si>
  <si>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</si>
  <si>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</si>
  <si>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</si>
  <si>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</si>
  <si>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</si>
  <si>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</si>
  <si>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</si>
  <si>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</si>
  <si>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</si>
  <si>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</si>
  <si>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</si>
  <si>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</si>
  <si>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</si>
  <si>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</si>
  <si>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</si>
  <si>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</si>
  <si>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</si>
  <si>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</si>
  <si>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</si>
  <si>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</si>
  <si>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</si>
  <si>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</si>
  <si>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</si>
  <si>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</si>
  <si>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</si>
  <si>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</si>
  <si>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</si>
  <si>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</si>
  <si>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</si>
  <si>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</si>
  <si>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</si>
  <si>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</si>
  <si>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</si>
  <si>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</si>
  <si>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</si>
  <si>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</si>
  <si>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</si>
  <si>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</si>
  <si>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</si>
  <si>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</si>
  <si>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</si>
  <si>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Mês</t>
  </si>
  <si>
    <t>Lançamento</t>
  </si>
  <si>
    <t>Deposito</t>
  </si>
  <si>
    <t>Total Reservado</t>
  </si>
  <si>
    <t>Meta Reservada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</si>
</sst>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AC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/>
        <color theme="1"/>
      </font>
      <fill>
        <gradientFill degree="90">
          <stop position="0">
            <color rgb="FF009AC4"/>
          </stop>
          <stop position="1">
            <color rgb="FF009AC4"/>
          </stop>
        </gradientFill>
      </fill>
      <border>
        <bottom style="thin">
          <color theme="4"/>
        </bottom>
        <vertical/>
        <horizontal/>
      </border>
    </dxf>
    <dxf>
      <fill>
        <gradientFill degree="90">
          <stop position="0">
            <color rgb="FF009AC4"/>
          </stop>
          <stop position="1">
            <color rgb="FF009AC4"/>
          </stop>
        </gradient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eu Estilo" pivot="0" table="0" count="4" xr9:uid="{B4F7412E-C8F7-4808-879E-88BDE82D94C5}">
      <tableStyleElement type="wholeTable" dxfId="11"/>
      <tableStyleElement type="headerRow" dxfId="10"/>
    </tableStyle>
  </tableStyles>
  <colors>
    <mruColors>
      <color rgb="FF009AC4"/>
      <color rgb="FFCDF4FF"/>
      <color rgb="FFFFFF4B"/>
    </mruColors>
  </colors>
  <extLst>
    <ext xmlns:x14="http://schemas.microsoft.com/office/spreadsheetml/2009/9/main" uri="{46F421CA-312F-682f-3DD2-61675219B42D}">
      <x14:dxfs count="2">
        <dxf>
          <font>
            <color rgb="FF000000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ill>
            <patternFill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[DIO-Aulas.xlsx]Controlador!Tabela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down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down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009A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effectLst>
                    <a:glow rad="101600">
                      <a:schemeClr val="bg1">
                        <a:alpha val="6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541796443949331E-2"/>
          <c:y val="3.1609195402298854E-2"/>
          <c:w val="0.9535603701019103"/>
          <c:h val="0.87039279572812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9A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effectLst>
                      <a:glow rad="101600">
                        <a:schemeClr val="bg1">
                          <a:alpha val="6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Controlador!$D$5:$D$20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A90-BB2D-8F07AD90E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08555984"/>
        <c:axId val="208556944"/>
      </c:barChart>
      <c:catAx>
        <c:axId val="2085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56944"/>
        <c:crosses val="autoZero"/>
        <c:auto val="1"/>
        <c:lblAlgn val="ctr"/>
        <c:lblOffset val="100"/>
        <c:noMultiLvlLbl val="0"/>
      </c:catAx>
      <c:valAx>
        <c:axId val="2085569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855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[DIO-Aulas.xlsx]Controlador!Tabela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9A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 rad="101600">
                      <a:schemeClr val="bg1">
                        <a:alpha val="6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AC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9A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01600">
                        <a:schemeClr val="bg1">
                          <a:alpha val="6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Controlador!$F$5:$F$9</c:f>
              <c:strCache>
                <c:ptCount val="4"/>
                <c:pt idx="0">
                  <c:v>Dividendos de ações</c:v>
                </c:pt>
                <c:pt idx="1">
                  <c:v>Pagamento por projeto freelancer</c:v>
                </c:pt>
                <c:pt idx="2">
                  <c:v>Salário mensal</c:v>
                </c:pt>
                <c:pt idx="3">
                  <c:v>Venda de equipamentos eletrônicos</c:v>
                </c:pt>
              </c:strCache>
            </c:strRef>
          </c:cat>
          <c:val>
            <c:numRef>
              <c:f>Controlador!$G$5:$G$9</c:f>
              <c:numCache>
                <c:formatCode>_("R$"* #,##0.00_);_("R$"* \(#,##0.00\);_("R$"* "-"??_);_(@_)</c:formatCode>
                <c:ptCount val="4"/>
                <c:pt idx="0">
                  <c:v>800</c:v>
                </c:pt>
                <c:pt idx="1">
                  <c:v>1200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0A7-87FF-30A71275E5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0271776"/>
        <c:axId val="300272256"/>
      </c:barChart>
      <c:catAx>
        <c:axId val="3002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272256"/>
        <c:crosses val="autoZero"/>
        <c:auto val="1"/>
        <c:lblAlgn val="ctr"/>
        <c:lblOffset val="100"/>
        <c:noMultiLvlLbl val="0"/>
      </c:catAx>
      <c:valAx>
        <c:axId val="3002722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002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9E-48AE-8896-9E4FA01D653B}"/>
              </c:ext>
            </c:extLst>
          </c:dPt>
          <c:dLbls>
            <c:delete val="1"/>
          </c:dLbls>
          <c:val>
            <c:numRef>
              <c:f>Caixa!$D$4</c:f>
              <c:numCache>
                <c:formatCode>_("R$"* #,##0.00_);_("R$"* \(#,##0.00\);_("R$"* "-"??_);_(@_)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E-48AE-8896-9E4FA01D65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07936"/>
        <c:axId val="1077595936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009A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Caixa!$D$3</c:f>
              <c:numCache>
                <c:formatCode>_("R$"* #,##0.00_);_("R$"* \(#,##0.00\);_("R$"* "-"??_);_(@_)</c:formatCode>
                <c:ptCount val="1"/>
                <c:pt idx="0">
                  <c:v>66188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E-48AE-8896-9E4FA01D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162158448"/>
        <c:axId val="1162172848"/>
      </c:barChart>
      <c:catAx>
        <c:axId val="1077607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7595936"/>
        <c:crosses val="autoZero"/>
        <c:auto val="1"/>
        <c:lblAlgn val="ctr"/>
        <c:lblOffset val="100"/>
        <c:noMultiLvlLbl val="0"/>
      </c:catAx>
      <c:valAx>
        <c:axId val="107759593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77607936"/>
        <c:crosses val="autoZero"/>
        <c:crossBetween val="between"/>
      </c:valAx>
      <c:valAx>
        <c:axId val="116217284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62158448"/>
        <c:crosses val="max"/>
        <c:crossBetween val="between"/>
      </c:valAx>
      <c:catAx>
        <c:axId val="116215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21728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Dados!A1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10" Type="http://schemas.openxmlformats.org/officeDocument/2006/relationships/chart" Target="../charts/chart3.xml"/><Relationship Id="rId4" Type="http://schemas.openxmlformats.org/officeDocument/2006/relationships/image" Target="../media/image1.png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84667</xdr:colOff>
      <xdr:row>20</xdr:row>
      <xdr:rowOff>67734</xdr:rowOff>
    </xdr:from>
    <xdr:to>
      <xdr:col>19</xdr:col>
      <xdr:colOff>59267</xdr:colOff>
      <xdr:row>48</xdr:row>
      <xdr:rowOff>160865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09A9486-AD3D-3D99-C00B-CD210BCCD1EF}"/>
            </a:ext>
          </a:extLst>
        </xdr:cNvPr>
        <xdr:cNvGrpSpPr/>
      </xdr:nvGrpSpPr>
      <xdr:grpSpPr>
        <a:xfrm>
          <a:off x="2328334" y="4614334"/>
          <a:ext cx="10947400" cy="5308598"/>
          <a:chOff x="2912532" y="3835400"/>
          <a:chExt cx="10947400" cy="5308599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068E5FCC-8D1A-12EB-FEA7-E63E4338204A}"/>
              </a:ext>
            </a:extLst>
          </xdr:cNvPr>
          <xdr:cNvGrpSpPr/>
        </xdr:nvGrpSpPr>
        <xdr:grpSpPr>
          <a:xfrm>
            <a:off x="2912532" y="3843866"/>
            <a:ext cx="10947400" cy="5300133"/>
            <a:chOff x="2861733" y="101600"/>
            <a:chExt cx="10947400" cy="5300133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BF9E034F-21FB-22B8-4EEB-8EA7F81296E6}"/>
                </a:ext>
              </a:extLst>
            </xdr:cNvPr>
            <xdr:cNvGrpSpPr/>
          </xdr:nvGrpSpPr>
          <xdr:grpSpPr>
            <a:xfrm>
              <a:off x="2861733" y="101600"/>
              <a:ext cx="10947400" cy="5274734"/>
              <a:chOff x="2861733" y="101600"/>
              <a:chExt cx="10947400" cy="527473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C3264301-9215-B693-781E-4560EB9AADED}"/>
                  </a:ext>
                </a:extLst>
              </xdr:cNvPr>
              <xdr:cNvSpPr/>
            </xdr:nvSpPr>
            <xdr:spPr>
              <a:xfrm>
                <a:off x="2870200" y="160867"/>
                <a:ext cx="10938933" cy="521546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0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6D46BC18-4EB9-05F6-DF8B-B7CEBD07A81F}"/>
                  </a:ext>
                </a:extLst>
              </xdr:cNvPr>
              <xdr:cNvSpPr/>
            </xdr:nvSpPr>
            <xdr:spPr>
              <a:xfrm>
                <a:off x="2861733" y="101600"/>
                <a:ext cx="10947400" cy="84666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9AC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0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0723C38-BB7F-49CB-B695-CDEE20E1D27B}"/>
                </a:ext>
              </a:extLst>
            </xdr:cNvPr>
            <xdr:cNvGraphicFramePr>
              <a:graphicFrameLocks/>
            </xdr:cNvGraphicFramePr>
          </xdr:nvGraphicFramePr>
          <xdr:xfrm>
            <a:off x="2870200" y="982133"/>
            <a:ext cx="10938933" cy="441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25D65A32-BE4A-6B53-40AD-CEB52532798C}"/>
              </a:ext>
            </a:extLst>
          </xdr:cNvPr>
          <xdr:cNvSpPr txBox="1"/>
        </xdr:nvSpPr>
        <xdr:spPr>
          <a:xfrm>
            <a:off x="6557432" y="3835400"/>
            <a:ext cx="3657600" cy="8720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400" kern="1200">
                <a:solidFill>
                  <a:schemeClr val="bg1"/>
                </a:solidFill>
                <a:latin typeface="Arial Black" panose="020B0A04020102020204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84667</xdr:colOff>
      <xdr:row>1</xdr:row>
      <xdr:rowOff>61039</xdr:rowOff>
    </xdr:from>
    <xdr:to>
      <xdr:col>9</xdr:col>
      <xdr:colOff>369085</xdr:colOff>
      <xdr:row>19</xdr:row>
      <xdr:rowOff>77013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45E4503-3C89-1FDC-B3FE-CA27E5EA501B}"/>
            </a:ext>
          </a:extLst>
        </xdr:cNvPr>
        <xdr:cNvGrpSpPr/>
      </xdr:nvGrpSpPr>
      <xdr:grpSpPr>
        <a:xfrm>
          <a:off x="2328334" y="1068572"/>
          <a:ext cx="5161218" cy="3368774"/>
          <a:chOff x="2899572" y="289639"/>
          <a:chExt cx="5161218" cy="3368774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46DA1D05-A11C-3008-E11F-CBE32690EE73}"/>
              </a:ext>
            </a:extLst>
          </xdr:cNvPr>
          <xdr:cNvGrpSpPr/>
        </xdr:nvGrpSpPr>
        <xdr:grpSpPr>
          <a:xfrm>
            <a:off x="2899572" y="289639"/>
            <a:ext cx="5161218" cy="3368774"/>
            <a:chOff x="2788421" y="34481"/>
            <a:chExt cx="11002663" cy="5367639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2F18657E-FBAF-4F71-BDD4-683E0EC68657}"/>
                </a:ext>
              </a:extLst>
            </xdr:cNvPr>
            <xdr:cNvGrpSpPr/>
          </xdr:nvGrpSpPr>
          <xdr:grpSpPr>
            <a:xfrm>
              <a:off x="2843681" y="34481"/>
              <a:ext cx="10947403" cy="5307694"/>
              <a:chOff x="2843682" y="-5647421"/>
              <a:chExt cx="10947403" cy="5248057"/>
            </a:xfrm>
          </xdr:grpSpPr>
          <xdr:sp macro="" textlink="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569DDAB0-4D97-2E33-8356-56EDD0F21853}"/>
                  </a:ext>
                </a:extLst>
              </xdr:cNvPr>
              <xdr:cNvSpPr/>
            </xdr:nvSpPr>
            <xdr:spPr>
              <a:xfrm>
                <a:off x="2852152" y="-5614831"/>
                <a:ext cx="10938933" cy="521546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0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5" name="Retângulo: Cantos Superiores Arredondados 14">
                <a:extLst>
                  <a:ext uri="{FF2B5EF4-FFF2-40B4-BE49-F238E27FC236}">
                    <a16:creationId xmlns:a16="http://schemas.microsoft.com/office/drawing/2014/main" id="{EA2B2BFC-023D-3645-B390-C1C2824BE582}"/>
                  </a:ext>
                </a:extLst>
              </xdr:cNvPr>
              <xdr:cNvSpPr/>
            </xdr:nvSpPr>
            <xdr:spPr>
              <a:xfrm>
                <a:off x="2843682" y="-5647421"/>
                <a:ext cx="10947401" cy="84666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9AC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0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121649E-6C1E-4A52-846B-24B90E4C4629}"/>
                </a:ext>
              </a:extLst>
            </xdr:cNvPr>
            <xdr:cNvGraphicFramePr>
              <a:graphicFrameLocks/>
            </xdr:cNvGraphicFramePr>
          </xdr:nvGraphicFramePr>
          <xdr:xfrm>
            <a:off x="2788421" y="948653"/>
            <a:ext cx="10947401" cy="44534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51A6E83F-CC83-4EAC-BC50-1FC1E32E2E3D}"/>
              </a:ext>
            </a:extLst>
          </xdr:cNvPr>
          <xdr:cNvSpPr txBox="1"/>
        </xdr:nvSpPr>
        <xdr:spPr>
          <a:xfrm>
            <a:off x="4146941" y="304800"/>
            <a:ext cx="2692400" cy="4965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400" kern="1200">
                <a:solidFill>
                  <a:schemeClr val="bg1"/>
                </a:solidFill>
                <a:latin typeface="Arial Black" panose="020B0A04020102020204" pitchFamily="34" charset="0"/>
              </a:rPr>
              <a:t>Entradas</a:t>
            </a:r>
          </a:p>
        </xdr:txBody>
      </xdr:sp>
    </xdr:grpSp>
    <xdr:clientData/>
  </xdr:twoCellAnchor>
  <xdr:twoCellAnchor editAs="oneCell">
    <xdr:from>
      <xdr:col>0</xdr:col>
      <xdr:colOff>50800</xdr:colOff>
      <xdr:row>1</xdr:row>
      <xdr:rowOff>93133</xdr:rowOff>
    </xdr:from>
    <xdr:to>
      <xdr:col>0</xdr:col>
      <xdr:colOff>2159000</xdr:colOff>
      <xdr:row>11</xdr:row>
      <xdr:rowOff>8466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Mês">
              <a:extLst>
                <a:ext uri="{FF2B5EF4-FFF2-40B4-BE49-F238E27FC236}">
                  <a16:creationId xmlns:a16="http://schemas.microsoft.com/office/drawing/2014/main" id="{4AE80D9D-22AC-4E4B-BAF4-8245DEF8E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1100666"/>
              <a:ext cx="2108200" cy="177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84667</xdr:colOff>
      <xdr:row>0</xdr:row>
      <xdr:rowOff>76201</xdr:rowOff>
    </xdr:from>
    <xdr:to>
      <xdr:col>20</xdr:col>
      <xdr:colOff>474133</xdr:colOff>
      <xdr:row>0</xdr:row>
      <xdr:rowOff>948267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F4608ED-9FDB-D10E-E251-FF7AEA93B585}"/>
            </a:ext>
          </a:extLst>
        </xdr:cNvPr>
        <xdr:cNvSpPr/>
      </xdr:nvSpPr>
      <xdr:spPr>
        <a:xfrm>
          <a:off x="2328334" y="76201"/>
          <a:ext cx="11971866" cy="872066"/>
        </a:xfrm>
        <a:prstGeom prst="roundRect">
          <a:avLst/>
        </a:prstGeom>
        <a:solidFill>
          <a:srgbClr val="009A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194733</xdr:colOff>
      <xdr:row>0</xdr:row>
      <xdr:rowOff>148168</xdr:rowOff>
    </xdr:from>
    <xdr:to>
      <xdr:col>2</xdr:col>
      <xdr:colOff>338666</xdr:colOff>
      <xdr:row>0</xdr:row>
      <xdr:rowOff>876300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4EE1C53E-AA16-4CB0-AC4A-6D2BFEE8EC41}"/>
            </a:ext>
          </a:extLst>
        </xdr:cNvPr>
        <xdr:cNvSpPr/>
      </xdr:nvSpPr>
      <xdr:spPr>
        <a:xfrm>
          <a:off x="2438400" y="148168"/>
          <a:ext cx="753533" cy="728132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431799</xdr:colOff>
      <xdr:row>0</xdr:row>
      <xdr:rowOff>152401</xdr:rowOff>
    </xdr:from>
    <xdr:to>
      <xdr:col>8</xdr:col>
      <xdr:colOff>67732</xdr:colOff>
      <xdr:row>0</xdr:row>
      <xdr:rowOff>508001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2E377082-9758-A762-0788-9DA1734DB6A5}"/>
            </a:ext>
          </a:extLst>
        </xdr:cNvPr>
        <xdr:cNvSpPr txBox="1"/>
      </xdr:nvSpPr>
      <xdr:spPr>
        <a:xfrm>
          <a:off x="3285066" y="152401"/>
          <a:ext cx="3293533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</a:rPr>
            <a:t>Olá, Diego</a:t>
          </a:r>
        </a:p>
      </xdr:txBody>
    </xdr:sp>
    <xdr:clientData/>
  </xdr:twoCellAnchor>
  <xdr:twoCellAnchor>
    <xdr:from>
      <xdr:col>2</xdr:col>
      <xdr:colOff>431799</xdr:colOff>
      <xdr:row>0</xdr:row>
      <xdr:rowOff>448734</xdr:rowOff>
    </xdr:from>
    <xdr:to>
      <xdr:col>8</xdr:col>
      <xdr:colOff>67732</xdr:colOff>
      <xdr:row>0</xdr:row>
      <xdr:rowOff>804334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2547CDE3-2DDA-417B-9C38-4320077E52EA}"/>
            </a:ext>
          </a:extLst>
        </xdr:cNvPr>
        <xdr:cNvSpPr txBox="1"/>
      </xdr:nvSpPr>
      <xdr:spPr>
        <a:xfrm>
          <a:off x="3285066" y="448734"/>
          <a:ext cx="3293533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kern="1200">
              <a:solidFill>
                <a:srgbClr val="CDF4FF"/>
              </a:solidFill>
            </a:rPr>
            <a:t>Acompanhamento Financeiro</a:t>
          </a:r>
        </a:p>
      </xdr:txBody>
    </xdr:sp>
    <xdr:clientData/>
  </xdr:twoCellAnchor>
  <xdr:twoCellAnchor>
    <xdr:from>
      <xdr:col>13</xdr:col>
      <xdr:colOff>123189</xdr:colOff>
      <xdr:row>0</xdr:row>
      <xdr:rowOff>392404</xdr:rowOff>
    </xdr:from>
    <xdr:to>
      <xdr:col>20</xdr:col>
      <xdr:colOff>372533</xdr:colOff>
      <xdr:row>0</xdr:row>
      <xdr:rowOff>632065</xdr:rowOff>
    </xdr:to>
    <xdr:grpSp>
      <xdr:nvGrpSpPr>
        <xdr:cNvPr id="32" name="Agrupar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A0771E-40B4-3E6F-DEAF-9E575E08E4D8}"/>
            </a:ext>
          </a:extLst>
        </xdr:cNvPr>
        <xdr:cNvGrpSpPr/>
      </xdr:nvGrpSpPr>
      <xdr:grpSpPr>
        <a:xfrm>
          <a:off x="9682056" y="392404"/>
          <a:ext cx="4516544" cy="239661"/>
          <a:chOff x="9682056" y="392404"/>
          <a:chExt cx="4516544" cy="239661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7C41F615-2548-4D03-9718-B9C9617ADC62}"/>
              </a:ext>
            </a:extLst>
          </xdr:cNvPr>
          <xdr:cNvSpPr/>
        </xdr:nvSpPr>
        <xdr:spPr>
          <a:xfrm>
            <a:off x="9682056" y="392404"/>
            <a:ext cx="4516544" cy="239661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rgbClr val="009AC4"/>
                </a:solidFill>
              </a:rPr>
              <a:t>Pesquisar</a:t>
            </a:r>
            <a:r>
              <a:rPr lang="pt-BR" sz="1100" kern="1200" baseline="0">
                <a:solidFill>
                  <a:srgbClr val="009AC4"/>
                </a:solidFill>
              </a:rPr>
              <a:t> dados...</a:t>
            </a:r>
            <a:endParaRPr lang="pt-BR" sz="1100" kern="1200">
              <a:solidFill>
                <a:srgbClr val="009AC4"/>
              </a:solidFill>
            </a:endParaRPr>
          </a:p>
        </xdr:txBody>
      </xdr:sp>
      <xdr:pic>
        <xdr:nvPicPr>
          <xdr:cNvPr id="29" name="Gráfico 28" descr="Lupa com preenchimento sólido">
            <a:extLst>
              <a:ext uri="{FF2B5EF4-FFF2-40B4-BE49-F238E27FC236}">
                <a16:creationId xmlns:a16="http://schemas.microsoft.com/office/drawing/2014/main" id="{52607887-B498-6706-F7FC-BCA8C384FB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3919201" y="397935"/>
            <a:ext cx="228599" cy="2285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177799</xdr:rowOff>
    </xdr:from>
    <xdr:to>
      <xdr:col>1</xdr:col>
      <xdr:colOff>1</xdr:colOff>
      <xdr:row>0</xdr:row>
      <xdr:rowOff>973666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74D6F1D-87FB-8050-397E-895EB6030DA8}"/>
            </a:ext>
          </a:extLst>
        </xdr:cNvPr>
        <xdr:cNvSpPr/>
      </xdr:nvSpPr>
      <xdr:spPr>
        <a:xfrm>
          <a:off x="0" y="177799"/>
          <a:ext cx="2243668" cy="795867"/>
        </a:xfrm>
        <a:prstGeom prst="roundRect">
          <a:avLst/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400" kern="1200">
              <a:ln>
                <a:noFill/>
              </a:ln>
              <a:solidFill>
                <a:srgbClr val="009AC4"/>
              </a:solidFill>
            </a:rPr>
            <a:t>FinanApp</a:t>
          </a:r>
        </a:p>
      </xdr:txBody>
    </xdr:sp>
    <xdr:clientData/>
  </xdr:twoCellAnchor>
  <xdr:twoCellAnchor editAs="oneCell">
    <xdr:from>
      <xdr:col>0</xdr:col>
      <xdr:colOff>1354667</xdr:colOff>
      <xdr:row>0</xdr:row>
      <xdr:rowOff>224365</xdr:rowOff>
    </xdr:from>
    <xdr:to>
      <xdr:col>0</xdr:col>
      <xdr:colOff>2057401</xdr:colOff>
      <xdr:row>0</xdr:row>
      <xdr:rowOff>927099</xdr:rowOff>
    </xdr:to>
    <xdr:pic>
      <xdr:nvPicPr>
        <xdr:cNvPr id="38" name="Gráfico 37" descr="Carteira com preenchimento sólido">
          <a:extLst>
            <a:ext uri="{FF2B5EF4-FFF2-40B4-BE49-F238E27FC236}">
              <a16:creationId xmlns:a16="http://schemas.microsoft.com/office/drawing/2014/main" id="{E62F8C7E-BF0C-34D5-BA57-3646E0DD5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54667" y="224365"/>
          <a:ext cx="702734" cy="702734"/>
        </a:xfrm>
        <a:prstGeom prst="rect">
          <a:avLst/>
        </a:prstGeom>
      </xdr:spPr>
    </xdr:pic>
    <xdr:clientData/>
  </xdr:twoCellAnchor>
  <xdr:twoCellAnchor editAs="oneCell">
    <xdr:from>
      <xdr:col>1</xdr:col>
      <xdr:colOff>135465</xdr:colOff>
      <xdr:row>0</xdr:row>
      <xdr:rowOff>115428</xdr:rowOff>
    </xdr:from>
    <xdr:to>
      <xdr:col>2</xdr:col>
      <xdr:colOff>414866</xdr:colOff>
      <xdr:row>1</xdr:row>
      <xdr:rowOff>12700</xdr:rowOff>
    </xdr:to>
    <xdr:pic>
      <xdr:nvPicPr>
        <xdr:cNvPr id="39" name="Imagem 38" descr="Homem Empresário de Terno PNG Transparente [download] - Designi">
          <a:extLst>
            <a:ext uri="{FF2B5EF4-FFF2-40B4-BE49-F238E27FC236}">
              <a16:creationId xmlns:a16="http://schemas.microsoft.com/office/drawing/2014/main" id="{22A6604A-CB55-5E5D-FC77-3957D1D1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>
                      <a14:foregroundMark x1="46333" y1="10667" x2="53000" y2="10000"/>
                      <a14:backgroundMark x1="41333" y1="33667" x2="41333" y2="33667"/>
                      <a14:backgroundMark x1="12000" y1="4667" x2="16667" y2="3333"/>
                      <a14:backgroundMark x1="7000" y1="4000" x2="1000" y2="366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9132" y="115428"/>
          <a:ext cx="889001" cy="904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406400</xdr:colOff>
      <xdr:row>1</xdr:row>
      <xdr:rowOff>69505</xdr:rowOff>
    </xdr:from>
    <xdr:to>
      <xdr:col>19</xdr:col>
      <xdr:colOff>76200</xdr:colOff>
      <xdr:row>19</xdr:row>
      <xdr:rowOff>67732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0C1EFCD4-E4F8-1825-96AC-EC2602F9592F}"/>
            </a:ext>
          </a:extLst>
        </xdr:cNvPr>
        <xdr:cNvGrpSpPr/>
      </xdr:nvGrpSpPr>
      <xdr:grpSpPr>
        <a:xfrm>
          <a:off x="8136467" y="1077038"/>
          <a:ext cx="5156200" cy="3351027"/>
          <a:chOff x="8082218" y="1077038"/>
          <a:chExt cx="5156200" cy="3351027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A312071A-13FF-6B06-91A7-F00B702C716A}"/>
              </a:ext>
            </a:extLst>
          </xdr:cNvPr>
          <xdr:cNvGrpSpPr/>
        </xdr:nvGrpSpPr>
        <xdr:grpSpPr>
          <a:xfrm>
            <a:off x="8082218" y="1077038"/>
            <a:ext cx="5156200" cy="3351027"/>
            <a:chOff x="7879018" y="1093972"/>
            <a:chExt cx="5156200" cy="3351027"/>
          </a:xfrm>
        </xdr:grpSpPr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56A02D0B-7DA3-5901-2241-11FCE58EF9AE}"/>
                </a:ext>
              </a:extLst>
            </xdr:cNvPr>
            <xdr:cNvGrpSpPr/>
          </xdr:nvGrpSpPr>
          <xdr:grpSpPr>
            <a:xfrm>
              <a:off x="7882989" y="1093972"/>
              <a:ext cx="5135296" cy="3331152"/>
              <a:chOff x="2843682" y="-5647421"/>
              <a:chExt cx="10947403" cy="5248057"/>
            </a:xfrm>
          </xdr:grpSpPr>
          <xdr:sp macro="" textlink="">
            <xdr:nvSpPr>
              <xdr:cNvPr id="40" name="Retângulo: Cantos Arredondados 39">
                <a:extLst>
                  <a:ext uri="{FF2B5EF4-FFF2-40B4-BE49-F238E27FC236}">
                    <a16:creationId xmlns:a16="http://schemas.microsoft.com/office/drawing/2014/main" id="{7228C1F4-3CBA-EDBC-EB16-22DDC79C0B47}"/>
                  </a:ext>
                </a:extLst>
              </xdr:cNvPr>
              <xdr:cNvSpPr/>
            </xdr:nvSpPr>
            <xdr:spPr>
              <a:xfrm>
                <a:off x="2852152" y="-5614831"/>
                <a:ext cx="10938933" cy="521546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0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1" name="Retângulo: Cantos Superiores Arredondados 40">
                <a:extLst>
                  <a:ext uri="{FF2B5EF4-FFF2-40B4-BE49-F238E27FC236}">
                    <a16:creationId xmlns:a16="http://schemas.microsoft.com/office/drawing/2014/main" id="{EBBDE5DD-D2A0-0DA5-7B59-F37AEFE78B15}"/>
                  </a:ext>
                </a:extLst>
              </xdr:cNvPr>
              <xdr:cNvSpPr/>
            </xdr:nvSpPr>
            <xdr:spPr>
              <a:xfrm>
                <a:off x="2843682" y="-5647421"/>
                <a:ext cx="10947401" cy="84666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9AC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0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14B18E32-EE74-49B0-8EFB-227C1DE52AEA}"/>
                </a:ext>
              </a:extLst>
            </xdr:cNvPr>
            <xdr:cNvGraphicFramePr>
              <a:graphicFrameLocks/>
            </xdr:cNvGraphicFramePr>
          </xdr:nvGraphicFramePr>
          <xdr:xfrm>
            <a:off x="7879018" y="1617132"/>
            <a:ext cx="5156200" cy="28278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40F65F6C-0177-BE08-7051-D32C0F3C7F90}"/>
              </a:ext>
            </a:extLst>
          </xdr:cNvPr>
          <xdr:cNvSpPr txBox="1"/>
        </xdr:nvSpPr>
        <xdr:spPr>
          <a:xfrm>
            <a:off x="9307637" y="1092199"/>
            <a:ext cx="2692400" cy="4965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400" kern="1200">
                <a:solidFill>
                  <a:schemeClr val="bg1"/>
                </a:solidFill>
                <a:latin typeface="Arial Black" panose="020B0A04020102020204" pitchFamily="34" charset="0"/>
              </a:rPr>
              <a:t>Economias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Dantas Leitão" refreshedDate="45668.825227777779" createdVersion="8" refreshedVersion="8" minRefreshableVersion="3" recordCount="44" xr:uid="{D3E239A3-DFF0-48EE-9925-0C71309D7928}">
  <cacheSource type="worksheet">
    <worksheetSource name="tb_movimentacao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02223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x v="0"/>
    <n v="5000"/>
    <s v="Transferência"/>
    <s v="Recebido"/>
  </r>
  <r>
    <d v="2024-08-01T00:00:00"/>
    <x v="0"/>
    <x v="1"/>
    <x v="1"/>
    <x v="1"/>
    <n v="550"/>
    <s v="Débito Automático"/>
    <s v="Pendente"/>
  </r>
  <r>
    <d v="2024-08-03T00:00:00"/>
    <x v="0"/>
    <x v="1"/>
    <x v="2"/>
    <x v="2"/>
    <n v="300"/>
    <s v="Cartão de Crédito"/>
    <s v="Pago"/>
  </r>
  <r>
    <d v="2024-08-05T00:00:00"/>
    <x v="0"/>
    <x v="1"/>
    <x v="3"/>
    <x v="3"/>
    <n v="120"/>
    <s v="Cartão de Crédito"/>
    <s v="Pago"/>
  </r>
  <r>
    <d v="2024-08-07T00:00:00"/>
    <x v="0"/>
    <x v="1"/>
    <x v="4"/>
    <x v="4"/>
    <n v="250"/>
    <s v="Transferência"/>
    <s v="Pago"/>
  </r>
  <r>
    <d v="2024-08-10T00:00:00"/>
    <x v="0"/>
    <x v="1"/>
    <x v="5"/>
    <x v="5"/>
    <n v="400"/>
    <s v="Débito Automático"/>
    <s v="Pendente"/>
  </r>
  <r>
    <d v="2024-08-12T00:00:00"/>
    <x v="0"/>
    <x v="1"/>
    <x v="6"/>
    <x v="6"/>
    <n v="600"/>
    <s v="Cartão de Crédito"/>
    <s v="Pendente"/>
  </r>
  <r>
    <d v="2024-08-15T00:00:00"/>
    <x v="0"/>
    <x v="0"/>
    <x v="7"/>
    <x v="7"/>
    <n v="800"/>
    <s v="Transferência"/>
    <s v="Recebido"/>
  </r>
  <r>
    <d v="2024-08-15T00:00:00"/>
    <x v="0"/>
    <x v="1"/>
    <x v="8"/>
    <x v="8"/>
    <n v="150"/>
    <s v="Transferência"/>
    <s v="Pago"/>
  </r>
  <r>
    <d v="2024-08-18T00:00:00"/>
    <x v="0"/>
    <x v="1"/>
    <x v="9"/>
    <x v="9"/>
    <n v="1200"/>
    <s v="Cartão de Crédito"/>
    <s v="Pendente"/>
  </r>
  <r>
    <d v="2024-08-20T00:00:00"/>
    <x v="0"/>
    <x v="1"/>
    <x v="10"/>
    <x v="10"/>
    <n v="450"/>
    <s v="Débito Automático"/>
    <s v="Pago"/>
  </r>
  <r>
    <d v="2024-08-22T00:00:00"/>
    <x v="0"/>
    <x v="1"/>
    <x v="11"/>
    <x v="11"/>
    <n v="180"/>
    <s v="Transferência"/>
    <s v="Pendente"/>
  </r>
  <r>
    <d v="2024-08-24T00:00:00"/>
    <x v="0"/>
    <x v="1"/>
    <x v="12"/>
    <x v="12"/>
    <n v="80"/>
    <s v="Débito Automático"/>
    <s v="Pago"/>
  </r>
  <r>
    <d v="2024-08-28T00:00:00"/>
    <x v="0"/>
    <x v="1"/>
    <x v="13"/>
    <x v="13"/>
    <n v="200"/>
    <s v="Débito Automático"/>
    <s v="Pago"/>
  </r>
  <r>
    <d v="2024-08-30T00:00:00"/>
    <x v="0"/>
    <x v="1"/>
    <x v="14"/>
    <x v="14"/>
    <n v="750"/>
    <s v="Transferência"/>
    <s v="Pendente"/>
  </r>
  <r>
    <d v="2024-08-31T00:00:00"/>
    <x v="0"/>
    <x v="1"/>
    <x v="15"/>
    <x v="15"/>
    <n v="350"/>
    <s v="Cartão de Crédito"/>
    <s v="Pago"/>
  </r>
  <r>
    <d v="2024-09-01T00:00:00"/>
    <x v="1"/>
    <x v="0"/>
    <x v="0"/>
    <x v="0"/>
    <n v="5000"/>
    <s v="Transferência"/>
    <s v="Recebido"/>
  </r>
  <r>
    <d v="2024-09-02T00:00:00"/>
    <x v="1"/>
    <x v="1"/>
    <x v="1"/>
    <x v="1"/>
    <n v="450"/>
    <s v="Débito Automático"/>
    <s v="Pendente"/>
  </r>
  <r>
    <d v="2024-09-05T00:00:00"/>
    <x v="1"/>
    <x v="1"/>
    <x v="2"/>
    <x v="2"/>
    <n v="300"/>
    <s v="Débito Automático"/>
    <s v="Pago"/>
  </r>
  <r>
    <d v="2024-09-08T00:00:00"/>
    <x v="1"/>
    <x v="1"/>
    <x v="3"/>
    <x v="16"/>
    <n v="200"/>
    <s v="Transferência"/>
    <s v="Pago"/>
  </r>
  <r>
    <d v="2024-09-11T00:00:00"/>
    <x v="1"/>
    <x v="1"/>
    <x v="4"/>
    <x v="17"/>
    <n v="600"/>
    <s v="Débito Automático"/>
    <s v="Pendente"/>
  </r>
  <r>
    <d v="2024-09-14T00:00:00"/>
    <x v="1"/>
    <x v="1"/>
    <x v="5"/>
    <x v="5"/>
    <n v="350"/>
    <s v="Transferência"/>
    <s v="Pago"/>
  </r>
  <r>
    <d v="2024-09-17T00:00:00"/>
    <x v="1"/>
    <x v="1"/>
    <x v="6"/>
    <x v="18"/>
    <n v="500"/>
    <s v="Cartão de Crédito"/>
    <s v="Pendente"/>
  </r>
  <r>
    <d v="2024-09-20T00:00:00"/>
    <x v="1"/>
    <x v="0"/>
    <x v="16"/>
    <x v="19"/>
    <n v="1200"/>
    <s v="Transferência"/>
    <s v="Recebido"/>
  </r>
  <r>
    <d v="2024-09-20T00:00:00"/>
    <x v="1"/>
    <x v="1"/>
    <x v="8"/>
    <x v="20"/>
    <n v="800"/>
    <s v="Transferência"/>
    <s v="Pago"/>
  </r>
  <r>
    <d v="2024-09-23T00:00:00"/>
    <x v="1"/>
    <x v="1"/>
    <x v="9"/>
    <x v="21"/>
    <n v="1500"/>
    <s v="Cartão de Crédito"/>
    <s v="Pendente"/>
  </r>
  <r>
    <d v="2024-09-26T00:00:00"/>
    <x v="1"/>
    <x v="1"/>
    <x v="17"/>
    <x v="22"/>
    <n v="250"/>
    <s v="Débito Automático"/>
    <s v="Pago"/>
  </r>
  <r>
    <d v="2024-09-29T00:00:00"/>
    <x v="1"/>
    <x v="1"/>
    <x v="11"/>
    <x v="23"/>
    <n v="400"/>
    <s v="Cartão de Crédito"/>
    <s v="Pendente"/>
  </r>
  <r>
    <d v="2024-10-01T00:00:00"/>
    <x v="2"/>
    <x v="0"/>
    <x v="0"/>
    <x v="0"/>
    <n v="5000"/>
    <s v="Transferência"/>
    <s v="Recebido"/>
  </r>
  <r>
    <d v="2024-10-01T00:00:00"/>
    <x v="2"/>
    <x v="1"/>
    <x v="1"/>
    <x v="1"/>
    <n v="600"/>
    <s v="Débito Automático"/>
    <s v="Pendente"/>
  </r>
  <r>
    <d v="2024-10-03T00:00:00"/>
    <x v="2"/>
    <x v="1"/>
    <x v="2"/>
    <x v="24"/>
    <n v="200"/>
    <s v="Cartão de Crédito"/>
    <s v="Pago"/>
  </r>
  <r>
    <d v="2024-10-05T00:00:00"/>
    <x v="2"/>
    <x v="1"/>
    <x v="3"/>
    <x v="25"/>
    <n v="180"/>
    <s v="Transferência"/>
    <s v="Pago"/>
  </r>
  <r>
    <d v="2024-10-08T00:00:00"/>
    <x v="2"/>
    <x v="1"/>
    <x v="4"/>
    <x v="26"/>
    <n v="120"/>
    <s v="Débito Automático"/>
    <s v="Pendente"/>
  </r>
  <r>
    <d v="2024-10-10T00:00:00"/>
    <x v="2"/>
    <x v="1"/>
    <x v="5"/>
    <x v="27"/>
    <n v="350"/>
    <s v="Cartão de Crédito"/>
    <s v="Pendente"/>
  </r>
  <r>
    <d v="2024-10-13T00:00:00"/>
    <x v="2"/>
    <x v="1"/>
    <x v="6"/>
    <x v="28"/>
    <n v="400"/>
    <s v="Transferência"/>
    <s v="Pago"/>
  </r>
  <r>
    <d v="2024-10-15T00:00:00"/>
    <x v="2"/>
    <x v="1"/>
    <x v="8"/>
    <x v="29"/>
    <n v="450"/>
    <s v="Débito Automático"/>
    <s v="Pago"/>
  </r>
  <r>
    <d v="2024-10-18T00:00:00"/>
    <x v="2"/>
    <x v="0"/>
    <x v="18"/>
    <x v="30"/>
    <n v="1500"/>
    <s v="Transferência"/>
    <s v="Recebido"/>
  </r>
  <r>
    <d v="2024-10-18T00:00:00"/>
    <x v="2"/>
    <x v="1"/>
    <x v="9"/>
    <x v="31"/>
    <n v="300"/>
    <s v="Cartão de Crédito"/>
    <s v="Pendente"/>
  </r>
  <r>
    <d v="2024-10-20T00:00:00"/>
    <x v="2"/>
    <x v="1"/>
    <x v="10"/>
    <x v="32"/>
    <n v="800"/>
    <s v="Transferência"/>
    <s v="Pago"/>
  </r>
  <r>
    <d v="2024-10-22T00:00:00"/>
    <x v="2"/>
    <x v="1"/>
    <x v="11"/>
    <x v="33"/>
    <n v="250"/>
    <s v="Cartão de Crédito"/>
    <s v="Pendente"/>
  </r>
  <r>
    <d v="2024-10-24T00:00:00"/>
    <x v="2"/>
    <x v="1"/>
    <x v="13"/>
    <x v="34"/>
    <n v="150"/>
    <s v="Débito Automático"/>
    <s v="Pago"/>
  </r>
  <r>
    <d v="2024-10-26T00:00:00"/>
    <x v="2"/>
    <x v="1"/>
    <x v="12"/>
    <x v="35"/>
    <n v="250"/>
    <s v="Transferência"/>
    <s v="Pendente"/>
  </r>
  <r>
    <d v="2024-10-30T00:00:00"/>
    <x v="2"/>
    <x v="1"/>
    <x v="15"/>
    <x v="36"/>
    <n v="220"/>
    <s v="Transferência"/>
    <s v="Pendente"/>
  </r>
  <r>
    <d v="2024-10-31T00:00:00"/>
    <x v="2"/>
    <x v="1"/>
    <x v="14"/>
    <x v="37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D72F2-3D3F-4F43-ADC3-A52D647B205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4:G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/>
    <pivotField showAll="0"/>
  </pivotFields>
  <rowFields count="1">
    <field x="4"/>
  </rowFields>
  <rowItems count="5">
    <i>
      <x v="12"/>
    </i>
    <i>
      <x v="22"/>
    </i>
    <i>
      <x v="34"/>
    </i>
    <i>
      <x v="3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82983-111D-4611-A9C9-9EDACDCC017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4:D20" firstHeaderRow="1" firstDataRow="1" firstDataCol="1" rowPageCount="1" colPageCount="1"/>
  <pivotFields count="8">
    <pivotField numFmtId="14" multipleItemSelectionAllowed="1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7D85844-01C4-4E8F-879A-C0A857CCEE33}" sourceName="Mês">
  <pivotTables>
    <pivotTable tabId="2" name="Tabela dinâmica1"/>
    <pivotTable tabId="2" name="Tabela dinâmica2"/>
  </pivotTables>
  <data>
    <tabular pivotCacheId="110222336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F7B5987-E782-4FB0-9B62-4A67806E9858}" cache="SegmentaçãodeDados_Mês" caption="Mês" style="SlicerStyleDark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4E539-3E4F-4E01-9A99-524517AECE1A}" name="tb_lancamento" displayName="tb_lancamento" ref="C6:D19" totalsRowShown="0">
  <autoFilter ref="C6:D19" xr:uid="{3DF4E539-3E4F-4E01-9A99-524517AECE1A}"/>
  <tableColumns count="2">
    <tableColumn id="1" xr3:uid="{69C44841-AAC1-4847-BED0-3C690DC846CA}" name="Lançamento"/>
    <tableColumn id="2" xr3:uid="{AA2F2AE3-C31B-42A8-8CC2-05B35C92CCB9}" name="Deposit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36A78-0D86-42E9-BC3C-0F58FA2E0FC7}" name="tb_movimentacao" displayName="tb_movimentacao" ref="A1:H45" totalsRowShown="0" dataDxfId="8">
  <autoFilter ref="A1:H45" xr:uid="{13936A78-0D86-42E9-BC3C-0F58FA2E0FC7}"/>
  <tableColumns count="8">
    <tableColumn id="1" xr3:uid="{D152232A-DEF9-48F6-A424-0A6EE93F0D96}" name="Data" dataDxfId="7"/>
    <tableColumn id="8" xr3:uid="{C2EA9380-3B35-4BD0-87DF-E9AB3CC96D21}" name="Mês" dataDxfId="6">
      <calculatedColumnFormula>MONTH(tb_movimentacao[[#This Row],[Data]])</calculatedColumnFormula>
    </tableColumn>
    <tableColumn id="2" xr3:uid="{4B69C101-4E4F-488A-AE4A-54CBAB1EBF49}" name="Tipo" dataDxfId="5"/>
    <tableColumn id="3" xr3:uid="{FCAC13EE-3D51-4764-9C30-77DC545BEAA6}" name="Categoria" dataDxfId="4"/>
    <tableColumn id="4" xr3:uid="{F040A384-5C8B-4647-B2B5-E533A893A0CD}" name="Descrição" dataDxfId="3"/>
    <tableColumn id="5" xr3:uid="{3BF8A514-7FB2-4105-ACFA-409B8BB8A8ED}" name="Valor" dataDxfId="2"/>
    <tableColumn id="6" xr3:uid="{C08CDEC6-3534-439B-A7B2-159B19C59D37}" name="Operação" dataDxfId="1"/>
    <tableColumn id="7" xr3:uid="{8890CF37-F129-4CBD-B910-7077C3EE49ED}" name="Statu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145F-4FF9-49CF-BD9E-A22E201ED022}">
  <dimension ref="A1:U1"/>
  <sheetViews>
    <sheetView tabSelected="1" zoomScale="90" zoomScaleNormal="90" workbookViewId="0">
      <selection activeCell="U18" sqref="U18"/>
    </sheetView>
  </sheetViews>
  <sheetFormatPr defaultColWidth="0" defaultRowHeight="14.4" x14ac:dyDescent="0.3"/>
  <cols>
    <col min="1" max="1" width="32.6640625" style="7" customWidth="1"/>
    <col min="2" max="21" width="8.88671875" style="8" customWidth="1"/>
    <col min="22" max="16384" width="8.88671875" hidden="1"/>
  </cols>
  <sheetData>
    <row r="1" ht="79.2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62B9-16CF-4CAE-9241-22943FF97BC7}">
  <sheetPr>
    <tabColor rgb="FF00B050"/>
  </sheetPr>
  <dimension ref="C1:D19"/>
  <sheetViews>
    <sheetView workbookViewId="0">
      <selection activeCell="G13" sqref="G13"/>
    </sheetView>
  </sheetViews>
  <sheetFormatPr defaultRowHeight="14.4" x14ac:dyDescent="0.3"/>
  <cols>
    <col min="3" max="3" width="15.6640625" customWidth="1"/>
    <col min="4" max="4" width="14.33203125" customWidth="1"/>
  </cols>
  <sheetData>
    <row r="1" spans="3:4" s="7" customFormat="1" ht="59.4" customHeight="1" x14ac:dyDescent="0.3"/>
    <row r="3" spans="3:4" x14ac:dyDescent="0.3">
      <c r="C3" s="11" t="s">
        <v>78</v>
      </c>
      <c r="D3" s="1">
        <f>SUM(tb_lancamento[Deposito])</f>
        <v>66188</v>
      </c>
    </row>
    <row r="4" spans="3:4" x14ac:dyDescent="0.3">
      <c r="C4" s="11" t="s">
        <v>79</v>
      </c>
      <c r="D4" s="1">
        <v>100000</v>
      </c>
    </row>
    <row r="6" spans="3:4" x14ac:dyDescent="0.3">
      <c r="C6" t="s">
        <v>76</v>
      </c>
      <c r="D6" t="s">
        <v>77</v>
      </c>
    </row>
    <row r="7" spans="3:4" x14ac:dyDescent="0.3">
      <c r="C7" s="10">
        <v>45658</v>
      </c>
      <c r="D7" s="1">
        <v>2000</v>
      </c>
    </row>
    <row r="8" spans="3:4" x14ac:dyDescent="0.3">
      <c r="C8" s="10">
        <v>45662</v>
      </c>
      <c r="D8" s="1">
        <v>6068</v>
      </c>
    </row>
    <row r="9" spans="3:4" x14ac:dyDescent="0.3">
      <c r="C9" s="10">
        <v>45663</v>
      </c>
      <c r="D9" s="1">
        <v>3239</v>
      </c>
    </row>
    <row r="10" spans="3:4" x14ac:dyDescent="0.3">
      <c r="C10" s="10">
        <v>45663</v>
      </c>
      <c r="D10" s="1">
        <v>4736</v>
      </c>
    </row>
    <row r="11" spans="3:4" x14ac:dyDescent="0.3">
      <c r="C11" s="10">
        <v>45663</v>
      </c>
      <c r="D11" s="1">
        <v>1641</v>
      </c>
    </row>
    <row r="12" spans="3:4" x14ac:dyDescent="0.3">
      <c r="C12" s="10">
        <v>45663</v>
      </c>
      <c r="D12" s="1">
        <v>8960</v>
      </c>
    </row>
    <row r="13" spans="3:4" x14ac:dyDescent="0.3">
      <c r="C13" s="10">
        <v>45663</v>
      </c>
      <c r="D13" s="1">
        <v>5231</v>
      </c>
    </row>
    <row r="14" spans="3:4" x14ac:dyDescent="0.3">
      <c r="C14" s="10">
        <v>45663</v>
      </c>
      <c r="D14" s="1">
        <v>8500</v>
      </c>
    </row>
    <row r="15" spans="3:4" x14ac:dyDescent="0.3">
      <c r="C15" s="10">
        <v>45663</v>
      </c>
      <c r="D15" s="1">
        <v>5676</v>
      </c>
    </row>
    <row r="16" spans="3:4" x14ac:dyDescent="0.3">
      <c r="C16" s="10">
        <v>45663</v>
      </c>
      <c r="D16" s="1">
        <v>3991</v>
      </c>
    </row>
    <row r="17" spans="3:4" x14ac:dyDescent="0.3">
      <c r="C17" s="10">
        <v>45663</v>
      </c>
      <c r="D17" s="1">
        <v>7586</v>
      </c>
    </row>
    <row r="18" spans="3:4" x14ac:dyDescent="0.3">
      <c r="C18" s="10">
        <v>45663</v>
      </c>
      <c r="D18" s="1">
        <v>8224</v>
      </c>
    </row>
    <row r="19" spans="3:4" x14ac:dyDescent="0.3">
      <c r="C19" s="10">
        <v>45663</v>
      </c>
      <c r="D19" s="1">
        <v>336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565C-68F2-487E-A77F-AD47FCD73970}">
  <sheetPr>
    <tabColor rgb="FF00B050"/>
  </sheetPr>
  <dimension ref="A1:H45"/>
  <sheetViews>
    <sheetView workbookViewId="0">
      <selection activeCell="G13" sqref="G13"/>
    </sheetView>
  </sheetViews>
  <sheetFormatPr defaultRowHeight="14.4" x14ac:dyDescent="0.3"/>
  <cols>
    <col min="1" max="1" width="10.33203125" bestFit="1" customWidth="1"/>
    <col min="2" max="2" width="6.21875" customWidth="1"/>
    <col min="3" max="3" width="15.33203125" customWidth="1"/>
    <col min="4" max="4" width="23.77734375" customWidth="1"/>
    <col min="5" max="5" width="13.5546875" customWidth="1"/>
    <col min="6" max="6" width="19.5546875" customWidth="1"/>
  </cols>
  <sheetData>
    <row r="1" spans="1:8" x14ac:dyDescent="0.3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">
      <c r="A2" s="3">
        <v>45505</v>
      </c>
      <c r="B2" s="9">
        <f>MONTH(tb_movimentacao[[#This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x14ac:dyDescent="0.3">
      <c r="A3" s="3">
        <v>45505</v>
      </c>
      <c r="B3" s="9">
        <f>MONTH(tb_movimentacao[[#This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x14ac:dyDescent="0.3">
      <c r="A4" s="3">
        <v>45507</v>
      </c>
      <c r="B4" s="9">
        <f>MONTH(tb_movimentacao[[#This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x14ac:dyDescent="0.3">
      <c r="A5" s="3">
        <v>45509</v>
      </c>
      <c r="B5" s="9">
        <f>MONTH(tb_movimentacao[[#This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x14ac:dyDescent="0.3">
      <c r="A6" s="3">
        <v>45511</v>
      </c>
      <c r="B6" s="9">
        <f>MONTH(tb_movimentacao[[#This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x14ac:dyDescent="0.3">
      <c r="A7" s="3">
        <v>45514</v>
      </c>
      <c r="B7" s="9">
        <f>MONTH(tb_movimentacao[[#This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x14ac:dyDescent="0.3">
      <c r="A8" s="3">
        <v>45516</v>
      </c>
      <c r="B8" s="9">
        <f>MONTH(tb_movimentacao[[#This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x14ac:dyDescent="0.3">
      <c r="A9" s="3">
        <v>45519</v>
      </c>
      <c r="B9" s="9">
        <f>MONTH(tb_movimentacao[[#This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x14ac:dyDescent="0.3">
      <c r="A10" s="3">
        <v>45519</v>
      </c>
      <c r="B10" s="9">
        <f>MONTH(tb_movimentacao[[#This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x14ac:dyDescent="0.3">
      <c r="A11" s="3">
        <v>45522</v>
      </c>
      <c r="B11" s="9">
        <f>MONTH(tb_movimentacao[[#This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x14ac:dyDescent="0.3">
      <c r="A12" s="3">
        <v>45524</v>
      </c>
      <c r="B12" s="9">
        <f>MONTH(tb_movimentacao[[#This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x14ac:dyDescent="0.3">
      <c r="A13" s="3">
        <v>45526</v>
      </c>
      <c r="B13" s="9">
        <f>MONTH(tb_movimentacao[[#This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x14ac:dyDescent="0.3">
      <c r="A14" s="3">
        <v>45528</v>
      </c>
      <c r="B14" s="9">
        <f>MONTH(tb_movimentacao[[#This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x14ac:dyDescent="0.3">
      <c r="A15" s="3">
        <v>45532</v>
      </c>
      <c r="B15" s="9">
        <f>MONTH(tb_movimentacao[[#This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x14ac:dyDescent="0.3">
      <c r="A16" s="3">
        <v>45534</v>
      </c>
      <c r="B16" s="9">
        <f>MONTH(tb_movimentacao[[#This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x14ac:dyDescent="0.3">
      <c r="A17" s="3">
        <v>45535</v>
      </c>
      <c r="B17" s="9">
        <f>MONTH(tb_movimentacao[[#This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x14ac:dyDescent="0.3">
      <c r="A18" s="3">
        <v>45536</v>
      </c>
      <c r="B18" s="9">
        <f>MONTH(tb_movimentacao[[#This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x14ac:dyDescent="0.3">
      <c r="A19" s="3">
        <v>45537</v>
      </c>
      <c r="B19" s="9">
        <f>MONTH(tb_movimentacao[[#This Row],[Data]])</f>
        <v>9</v>
      </c>
      <c r="C19" s="2" t="s">
        <v>12</v>
      </c>
      <c r="D19" s="2" t="s">
        <v>13</v>
      </c>
      <c r="E19" s="2" t="s">
        <v>14</v>
      </c>
      <c r="F19" s="4">
        <v>450</v>
      </c>
      <c r="G19" s="2" t="s">
        <v>15</v>
      </c>
      <c r="H19" s="2" t="s">
        <v>16</v>
      </c>
    </row>
    <row r="20" spans="1:8" x14ac:dyDescent="0.3">
      <c r="A20" s="3">
        <v>45540</v>
      </c>
      <c r="B20" s="9">
        <f>MONTH(tb_movimentacao[[#This Row],[Data]])</f>
        <v>9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2" t="s">
        <v>20</v>
      </c>
    </row>
    <row r="21" spans="1:8" x14ac:dyDescent="0.3">
      <c r="A21" s="3">
        <v>45543</v>
      </c>
      <c r="B21" s="9">
        <f>MONTH(tb_movimentacao[[#This Row],[Data]])</f>
        <v>9</v>
      </c>
      <c r="C21" s="2" t="s">
        <v>12</v>
      </c>
      <c r="D21" s="2" t="s">
        <v>21</v>
      </c>
      <c r="E21" s="2" t="s">
        <v>47</v>
      </c>
      <c r="F21" s="4">
        <v>200</v>
      </c>
      <c r="G21" s="2" t="s">
        <v>10</v>
      </c>
      <c r="H21" s="2" t="s">
        <v>20</v>
      </c>
    </row>
    <row r="22" spans="1:8" x14ac:dyDescent="0.3">
      <c r="A22" s="3">
        <v>45546</v>
      </c>
      <c r="B22" s="9">
        <f>MONTH(tb_movimentacao[[#This Row],[Data]])</f>
        <v>9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2" t="s">
        <v>16</v>
      </c>
    </row>
    <row r="23" spans="1:8" x14ac:dyDescent="0.3">
      <c r="A23" s="3">
        <v>45549</v>
      </c>
      <c r="B23" s="9">
        <f>MONTH(tb_movimentacao[[#This Row],[Data]])</f>
        <v>9</v>
      </c>
      <c r="C23" s="2" t="s">
        <v>12</v>
      </c>
      <c r="D23" s="2" t="s">
        <v>25</v>
      </c>
      <c r="E23" s="2" t="s">
        <v>26</v>
      </c>
      <c r="F23" s="4">
        <v>350</v>
      </c>
      <c r="G23" s="2" t="s">
        <v>10</v>
      </c>
      <c r="H23" s="2" t="s">
        <v>20</v>
      </c>
    </row>
    <row r="24" spans="1:8" x14ac:dyDescent="0.3">
      <c r="A24" s="3">
        <v>45552</v>
      </c>
      <c r="B24" s="9">
        <f>MONTH(tb_movimentacao[[#This Row],[Data]])</f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2" t="s">
        <v>16</v>
      </c>
    </row>
    <row r="25" spans="1:8" x14ac:dyDescent="0.3">
      <c r="A25" s="3">
        <v>45555</v>
      </c>
      <c r="B25" s="9">
        <f>MONTH(tb_movimentacao[[#This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x14ac:dyDescent="0.3">
      <c r="A26" s="3">
        <v>45555</v>
      </c>
      <c r="B26" s="9">
        <f>MONTH(tb_movimentacao[[#This Row],[Data]])</f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2" t="s">
        <v>20</v>
      </c>
    </row>
    <row r="27" spans="1:8" x14ac:dyDescent="0.3">
      <c r="A27" s="3">
        <v>45558</v>
      </c>
      <c r="B27" s="9">
        <f>MONTH(tb_movimentacao[[#This Row],[Data]])</f>
        <v>9</v>
      </c>
      <c r="C27" s="2" t="s">
        <v>12</v>
      </c>
      <c r="D27" s="2" t="s">
        <v>33</v>
      </c>
      <c r="E27" s="2" t="s">
        <v>53</v>
      </c>
      <c r="F27" s="4">
        <v>1500</v>
      </c>
      <c r="G27" s="2" t="s">
        <v>19</v>
      </c>
      <c r="H27" s="2" t="s">
        <v>16</v>
      </c>
    </row>
    <row r="28" spans="1:8" x14ac:dyDescent="0.3">
      <c r="A28" s="3">
        <v>45561</v>
      </c>
      <c r="B28" s="9">
        <f>MONTH(tb_movimentacao[[#This Row],[Data]])</f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2" t="s">
        <v>20</v>
      </c>
    </row>
    <row r="29" spans="1:8" x14ac:dyDescent="0.3">
      <c r="A29" s="3">
        <v>45564</v>
      </c>
      <c r="B29" s="9">
        <f>MONTH(tb_movimentacao[[#This Row],[Data]])</f>
        <v>9</v>
      </c>
      <c r="C29" s="2" t="s">
        <v>12</v>
      </c>
      <c r="D29" s="2" t="s">
        <v>37</v>
      </c>
      <c r="E29" s="2" t="s">
        <v>56</v>
      </c>
      <c r="F29" s="4">
        <v>400</v>
      </c>
      <c r="G29" s="2" t="s">
        <v>19</v>
      </c>
      <c r="H29" s="2" t="s">
        <v>16</v>
      </c>
    </row>
    <row r="30" spans="1:8" x14ac:dyDescent="0.3">
      <c r="A30" s="3">
        <v>45566</v>
      </c>
      <c r="B30" s="9">
        <f>MONTH(tb_movimentacao[[#This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x14ac:dyDescent="0.3">
      <c r="A31" s="3">
        <v>45566</v>
      </c>
      <c r="B31" s="9">
        <f>MONTH(tb_movimentacao[[#This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x14ac:dyDescent="0.3">
      <c r="A32" s="3">
        <v>45568</v>
      </c>
      <c r="B32" s="9">
        <f>MONTH(tb_movimentacao[[#This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x14ac:dyDescent="0.3">
      <c r="A33" s="3">
        <v>45570</v>
      </c>
      <c r="B33" s="9">
        <f>MONTH(tb_movimentacao[[#This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x14ac:dyDescent="0.3">
      <c r="A34" s="3">
        <v>45573</v>
      </c>
      <c r="B34" s="9">
        <f>MONTH(tb_movimentacao[[#This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x14ac:dyDescent="0.3">
      <c r="A35" s="3">
        <v>45575</v>
      </c>
      <c r="B35" s="9">
        <f>MONTH(tb_movimentacao[[#This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x14ac:dyDescent="0.3">
      <c r="A36" s="3">
        <v>45578</v>
      </c>
      <c r="B36" s="9">
        <f>MONTH(tb_movimentacao[[#This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x14ac:dyDescent="0.3">
      <c r="A37" s="3">
        <v>45580</v>
      </c>
      <c r="B37" s="9">
        <f>MONTH(tb_movimentacao[[#This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x14ac:dyDescent="0.3">
      <c r="A38" s="3">
        <v>45583</v>
      </c>
      <c r="B38" s="9">
        <f>MONTH(tb_movimentacao[[#This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x14ac:dyDescent="0.3">
      <c r="A39" s="3">
        <v>45583</v>
      </c>
      <c r="B39" s="9">
        <f>MONTH(tb_movimentacao[[#This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x14ac:dyDescent="0.3">
      <c r="A40" s="3">
        <v>45585</v>
      </c>
      <c r="B40" s="9">
        <f>MONTH(tb_movimentacao[[#This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x14ac:dyDescent="0.3">
      <c r="A41" s="3">
        <v>45587</v>
      </c>
      <c r="B41" s="9">
        <f>MONTH(tb_movimentacao[[#This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x14ac:dyDescent="0.3">
      <c r="A42" s="3">
        <v>45589</v>
      </c>
      <c r="B42" s="9">
        <f>MONTH(tb_movimentacao[[#This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x14ac:dyDescent="0.3">
      <c r="A43" s="3">
        <v>45591</v>
      </c>
      <c r="B43" s="9">
        <f>MONTH(tb_movimentacao[[#This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x14ac:dyDescent="0.3">
      <c r="A44" s="3">
        <v>45595</v>
      </c>
      <c r="B44" s="9">
        <f>MONTH(tb_movimentacao[[#This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x14ac:dyDescent="0.3">
      <c r="A45" s="3">
        <v>45596</v>
      </c>
      <c r="B45" s="9">
        <f>MONTH(tb_movimentacao[[#This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A961-04F1-46E2-AB82-D409D20B2F85}">
  <sheetPr>
    <tabColor rgb="FF00B050"/>
  </sheetPr>
  <dimension ref="C2:G20"/>
  <sheetViews>
    <sheetView workbookViewId="0">
      <selection activeCell="G13" sqref="G13"/>
    </sheetView>
  </sheetViews>
  <sheetFormatPr defaultRowHeight="14.4" x14ac:dyDescent="0.3"/>
  <cols>
    <col min="3" max="3" width="19.109375" bestFit="1" customWidth="1"/>
    <col min="4" max="4" width="12.88671875" bestFit="1" customWidth="1"/>
    <col min="6" max="6" width="30.109375" bestFit="1" customWidth="1"/>
    <col min="7" max="7" width="12.88671875" bestFit="1" customWidth="1"/>
  </cols>
  <sheetData>
    <row r="2" spans="3:7" x14ac:dyDescent="0.3">
      <c r="C2" s="5" t="s">
        <v>1</v>
      </c>
      <c r="D2" t="s">
        <v>12</v>
      </c>
      <c r="F2" s="5" t="s">
        <v>1</v>
      </c>
      <c r="G2" t="s">
        <v>7</v>
      </c>
    </row>
    <row r="4" spans="3:7" x14ac:dyDescent="0.3">
      <c r="C4" s="5" t="s">
        <v>73</v>
      </c>
      <c r="D4" t="s">
        <v>72</v>
      </c>
      <c r="F4" s="5" t="s">
        <v>73</v>
      </c>
      <c r="G4" t="s">
        <v>72</v>
      </c>
    </row>
    <row r="5" spans="3:7" x14ac:dyDescent="0.3">
      <c r="C5" s="6" t="s">
        <v>13</v>
      </c>
      <c r="D5" s="1">
        <v>1600</v>
      </c>
      <c r="F5" s="6" t="s">
        <v>30</v>
      </c>
      <c r="G5" s="1">
        <v>800</v>
      </c>
    </row>
    <row r="6" spans="3:7" x14ac:dyDescent="0.3">
      <c r="C6" s="6" t="s">
        <v>39</v>
      </c>
      <c r="D6" s="1">
        <v>330</v>
      </c>
      <c r="F6" s="6" t="s">
        <v>51</v>
      </c>
      <c r="G6" s="1">
        <v>1200</v>
      </c>
    </row>
    <row r="7" spans="3:7" x14ac:dyDescent="0.3">
      <c r="C7" s="6" t="s">
        <v>25</v>
      </c>
      <c r="D7" s="1">
        <v>1100</v>
      </c>
      <c r="F7" s="6" t="s">
        <v>9</v>
      </c>
      <c r="G7" s="1">
        <v>15000</v>
      </c>
    </row>
    <row r="8" spans="3:7" x14ac:dyDescent="0.3">
      <c r="C8" s="6" t="s">
        <v>33</v>
      </c>
      <c r="D8" s="1">
        <v>3000</v>
      </c>
      <c r="F8" s="6" t="s">
        <v>64</v>
      </c>
      <c r="G8" s="1">
        <v>1500</v>
      </c>
    </row>
    <row r="9" spans="3:7" x14ac:dyDescent="0.3">
      <c r="C9" s="6" t="s">
        <v>45</v>
      </c>
      <c r="D9" s="1">
        <v>570</v>
      </c>
      <c r="F9" s="6" t="s">
        <v>74</v>
      </c>
      <c r="G9" s="1">
        <v>18500</v>
      </c>
    </row>
    <row r="10" spans="3:7" x14ac:dyDescent="0.3">
      <c r="C10" s="6" t="s">
        <v>21</v>
      </c>
      <c r="D10" s="1">
        <v>500</v>
      </c>
    </row>
    <row r="11" spans="3:7" x14ac:dyDescent="0.3">
      <c r="C11" s="6" t="s">
        <v>41</v>
      </c>
      <c r="D11" s="1">
        <v>350</v>
      </c>
    </row>
    <row r="12" spans="3:7" x14ac:dyDescent="0.3">
      <c r="C12" s="6" t="s">
        <v>37</v>
      </c>
      <c r="D12" s="1">
        <v>830</v>
      </c>
    </row>
    <row r="13" spans="3:7" x14ac:dyDescent="0.3">
      <c r="C13" s="6" t="s">
        <v>23</v>
      </c>
      <c r="D13" s="1">
        <v>970</v>
      </c>
    </row>
    <row r="14" spans="3:7" x14ac:dyDescent="0.3">
      <c r="C14" s="6" t="s">
        <v>31</v>
      </c>
      <c r="D14" s="1">
        <v>1400</v>
      </c>
    </row>
    <row r="15" spans="3:7" x14ac:dyDescent="0.3">
      <c r="C15" s="6" t="s">
        <v>17</v>
      </c>
      <c r="D15" s="1">
        <v>800</v>
      </c>
    </row>
    <row r="16" spans="3:7" x14ac:dyDescent="0.3">
      <c r="C16" s="6" t="s">
        <v>54</v>
      </c>
      <c r="D16" s="1">
        <v>250</v>
      </c>
    </row>
    <row r="17" spans="3:4" x14ac:dyDescent="0.3">
      <c r="C17" s="6" t="s">
        <v>35</v>
      </c>
      <c r="D17" s="1">
        <v>1250</v>
      </c>
    </row>
    <row r="18" spans="3:4" x14ac:dyDescent="0.3">
      <c r="C18" s="6" t="s">
        <v>27</v>
      </c>
      <c r="D18" s="1">
        <v>1500</v>
      </c>
    </row>
    <row r="19" spans="3:4" x14ac:dyDescent="0.3">
      <c r="C19" s="6" t="s">
        <v>43</v>
      </c>
      <c r="D19" s="1">
        <v>1250</v>
      </c>
    </row>
    <row r="20" spans="3:4" x14ac:dyDescent="0.3">
      <c r="C20" s="6" t="s">
        <v>74</v>
      </c>
      <c r="D20" s="1">
        <v>15700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Caixa</vt:lpstr>
      <vt:lpstr>Dados</vt:lpstr>
      <vt:lpstr>Controlador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Dantas Leitao</dc:creator>
  <cp:lastModifiedBy>Diego Dantas Leitao</cp:lastModifiedBy>
  <dcterms:created xsi:type="dcterms:W3CDTF">2025-01-11T21:28:26Z</dcterms:created>
  <dcterms:modified xsi:type="dcterms:W3CDTF">2025-01-12T01:37:02Z</dcterms:modified>
</cp:coreProperties>
</file>