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4030" windowHeight="9735"/>
  </bookViews>
  <sheets>
    <sheet name="Sheet2" sheetId="2" r:id="rId1"/>
  </sheets>
  <definedNames>
    <definedName name="Northwind_2007_Employees_Extended" localSheetId="0" hidden="1">Sheet2!$A$9:$M$18</definedName>
  </definedNames>
  <calcPr calcId="145621" calcMode="manual"/>
</workbook>
</file>

<file path=xl/calcChain.xml><?xml version="1.0" encoding="utf-8"?>
<calcChain xmlns="http://schemas.openxmlformats.org/spreadsheetml/2006/main">
  <c r="A25" i="2" l="1"/>
  <c r="I23" i="2"/>
  <c r="I21" i="2"/>
  <c r="C21" i="2"/>
  <c r="A21" i="2"/>
  <c r="A3" i="2"/>
</calcChain>
</file>

<file path=xl/connections.xml><?xml version="1.0" encoding="utf-8"?>
<connections xmlns="http://schemas.openxmlformats.org/spreadsheetml/2006/main">
  <connection id="1" sourceFile="C:\Users\User\Documents\Northwind 2007.accdb" odcFile="C:\Users\User\Documents\My Data Sources\Northwind 2007 Employees Extended.odc" keepAlive="1" name="Northwind 2007 Employees Extended" type="5" refreshedVersion="4" background="1" saveData="1">
    <dbPr connection="Provider=Microsoft.ACE.OLEDB.12.0;User ID=Admin;Data Source=C:\Users\User\Documents\Northwind 2007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Employees Extended" commandType="3"/>
  </connection>
</connections>
</file>

<file path=xl/sharedStrings.xml><?xml version="1.0" encoding="utf-8"?>
<sst xmlns="http://schemas.openxmlformats.org/spreadsheetml/2006/main" count="129" uniqueCount="71">
  <si>
    <t>E-mail Address</t>
  </si>
  <si>
    <t>Job Title</t>
  </si>
  <si>
    <t>Business Phone</t>
  </si>
  <si>
    <t>Home Phone</t>
  </si>
  <si>
    <t>Mobile Phone</t>
  </si>
  <si>
    <t>Fax Number</t>
  </si>
  <si>
    <t>Address</t>
  </si>
  <si>
    <t>City</t>
  </si>
  <si>
    <t>State/Province</t>
  </si>
  <si>
    <t>ZIP/Postal Code</t>
  </si>
  <si>
    <t>Country/Region</t>
  </si>
  <si>
    <t>Notes</t>
  </si>
  <si>
    <t>nancy@northwindtraders.com</t>
  </si>
  <si>
    <t>Sales Representative</t>
  </si>
  <si>
    <t>(123)555-0100</t>
  </si>
  <si>
    <t>(123)555-0102</t>
  </si>
  <si>
    <t>(123)555-0103</t>
  </si>
  <si>
    <t>123 1st Avenue</t>
  </si>
  <si>
    <t>Seattle</t>
  </si>
  <si>
    <t>WA</t>
  </si>
  <si>
    <t>99999</t>
  </si>
  <si>
    <t>USA</t>
  </si>
  <si>
    <t>andrew@northwindtraders.com</t>
  </si>
  <si>
    <t>Vice President, Sales</t>
  </si>
  <si>
    <t>123 2nd Avenue</t>
  </si>
  <si>
    <t>Bellevue</t>
  </si>
  <si>
    <t>Joined the company as a sales representative, was promoted to sales manager and was then named vice president of sales.</t>
  </si>
  <si>
    <t>jan@northwindtraders.com</t>
  </si>
  <si>
    <t>123 3rd Avenue</t>
  </si>
  <si>
    <t>Redmond</t>
  </si>
  <si>
    <t>Was hired as a sales associate and was promoted to sales representative.</t>
  </si>
  <si>
    <t>mariya@northwindtraders.com</t>
  </si>
  <si>
    <t>123 4th Avenue</t>
  </si>
  <si>
    <t>Kirkland</t>
  </si>
  <si>
    <t>steven@northwindtraders.com</t>
  </si>
  <si>
    <t>Sales Manager</t>
  </si>
  <si>
    <t>123 5th Avenue</t>
  </si>
  <si>
    <t>Joined the company as a sales representative and was promoted to sales manager.  Fluent in French.</t>
  </si>
  <si>
    <t>michael@northwindtraders.com</t>
  </si>
  <si>
    <t>123 6th Avenue</t>
  </si>
  <si>
    <t>Fluent in Japanese and can read and write French, Portuguese, and Spanish.</t>
  </si>
  <si>
    <t>robert@northwindtraders.com</t>
  </si>
  <si>
    <t>123 7th Avenue</t>
  </si>
  <si>
    <t>laura@northwindtraders.com</t>
  </si>
  <si>
    <t>Sales Coordinator</t>
  </si>
  <si>
    <t>123 8th Avenue</t>
  </si>
  <si>
    <t>Reads and writes French.</t>
  </si>
  <si>
    <t>anne@northwindtraders.com</t>
  </si>
  <si>
    <t>123 9th Avenue</t>
  </si>
  <si>
    <t>Fluent in French and German.</t>
  </si>
  <si>
    <t>Today's Date</t>
  </si>
  <si>
    <t>Employee Name</t>
  </si>
  <si>
    <t>Andrew Cencini</t>
  </si>
  <si>
    <t>Nancy Freehafer</t>
  </si>
  <si>
    <t>Laura Giussani</t>
  </si>
  <si>
    <t>Anne Hellung-Larsen</t>
  </si>
  <si>
    <t>Jan Kotas</t>
  </si>
  <si>
    <t>Michael Neipper</t>
  </si>
  <si>
    <t>Mariya Sergienko</t>
  </si>
  <si>
    <t>Steven Thorpe</t>
  </si>
  <si>
    <t>Robert Zare</t>
  </si>
  <si>
    <t xml:space="preserve">V= Data retrieved from Database.  </t>
  </si>
  <si>
    <t>^= uses Now()</t>
  </si>
  <si>
    <t>Sum of Employees</t>
  </si>
  <si>
    <t xml:space="preserve">^=  uses Counta function </t>
  </si>
  <si>
    <t>How many Sales Representatives?</t>
  </si>
  <si>
    <t>^ = uses Countif</t>
  </si>
  <si>
    <t>How many live in Seattle?</t>
  </si>
  <si>
    <t>How many live in Redmond?</t>
  </si>
  <si>
    <t>How many employees start with the letter M?</t>
  </si>
  <si>
    <t>^= Uses countif with wildcards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</si>
</sst>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orthwind 2007 Employees Extended" connectionId="1" autoFormatId="16" applyNumberFormats="0" applyBorderFormats="0" applyFontFormats="0" applyPatternFormats="0" applyAlignmentFormats="0" applyWidthHeightFormats="0">
  <queryTableRefresh nextId="21">
    <queryTableFields count="13">
      <queryTableField id="2" name="Employee Name" tableColumnId="2"/>
      <queryTableField id="7" name="E-mail Address" tableColumnId="7"/>
      <queryTableField id="8" name="Job Title" tableColumnId="8"/>
      <queryTableField id="9" name="Business Phone" tableColumnId="9"/>
      <queryTableField id="10" name="Home Phone" tableColumnId="10"/>
      <queryTableField id="11" name="Mobile Phone" tableColumnId="11"/>
      <queryTableField id="12" name="Fax Number" tableColumnId="12"/>
      <queryTableField id="13" name="Address" tableColumnId="13"/>
      <queryTableField id="14" name="City" tableColumnId="14"/>
      <queryTableField id="15" name="State/Province" tableColumnId="15"/>
      <queryTableField id="16" name="ZIP/Postal Code" tableColumnId="16"/>
      <queryTableField id="17" name="Country/Region" tableColumnId="17"/>
      <queryTableField id="19" name="Notes" tableColumnId="19"/>
    </queryTableFields>
    <queryTableDeletedFields count="7">
      <deletedField name="File As"/>
      <deletedField name="ID"/>
      <deletedField name="Company"/>
      <deletedField name="Last Name"/>
      <deletedField name="First Name"/>
      <deletedField name="Web Page"/>
      <deletedField name="Attachmen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_Northwind_2007_Employees_Extended" displayName="Table_Northwind_2007_Employees_Extended" ref="A9:M18" tableType="queryTable" totalsRowShown="0">
  <autoFilter ref="A9:M18"/>
  <tableColumns count="13">
    <tableColumn id="2" uniqueName="2" name="Employee Name" queryTableFieldId="2"/>
    <tableColumn id="7" uniqueName="7" name="E-mail Address" queryTableFieldId="7"/>
    <tableColumn id="8" uniqueName="8" name="Job Title" queryTableFieldId="8"/>
    <tableColumn id="9" uniqueName="9" name="Business Phone" queryTableFieldId="9"/>
    <tableColumn id="10" uniqueName="10" name="Home Phone" queryTableFieldId="10"/>
    <tableColumn id="11" uniqueName="11" name="Mobile Phone" queryTableFieldId="11"/>
    <tableColumn id="12" uniqueName="12" name="Fax Number" queryTableFieldId="12"/>
    <tableColumn id="13" uniqueName="13" name="Address" queryTableFieldId="13"/>
    <tableColumn id="14" uniqueName="14" name="City" queryTableFieldId="14"/>
    <tableColumn id="15" uniqueName="15" name="State/Province" queryTableFieldId="15"/>
    <tableColumn id="16" uniqueName="16" name="ZIP/Postal Code" queryTableFieldId="16"/>
    <tableColumn id="17" uniqueName="17" name="Country/Region" queryTableFieldId="17"/>
    <tableColumn id="19" uniqueName="19" name="Notes" queryTableField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26"/>
  <sheetViews>
    <sheetView tabSelected="1" topLeftCell="A7" zoomScale="115" zoomScaleNormal="115" workbookViewId="0">
      <selection activeCell="A27" sqref="A27"/>
    </sheetView>
  </sheetViews>
  <sheetFormatPr defaultRowHeight="15" x14ac:dyDescent="0.25"/>
  <cols>
    <col min="1" max="1" width="20.28515625" bestFit="1" customWidth="1"/>
    <col min="2" max="2" width="29.85546875" customWidth="1"/>
    <col min="3" max="3" width="22.140625" customWidth="1"/>
    <col min="4" max="4" width="17.85546875" customWidth="1"/>
    <col min="5" max="5" width="14.42578125" customWidth="1"/>
    <col min="6" max="6" width="12.85546875" customWidth="1"/>
    <col min="7" max="7" width="15" customWidth="1"/>
    <col min="8" max="8" width="19.85546875" customWidth="1"/>
    <col min="9" max="9" width="17.28515625" customWidth="1"/>
    <col min="10" max="10" width="14.7109375" customWidth="1"/>
    <col min="11" max="11" width="16" customWidth="1"/>
    <col min="12" max="12" width="14" customWidth="1"/>
    <col min="13" max="13" width="115" customWidth="1"/>
    <col min="14" max="14" width="16.5703125" customWidth="1"/>
    <col min="15" max="16" width="17.42578125" customWidth="1"/>
    <col min="17" max="17" width="57.140625" customWidth="1"/>
    <col min="18" max="18" width="81.140625" bestFit="1" customWidth="1"/>
    <col min="19" max="19" width="14.5703125" customWidth="1"/>
  </cols>
  <sheetData>
    <row r="2" spans="1:14" x14ac:dyDescent="0.25">
      <c r="A2" s="4" t="s">
        <v>50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>
        <f ca="1">NOW()</f>
        <v>43144.832548842591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1:14" x14ac:dyDescent="0.25">
      <c r="J5" t="s">
        <v>62</v>
      </c>
    </row>
    <row r="6" spans="1:14" x14ac:dyDescent="0.25">
      <c r="B6" t="s">
        <v>61</v>
      </c>
    </row>
    <row r="9" spans="1:14" x14ac:dyDescent="0.25">
      <c r="A9" t="s">
        <v>51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</row>
    <row r="10" spans="1:14" x14ac:dyDescent="0.25">
      <c r="A10" t="s">
        <v>52</v>
      </c>
      <c r="B10" t="s">
        <v>22</v>
      </c>
      <c r="C10" t="s">
        <v>23</v>
      </c>
      <c r="D10" t="s">
        <v>14</v>
      </c>
      <c r="E10" t="s">
        <v>15</v>
      </c>
      <c r="G10" t="s">
        <v>16</v>
      </c>
      <c r="H10" t="s">
        <v>24</v>
      </c>
      <c r="I10" t="s">
        <v>25</v>
      </c>
      <c r="J10" t="s">
        <v>19</v>
      </c>
      <c r="K10" t="s">
        <v>20</v>
      </c>
      <c r="L10" t="s">
        <v>21</v>
      </c>
      <c r="M10" t="s">
        <v>26</v>
      </c>
    </row>
    <row r="11" spans="1:14" x14ac:dyDescent="0.25">
      <c r="A11" t="s">
        <v>53</v>
      </c>
      <c r="B11" t="s">
        <v>12</v>
      </c>
      <c r="C11" t="s">
        <v>13</v>
      </c>
      <c r="D11" t="s">
        <v>14</v>
      </c>
      <c r="E11" t="s">
        <v>15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</row>
    <row r="12" spans="1:14" x14ac:dyDescent="0.25">
      <c r="A12" t="s">
        <v>54</v>
      </c>
      <c r="B12" t="s">
        <v>43</v>
      </c>
      <c r="C12" t="s">
        <v>44</v>
      </c>
      <c r="D12" t="s">
        <v>14</v>
      </c>
      <c r="E12" t="s">
        <v>15</v>
      </c>
      <c r="G12" t="s">
        <v>16</v>
      </c>
      <c r="H12" t="s">
        <v>45</v>
      </c>
      <c r="I12" t="s">
        <v>29</v>
      </c>
      <c r="J12" t="s">
        <v>19</v>
      </c>
      <c r="K12" t="s">
        <v>20</v>
      </c>
      <c r="L12" t="s">
        <v>21</v>
      </c>
      <c r="M12" t="s">
        <v>46</v>
      </c>
    </row>
    <row r="13" spans="1:14" x14ac:dyDescent="0.25">
      <c r="A13" t="s">
        <v>55</v>
      </c>
      <c r="B13" t="s">
        <v>47</v>
      </c>
      <c r="C13" t="s">
        <v>13</v>
      </c>
      <c r="D13" t="s">
        <v>14</v>
      </c>
      <c r="E13" t="s">
        <v>15</v>
      </c>
      <c r="G13" t="s">
        <v>16</v>
      </c>
      <c r="H13" t="s">
        <v>48</v>
      </c>
      <c r="I13" t="s">
        <v>18</v>
      </c>
      <c r="J13" t="s">
        <v>19</v>
      </c>
      <c r="K13" t="s">
        <v>20</v>
      </c>
      <c r="L13" t="s">
        <v>21</v>
      </c>
      <c r="M13" t="s">
        <v>49</v>
      </c>
    </row>
    <row r="14" spans="1:14" x14ac:dyDescent="0.25">
      <c r="A14" t="s">
        <v>56</v>
      </c>
      <c r="B14" t="s">
        <v>27</v>
      </c>
      <c r="C14" t="s">
        <v>13</v>
      </c>
      <c r="D14" t="s">
        <v>14</v>
      </c>
      <c r="E14" t="s">
        <v>15</v>
      </c>
      <c r="G14" t="s">
        <v>16</v>
      </c>
      <c r="H14" t="s">
        <v>28</v>
      </c>
      <c r="I14" t="s">
        <v>29</v>
      </c>
      <c r="J14" t="s">
        <v>19</v>
      </c>
      <c r="K14" t="s">
        <v>20</v>
      </c>
      <c r="L14" t="s">
        <v>21</v>
      </c>
      <c r="M14" t="s">
        <v>30</v>
      </c>
    </row>
    <row r="15" spans="1:14" x14ac:dyDescent="0.25">
      <c r="A15" t="s">
        <v>57</v>
      </c>
      <c r="B15" t="s">
        <v>38</v>
      </c>
      <c r="C15" t="s">
        <v>13</v>
      </c>
      <c r="D15" t="s">
        <v>14</v>
      </c>
      <c r="E15" t="s">
        <v>15</v>
      </c>
      <c r="G15" t="s">
        <v>16</v>
      </c>
      <c r="H15" t="s">
        <v>39</v>
      </c>
      <c r="I15" t="s">
        <v>29</v>
      </c>
      <c r="J15" t="s">
        <v>19</v>
      </c>
      <c r="K15" t="s">
        <v>20</v>
      </c>
      <c r="L15" t="s">
        <v>21</v>
      </c>
      <c r="M15" t="s">
        <v>40</v>
      </c>
    </row>
    <row r="16" spans="1:14" x14ac:dyDescent="0.25">
      <c r="A16" t="s">
        <v>58</v>
      </c>
      <c r="B16" t="s">
        <v>31</v>
      </c>
      <c r="C16" t="s">
        <v>13</v>
      </c>
      <c r="D16" t="s">
        <v>14</v>
      </c>
      <c r="E16" t="s">
        <v>15</v>
      </c>
      <c r="G16" t="s">
        <v>16</v>
      </c>
      <c r="H16" t="s">
        <v>32</v>
      </c>
      <c r="I16" t="s">
        <v>33</v>
      </c>
      <c r="J16" t="s">
        <v>19</v>
      </c>
      <c r="K16" t="s">
        <v>20</v>
      </c>
      <c r="L16" t="s">
        <v>21</v>
      </c>
    </row>
    <row r="17" spans="1:13" x14ac:dyDescent="0.25">
      <c r="A17" t="s">
        <v>59</v>
      </c>
      <c r="B17" t="s">
        <v>34</v>
      </c>
      <c r="C17" t="s">
        <v>35</v>
      </c>
      <c r="D17" t="s">
        <v>14</v>
      </c>
      <c r="E17" t="s">
        <v>15</v>
      </c>
      <c r="G17" t="s">
        <v>16</v>
      </c>
      <c r="H17" t="s">
        <v>36</v>
      </c>
      <c r="I17" t="s">
        <v>18</v>
      </c>
      <c r="J17" t="s">
        <v>19</v>
      </c>
      <c r="K17" t="s">
        <v>20</v>
      </c>
      <c r="L17" t="s">
        <v>21</v>
      </c>
      <c r="M17" t="s">
        <v>37</v>
      </c>
    </row>
    <row r="18" spans="1:13" x14ac:dyDescent="0.25">
      <c r="A18" t="s">
        <v>60</v>
      </c>
      <c r="B18" t="s">
        <v>41</v>
      </c>
      <c r="C18" t="s">
        <v>13</v>
      </c>
      <c r="D18" t="s">
        <v>14</v>
      </c>
      <c r="E18" t="s">
        <v>15</v>
      </c>
      <c r="G18" t="s">
        <v>16</v>
      </c>
      <c r="H18" t="s">
        <v>42</v>
      </c>
      <c r="I18" t="s">
        <v>18</v>
      </c>
      <c r="J18" t="s">
        <v>19</v>
      </c>
      <c r="K18" t="s">
        <v>20</v>
      </c>
      <c r="L18" t="s">
        <v>21</v>
      </c>
    </row>
    <row r="20" spans="1:13" x14ac:dyDescent="0.25">
      <c r="A20" s="2" t="s">
        <v>63</v>
      </c>
      <c r="C20" s="2" t="s">
        <v>65</v>
      </c>
      <c r="I20" t="s">
        <v>67</v>
      </c>
    </row>
    <row r="21" spans="1:13" x14ac:dyDescent="0.25">
      <c r="A21" s="1">
        <f>COUNTA(Table_Northwind_2007_Employees_Extended[Employee Name])</f>
        <v>9</v>
      </c>
      <c r="C21" s="1">
        <f>COUNTIF(Table_Northwind_2007_Employees_Extended[Job Title],"Sales Representative")</f>
        <v>6</v>
      </c>
      <c r="I21">
        <f>COUNTIF(Table_Northwind_2007_Employees_Extended[City],"Seattle")</f>
        <v>4</v>
      </c>
    </row>
    <row r="22" spans="1:13" x14ac:dyDescent="0.25">
      <c r="A22" t="s">
        <v>64</v>
      </c>
      <c r="C22" t="s">
        <v>66</v>
      </c>
      <c r="I22" t="s">
        <v>68</v>
      </c>
    </row>
    <row r="23" spans="1:13" x14ac:dyDescent="0.25">
      <c r="I23">
        <f>COUNTIF(Table_Northwind_2007_Employees_Extended[City],"Redmond")</f>
        <v>3</v>
      </c>
    </row>
    <row r="24" spans="1:13" x14ac:dyDescent="0.25">
      <c r="A24" t="s">
        <v>69</v>
      </c>
    </row>
    <row r="25" spans="1:13" x14ac:dyDescent="0.25">
      <c r="A25">
        <f>COUNTIF(Table_Northwind_2007_Employees_Extended[Employee Name],"M*")</f>
        <v>2</v>
      </c>
    </row>
    <row r="26" spans="1:13" x14ac:dyDescent="0.25">
      <c r="A26" t="s">
        <v>70</v>
      </c>
    </row>
  </sheetData>
  <mergeCells count="2">
    <mergeCell ref="A3:N3"/>
    <mergeCell ref="A2:N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Antwoin Davis</dc:creator>
  <cp:lastModifiedBy>User</cp:lastModifiedBy>
  <dcterms:created xsi:type="dcterms:W3CDTF">2018-02-13T21:42:49Z</dcterms:created>
  <dcterms:modified xsi:type="dcterms:W3CDTF">2018-02-14T01:58:52Z</dcterms:modified>
</cp:coreProperties>
</file>