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12075"/>
  </bookViews>
  <sheets>
    <sheet name="terrain" sheetId="2" r:id="rId1"/>
    <sheet name="location" sheetId="1" r:id="rId2"/>
    <sheet name="event" sheetId="5" r:id="rId3"/>
    <sheet name="marine" sheetId="3" r:id="rId4"/>
    <sheet name="action" sheetId="4" r:id="rId5"/>
    <sheet name="Translation" sheetId="7" r:id="rId6"/>
  </sheets>
  <calcPr calcId="145621"/>
</workbook>
</file>

<file path=xl/calcChain.xml><?xml version="1.0" encoding="utf-8"?>
<calcChain xmlns="http://schemas.openxmlformats.org/spreadsheetml/2006/main">
  <c r="A62" i="4" l="1"/>
  <c r="J62" i="4" s="1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H44" i="3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G98" i="5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5" i="5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M74" i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H32" i="2"/>
  <c r="H31" i="2" s="1"/>
  <c r="H30" i="2" s="1"/>
  <c r="H29" i="2" s="1"/>
  <c r="H28" i="2" s="1"/>
  <c r="H27" i="2" s="1"/>
  <c r="H26" i="2" s="1"/>
  <c r="H25" i="2" s="1"/>
  <c r="H21" i="2"/>
  <c r="H20" i="2" s="1"/>
  <c r="H19" i="2" s="1"/>
  <c r="H18" i="2" s="1"/>
  <c r="H17" i="2" s="1"/>
  <c r="H16" i="2" s="1"/>
  <c r="H15" i="2" s="1"/>
  <c r="H14" i="2" s="1"/>
  <c r="H10" i="2"/>
  <c r="H9" i="2" s="1"/>
  <c r="H8" i="2" s="1"/>
  <c r="H7" i="2" s="1"/>
  <c r="H6" i="2" s="1"/>
  <c r="H5" i="2" s="1"/>
  <c r="H4" i="2" s="1"/>
  <c r="H3" i="2" s="1"/>
  <c r="M49" i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H29" i="3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4" i="3"/>
  <c r="G32" i="5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M24" i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J61" i="4" l="1"/>
  <c r="J60" i="4" s="1"/>
  <c r="J59" i="4" s="1"/>
  <c r="J58" i="4" s="1"/>
  <c r="J57" i="4" s="1"/>
  <c r="J56" i="4" s="1"/>
  <c r="J55" i="4" s="1"/>
  <c r="J54" i="4" s="1"/>
  <c r="J53" i="4" s="1"/>
  <c r="J52" i="4" s="1"/>
  <c r="J51" i="4" s="1"/>
  <c r="J50" i="4" s="1"/>
  <c r="J49" i="4" s="1"/>
  <c r="H13" i="3"/>
  <c r="A14" i="4"/>
  <c r="A6" i="4"/>
  <c r="A19" i="4"/>
  <c r="A3" i="4"/>
  <c r="A18" i="4"/>
  <c r="A13" i="4"/>
  <c r="A5" i="4"/>
  <c r="A15" i="4"/>
  <c r="A10" i="4"/>
  <c r="A8" i="4"/>
  <c r="A17" i="4"/>
  <c r="A11" i="4"/>
  <c r="A4" i="4"/>
  <c r="A20" i="4"/>
  <c r="A12" i="4"/>
  <c r="A7" i="4"/>
  <c r="A16" i="4"/>
  <c r="A9" i="4"/>
  <c r="J48" i="4" l="1"/>
  <c r="J47" i="4" s="1"/>
  <c r="J46" i="4" s="1"/>
  <c r="J45" i="4" s="1"/>
  <c r="J41" i="4"/>
  <c r="J40" i="4" s="1"/>
  <c r="J39" i="4" s="1"/>
  <c r="J38" i="4" s="1"/>
  <c r="J37" i="4" s="1"/>
  <c r="J36" i="4" s="1"/>
  <c r="J35" i="4" s="1"/>
  <c r="J34" i="4" s="1"/>
  <c r="J33" i="4" s="1"/>
  <c r="J32" i="4" s="1"/>
  <c r="J31" i="4" s="1"/>
  <c r="J30" i="4" s="1"/>
  <c r="J29" i="4" s="1"/>
  <c r="J28" i="4" s="1"/>
  <c r="J27" i="4" s="1"/>
  <c r="J26" i="4" s="1"/>
  <c r="J25" i="4" s="1"/>
  <c r="J24" i="4" s="1"/>
  <c r="H12" i="3"/>
  <c r="J20" i="4" l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J4" i="4" s="1"/>
  <c r="H11" i="3"/>
  <c r="J3" i="4" l="1"/>
  <c r="H10" i="3"/>
  <c r="H9" i="3" l="1"/>
  <c r="H8" i="3" l="1"/>
  <c r="H7" i="3" l="1"/>
  <c r="H6" i="3" l="1"/>
  <c r="H5" i="3" l="1"/>
  <c r="H4" i="3" l="1"/>
  <c r="H3" i="3" l="1"/>
</calcChain>
</file>

<file path=xl/sharedStrings.xml><?xml version="1.0" encoding="utf-8"?>
<sst xmlns="http://schemas.openxmlformats.org/spreadsheetml/2006/main" count="1483" uniqueCount="383">
  <si>
    <t>id</t>
  </si>
  <si>
    <t>name</t>
  </si>
  <si>
    <t>text</t>
  </si>
  <si>
    <t>terrain</t>
  </si>
  <si>
    <t>deck</t>
  </si>
  <si>
    <t>set</t>
  </si>
  <si>
    <t>Void Lock</t>
  </si>
  <si>
    <t>Setup for 3 or 6 players (12 Space Marines)</t>
  </si>
  <si>
    <t>spawn_maj</t>
  </si>
  <si>
    <t>spawn_min</t>
  </si>
  <si>
    <t>[9,9]</t>
  </si>
  <si>
    <t>threat</t>
  </si>
  <si>
    <t>Corridor</t>
  </si>
  <si>
    <t>Artefact</t>
  </si>
  <si>
    <t>Door</t>
  </si>
  <si>
    <t>Control Panel</t>
  </si>
  <si>
    <t>Promethean Tank</t>
  </si>
  <si>
    <t>Ventilation Duct</t>
  </si>
  <si>
    <t>Spore Chimney</t>
  </si>
  <si>
    <t>Dark Corner</t>
  </si>
  <si>
    <t>[2,5,6,3]</t>
  </si>
  <si>
    <t>setup</t>
  </si>
  <si>
    <t>["1A","2","3","4"]</t>
  </si>
  <si>
    <t>1A</t>
  </si>
  <si>
    <t>Maintenance Tunnels</t>
  </si>
  <si>
    <t>Main Corridor</t>
  </si>
  <si>
    <t>Service Shaft</t>
  </si>
  <si>
    <t>[8,8]</t>
  </si>
  <si>
    <t>[7,8]</t>
  </si>
  <si>
    <t>[7,7]</t>
  </si>
  <si>
    <t>["1B","2","3","4"]</t>
  </si>
  <si>
    <t>Wreckage Labyrinth</t>
  </si>
  <si>
    <t>Lower Accessway</t>
  </si>
  <si>
    <t>[7,6]</t>
  </si>
  <si>
    <t>1B</t>
  </si>
  <si>
    <t>["1C","2","3","4"]</t>
  </si>
  <si>
    <t>Munitorium</t>
  </si>
  <si>
    <t>Core Cogitator</t>
  </si>
  <si>
    <t>Apothecarion</t>
  </si>
  <si>
    <t>[6,7]</t>
  </si>
  <si>
    <t>[7,5]</t>
  </si>
  <si>
    <t>Teleportarium</t>
  </si>
  <si>
    <t>Black Holds</t>
  </si>
  <si>
    <t>Dark Catacombs</t>
  </si>
  <si>
    <t>1C</t>
  </si>
  <si>
    <t>Wrath of Baal Chapel</t>
  </si>
  <si>
    <t>Hibernation Cluster</t>
  </si>
  <si>
    <t>Launch Control Room</t>
  </si>
  <si>
    <t>[6,6]</t>
  </si>
  <si>
    <t>Toxin Pumping Station</t>
  </si>
  <si>
    <t>Genestealer Lair</t>
  </si>
  <si>
    <t>[6,5]</t>
  </si>
  <si>
    <t>Setup for 2 or 4 players (8 Space Marines)</t>
  </si>
  <si>
    <t>[5,6]</t>
  </si>
  <si>
    <t>[5,5]</t>
  </si>
  <si>
    <t>[0,0]</t>
  </si>
  <si>
    <t>Setup for 3 players (6 Space Marines)</t>
  </si>
  <si>
    <t>["2","3","4"]</t>
  </si>
  <si>
    <t>Setup for 5 players (10 Space Marines)</t>
  </si>
  <si>
    <t>[1,3,3,2]</t>
  </si>
  <si>
    <t>[1,3,4,2]</t>
  </si>
  <si>
    <t>[2,4,5,3]</t>
  </si>
  <si>
    <t>Activate: Place this card in your hand. You may discard this card after 1 of your defending Space marines rolls the die to make the attack miss.</t>
  </si>
  <si>
    <t>[2,5,7,3]</t>
  </si>
  <si>
    <t>[1,2,2,1]</t>
  </si>
  <si>
    <t>[2,4,4,1]</t>
  </si>
  <si>
    <t>[3,4,2,1]</t>
  </si>
  <si>
    <t>[1,3,5,4]</t>
  </si>
  <si>
    <t>squad</t>
  </si>
  <si>
    <t>range</t>
  </si>
  <si>
    <t>marine</t>
  </si>
  <si>
    <t>type</t>
  </si>
  <si>
    <t>number</t>
  </si>
  <si>
    <t>Sergeant Gideon</t>
  </si>
  <si>
    <t>Sergeant Lorenzo</t>
  </si>
  <si>
    <t>Move + Activate</t>
  </si>
  <si>
    <t>Support</t>
  </si>
  <si>
    <t>Attack</t>
  </si>
  <si>
    <t>Onward Brothers!</t>
  </si>
  <si>
    <t>Overwatch</t>
  </si>
  <si>
    <t>Full Auto</t>
  </si>
  <si>
    <t>Intimidation</t>
  </si>
  <si>
    <t>Counter Attack</t>
  </si>
  <si>
    <t>Lead by Example</t>
  </si>
  <si>
    <t>Run and Gun</t>
  </si>
  <si>
    <t>Reorganize</t>
  </si>
  <si>
    <t>Defensive Stance</t>
  </si>
  <si>
    <t>Heroic Charge</t>
  </si>
  <si>
    <t>Block</t>
  </si>
  <si>
    <t>Dead Aim</t>
  </si>
  <si>
    <t>Stealth Tactics</t>
  </si>
  <si>
    <t>Power Field</t>
  </si>
  <si>
    <t>Psionic Attack</t>
  </si>
  <si>
    <t>Forward Scouting</t>
  </si>
  <si>
    <t>Strategize</t>
  </si>
  <si>
    <t>blipcount</t>
  </si>
  <si>
    <t>SL06</t>
  </si>
  <si>
    <t>terrainlocation</t>
  </si>
  <si>
    <t>[</t>
  </si>
  <si>
    <t>]</t>
  </si>
  <si>
    <t>Brother Goriel</t>
  </si>
  <si>
    <t>claw</t>
  </si>
  <si>
    <t>yellow</t>
  </si>
  <si>
    <t>Brother Claudio</t>
  </si>
  <si>
    <t>hammer</t>
  </si>
  <si>
    <t>green</t>
  </si>
  <si>
    <t>Brother Noctis</t>
  </si>
  <si>
    <t>sword</t>
  </si>
  <si>
    <t>blue</t>
  </si>
  <si>
    <t>Brother Deino</t>
  </si>
  <si>
    <t>Brother Valencio</t>
  </si>
  <si>
    <t>assault</t>
  </si>
  <si>
    <t>red</t>
  </si>
  <si>
    <t>Brother Leon</t>
  </si>
  <si>
    <t>Brother Scipio</t>
  </si>
  <si>
    <t>book</t>
  </si>
  <si>
    <t>gray</t>
  </si>
  <si>
    <t>Lexicanium Calistarius</t>
  </si>
  <si>
    <t>Brother Zael</t>
  </si>
  <si>
    <t>flamer</t>
  </si>
  <si>
    <t>purple</t>
  </si>
  <si>
    <t>Brother Omnio</t>
  </si>
  <si>
    <t>swarm</t>
  </si>
  <si>
    <t>action</t>
  </si>
  <si>
    <t>Rewarded Faith</t>
  </si>
  <si>
    <t>tail</t>
  </si>
  <si>
    <t>move</t>
  </si>
  <si>
    <t>Stalking from the Shadows</t>
  </si>
  <si>
    <t>head</t>
  </si>
  <si>
    <t>Full Scan</t>
  </si>
  <si>
    <t>tongue</t>
  </si>
  <si>
    <t>Gun Jam</t>
  </si>
  <si>
    <t>Flanking Manoeuvre</t>
  </si>
  <si>
    <t>Move all Swarms so that they are behind their engaged Space Marine.</t>
  </si>
  <si>
    <t>Quick Instincts</t>
  </si>
  <si>
    <t>Second Wind</t>
  </si>
  <si>
    <t>Resupply</t>
  </si>
  <si>
    <t>Secret Route</t>
  </si>
  <si>
    <t>Enter Formation</t>
  </si>
  <si>
    <t>For my Battle Brothers!</t>
  </si>
  <si>
    <t>Chaos of Battle</t>
  </si>
  <si>
    <t>skull</t>
  </si>
  <si>
    <t>Change every Space Marine's facing.</t>
  </si>
  <si>
    <t>Evasion</t>
  </si>
  <si>
    <t>flank</t>
  </si>
  <si>
    <t>Temporary Sanctuary</t>
  </si>
  <si>
    <t>Surrounded</t>
  </si>
  <si>
    <t>Out of Thin Air</t>
  </si>
  <si>
    <t>Psychic Assault</t>
  </si>
  <si>
    <t>Rescue Space Marine</t>
  </si>
  <si>
    <t>Outnumbered</t>
  </si>
  <si>
    <t>Discard all Support Tokens from each Space Marine that is engaged with at least 1 Swarm.</t>
  </si>
  <si>
    <t>The Swarm</t>
  </si>
  <si>
    <t>Place 2 Genestealer cards into each blip pile (from the Genestealer deck).</t>
  </si>
  <si>
    <t>Cleansing Flames</t>
  </si>
  <si>
    <t>They're Everywhere!</t>
  </si>
  <si>
    <t>Spawn 1 Genestealer in front of each Space Marine that is not enagaged with a swarm.</t>
  </si>
  <si>
    <t>null</t>
  </si>
  <si>
    <t>Each time a player resolves a Move + Activate action card next round, he may first place 1 Support Token in any Space Marine.</t>
  </si>
  <si>
    <t>When a player resolves an Attack Action next round, he may only attack with 1 Space Marine of that Combat Team (instead of both).</t>
  </si>
  <si>
    <t>spawn</t>
  </si>
  <si>
    <t>team</t>
  </si>
  <si>
    <t>Activate: Place 1 support token on this card. When travelling, the current player may first slay 1 Genestealer in the formation for each token on this card.</t>
  </si>
  <si>
    <t>[{"threat":4,"type":"minor"},{"threat":2,"type":"minor"}]</t>
  </si>
  <si>
    <t>[{"threat":3,"type":"major"},{"threat":1,"type":"major"}]</t>
  </si>
  <si>
    <t>[{"threat":3,"type":"major"},{"threat":2,"type":"major"}]</t>
  </si>
  <si>
    <t>[{"threat":2,"type":"minor"},{"threat":4,"type":"minor"}]</t>
  </si>
  <si>
    <t>[{"threat":4,"type":"minor"},{"threat":3,"type":"minor"}]</t>
  </si>
  <si>
    <t>[{"threat":4,"type":"major"},{"threat":3,"type":"minor"}]</t>
  </si>
  <si>
    <t>[{"threat":4,"type":"major"},{"threat":2,"type":"major"}]</t>
  </si>
  <si>
    <t>[{"threat":2,"type":"major"},{"threat":4,"type":"minor"}]</t>
  </si>
  <si>
    <t>[{"threat":3,"type":"minor"},{"threat":4,"type":"minor"}]</t>
  </si>
  <si>
    <t>[{"threat":4,"type":"major"},{"threat":3,"type":"major"}]</t>
  </si>
  <si>
    <t>[{"threat":3,"type":"major"},{"threat":4,"type":"major"}]</t>
  </si>
  <si>
    <t>[{"threat":4,"type":"major"},{"threat":2,"type":"minor"}]</t>
  </si>
  <si>
    <t>[{"threat":1,"type":"major"},{"threat":4,"type":"minor"}]</t>
  </si>
  <si>
    <t>[{"threat":2,"type":"major"},{"threat":4,"type":"major"}]</t>
  </si>
  <si>
    <t>[{"threat":4,"type":"major"},{"threat":1,"type":"major"}]</t>
  </si>
  <si>
    <t>[{"threat":2,"type":"minor"},{"threat":3,"type":"minor"}]</t>
  </si>
  <si>
    <t>Flamer Attack</t>
  </si>
  <si>
    <t>Brother Leon may attack up to 3 times (instead of just once)</t>
  </si>
  <si>
    <t>Instead of attacking with Brother Claudio, you &lt;b&gt;may&lt;/b&gt; slay up to 3 Genestealers within 1 range of him (ignoring facing). Then roll a die. If you roll a [0] Brother Claudio is slain.</t>
  </si>
  <si>
    <t>Each time 1 of your attacking Space marines rolls a [4], slay up to 3 Genestealers from the defending swarm.</t>
  </si>
  <si>
    <t>After resolving this card's action, each of your Space Marines may spend 1 Support Token to make 1 attack.</t>
  </si>
  <si>
    <t>Each time Sergeant Gideon rolls a [skull] &lt;b&gt;while defending&lt;/b&gt;, the attack misses.</t>
  </si>
  <si>
    <t>Your Space Marines may move to any position in the formation (instead of just adjacent positions)</t>
  </si>
  <si>
    <t>Each time 1 of your &lt;b&gt;defending&lt;/b&gt; Space Marine spends a Support Token to reroll a die, the attack misses unless the new roll is a [0]</t>
  </si>
  <si>
    <t>After resolving this card's action, you may move 1 swarm to an adjacent position and/or move it to the other side of the formation.</t>
  </si>
  <si>
    <t>After resolving this card's action, you may look at the top card of the Event Deck. Then place it on the top or bottom of the deck.</t>
  </si>
  <si>
    <t>When Brother Zael attacks, ignore all [skull] rolled. Instead, slay a number of Genestealers in the swarm equal to the number rolled.</t>
  </si>
  <si>
    <t>Each time Sergeant Lorenzo rolls a [skull] &lt;b&gt;while defending&lt;/b&gt; the attack misses and slay 1 of the attacking Genestealers. If the swarm still contains a Genestealer, it attacks again.</t>
  </si>
  <si>
    <t>support</t>
  </si>
  <si>
    <t>Activate: Use the current Location card's \"Activate Control Panel\" ability.</t>
  </si>
  <si>
    <t>Acivate: Discard this Terrain card and slay all Genestealers on this position. Then roll a die, if you roll [0], slay this Space Marine.</t>
  </si>
  <si>
    <t>Activate: Roll a die, if you roll [skull], discard this Terrain card.</t>
  </si>
  <si>
    <t>&lt;b&gt;Upon Entering:&lt;/b&gt;&lt;br&gt; make all marines face right</t>
  </si>
  <si>
    <t>Cryo Control</t>
  </si>
  <si>
    <t>&lt;b&gt;Activate Control Panel:&lt;/b&gt;&lt;br&gt;Discard 1 card from the blip pile of your choice.</t>
  </si>
  <si>
    <t>&lt;b&gt;Upon Entering:&lt;/b&gt;&lt;br&gt;Change the facing of each Space Marine who is facing a Terrain Card in his position.</t>
  </si>
  <si>
    <t>&lt;b&gt;Upon Entering:&lt;/b&gt;&lt;/br&gt;Spawn 2 Genestealers behind the Space Marine at the top of the formation.</t>
  </si>
  <si>
    <t>&lt;b&gt;Upon Entering:&lt;/b&gt;&lt;br&gt;The current player places 1 Support Token each on any 2 Space Marines.</t>
  </si>
  <si>
    <t>&lt;b&gt;Activate Control Panel:&lt;/b&gt;&lt;br&gt;Choose a Terrain card. A maximum of 1 Genestealer may spawn on that Terrain card during the next Event Phase.</t>
  </si>
  <si>
    <t>&lt;b&gt;Activate Control Panel:&lt;/b&gt;&lt;br&gt;Place 1 Support Token on any Space marine. You may then change that Space Marine's facing.</t>
  </si>
  <si>
    <t>&lt;b&gt;Activate Control Panel:&lt;/b&gt;&lt;br&gt;Each Space Marine must discard 1 Support Token or roll a die. On a [0] the Space Marine is slain. Then, regardless of the dice rolls, discard all cards from both blip piles.</t>
  </si>
  <si>
    <t>&lt;b&gt;Upon Entering:&lt;/b&gt;&lt;br&gt;The current player chooses a swarm (if able), and spawns 2 Genestealers on it. if 0 swarms in the formation, this has no effect.</t>
  </si>
  <si>
    <t>&lt;b&gt;Upon Entering:&lt;/b&gt;&lt;br&gt;The current player must choose a Space Marine with 0 support tokens (if able). Spawn 1 Genestealer behind a chosen Space Marine.</t>
  </si>
  <si>
    <t>Generatorium</t>
  </si>
  <si>
    <t>&lt;b&gt;Activate Control Panel:&lt;/b&gt;&lt;br&gt;Roll a die. If you roll [skull], slay up to 4 Genestealers of your choice (in any positions). Otherwise slay this Space Marine.</t>
  </si>
  <si>
    <t>&lt;b&gt;Upon Entering:&lt;/b&gt;&lt;br&gt;For each Space Marine in the formation, place 1 Genestealer card into &lt;b&gt;each&lt;/b&gt; blip pile from the Genestealer deck.</t>
  </si>
  <si>
    <t>&lt;b&gt;Activate Control Panel:&lt;/b&gt;&lt;br&gt;Place a Support Token on this card or roll a die. If the roll is equal or less than the number of support tokens on this card, Space Marines win. Otherwise there is no effect.</t>
  </si>
  <si>
    <t>&lt;b&gt;Activate Control Panel:&lt;/b&gt;&lt;br&gt;Roll a die and discard that many cards from the blip pile of your choice. Space Marines may only win if there are 0 cards in &lt;b&gt;both&lt;/b&gt; blip piles and 0 Genestealer cards in the formation.</t>
  </si>
  <si>
    <t>&lt;b&gt;Upon Entering:&lt;/b&gt;&lt;br&gt;Move all swarms to the red Terrain card on their side of the formation. Then Spawn 1 Brood Lord on each red Terrain card. If both Brood Lords are slain, Space Marines win.</t>
  </si>
  <si>
    <t>[1,2,4,3]</t>
  </si>
  <si>
    <t>[2,6,1,4]</t>
  </si>
  <si>
    <t>[4,1,3,2]</t>
  </si>
  <si>
    <t>[2,4,3,1]</t>
  </si>
  <si>
    <t>[6,4,2,3]</t>
  </si>
  <si>
    <t>[4,3,7,1]</t>
  </si>
  <si>
    <t>[4,3,2,1]</t>
  </si>
  <si>
    <t>[7,1,2,4]</t>
  </si>
  <si>
    <t>[3,4,2,6]</t>
  </si>
  <si>
    <t>[6,4,3,2]</t>
  </si>
  <si>
    <t>[4,2,6,3]</t>
  </si>
  <si>
    <t>[2,1,4,7]</t>
  </si>
  <si>
    <t>[2,1,4,3]</t>
  </si>
  <si>
    <t>[4,3,1,2]</t>
  </si>
  <si>
    <t>[3,2,6,4]</t>
  </si>
  <si>
    <t>[4,1,8,2]</t>
  </si>
  <si>
    <t>[2,6,4,3]</t>
  </si>
  <si>
    <t>[2,4,3,8]</t>
  </si>
  <si>
    <t>[3,7,5,3]</t>
  </si>
  <si>
    <t>[2,6,6,3]</t>
  </si>
  <si>
    <t>[1,4,5,2]</t>
  </si>
  <si>
    <t>[1,5,5,3]</t>
  </si>
  <si>
    <t>[3,4,5,3]</t>
  </si>
  <si>
    <t>[3,5,4,2]</t>
  </si>
  <si>
    <t>[1,4,3,1]</t>
  </si>
  <si>
    <t>[2,3,5,2]</t>
  </si>
  <si>
    <t>[2,4,3,2]</t>
  </si>
  <si>
    <t>[1,3,4,1]</t>
  </si>
  <si>
    <t>[1,3,4,3]</t>
  </si>
  <si>
    <t>[1,3,2,1]</t>
  </si>
  <si>
    <t>&lt;b&gt;Activate Control Panel:&lt;/b&gt;&lt;br&gt;Discard the \"Control Panel\" Terrain Card, and replace it with a \"Corridor\" Terrain Card.</t>
  </si>
  <si>
    <t>&lt;b&gt;Upon Entering:&lt;/b&gt;&lt;br&gt;The current player places the \"Artefact\" Terrain card on any position and side of the formation.</t>
  </si>
  <si>
    <t>&lt;b&gt;Upon Entering:&lt;/b&gt;&lt;br&gt;Spawn 2 Genestealers on the \"Corridor\" terrain card.</t>
  </si>
  <si>
    <t>&lt;b&gt;Instinct&lt;/b&gt; Choose a Combat Team that did not reveal an Attack Action this round. Next round,  that combat team may not play an Attack Action card.</t>
  </si>
  <si>
    <t>&lt;b&gt;Instinct&lt;/b&gt; Choose a Space Marine and roll a die. If you roll a [0] or [1], the space marine is slain.</t>
  </si>
  <si>
    <t>&lt;b&gt;Instinct&lt;/b&gt; Choose a Space Marine that has been slain belonging to a non-eliminated Combat Team. Place the Space Marine card at the bottom of the formation facing the right.</t>
  </si>
  <si>
    <t>&lt;b&gt;Instinct&lt;/b&gt; Choose a Space Marine. Move all Support Tokens to him from all other Space Marines.</t>
  </si>
  <si>
    <t>&lt;b&gt;Instinct&lt;/b&gt; Choose a Space Marine. You may discard any number of Support Tokens from him to slay an equal number of Genestealers engaged with him.</t>
  </si>
  <si>
    <t>&lt;b&gt;Instinct&lt;/b&gt; Choose a Space Marine. Each time he rolls a [0] while defending next round, the attack misses.</t>
  </si>
  <si>
    <t>&lt;b&gt;Instinct&lt;/b&gt; Choose a Space Marine with at least 1 Support Token. DIscard all his Support Tokens.</t>
  </si>
  <si>
    <t>&lt;b&gt;Instinct&lt;/b&gt; Choose a Space Marine. Move all Genestealers (from every position) to the chosen Space Marine's position (do not change their side).</t>
  </si>
  <si>
    <t>&lt;b&gt;Instinct&lt;/b&gt; Choose a swarm of Genestealers. Shuffle all cards from the chose swarm into the smallest blip pile.</t>
  </si>
  <si>
    <t>Elves</t>
  </si>
  <si>
    <t>Space Marines</t>
  </si>
  <si>
    <t>EL01</t>
  </si>
  <si>
    <t>Dark Souls</t>
  </si>
  <si>
    <t>Fog Gate</t>
  </si>
  <si>
    <t>Space Marine</t>
  </si>
  <si>
    <t>Elf</t>
  </si>
  <si>
    <t>Skin Translation</t>
  </si>
  <si>
    <t>Warrior</t>
  </si>
  <si>
    <t>Unkindled</t>
  </si>
  <si>
    <t>Genestealer</t>
  </si>
  <si>
    <t>Spider</t>
  </si>
  <si>
    <t>Hollow</t>
  </si>
  <si>
    <t>Gloomy Corner</t>
  </si>
  <si>
    <t>Bonfire</t>
  </si>
  <si>
    <t>Activate: Use the current Location card's \"Activate Bonfire\" ability.</t>
  </si>
  <si>
    <t>Acivate: Discard this Terrain card and slay all Hollows on this position. Then roll a die, if you roll [0], slay this Unkindled.</t>
  </si>
  <si>
    <t>Dark Ledge</t>
  </si>
  <si>
    <t>Staircase</t>
  </si>
  <si>
    <t>Respawn Point</t>
  </si>
  <si>
    <t>Activate: Place this card in your hand. You may discard this card after 1 of your defending Unkindled rolls the die to make the attack miss.</t>
  </si>
  <si>
    <t xml:space="preserve">Elves </t>
  </si>
  <si>
    <t>DS01</t>
  </si>
  <si>
    <t>Firelink Shrine</t>
  </si>
  <si>
    <t>Undead Parish</t>
  </si>
  <si>
    <t>The Depths</t>
  </si>
  <si>
    <t>Blighttown</t>
  </si>
  <si>
    <t>Setup for 3 or 6 players (12 Unkindled)</t>
  </si>
  <si>
    <t>Setup for 5 players (10 Unkindled)</t>
  </si>
  <si>
    <t>Setup for 2 or 4 players (8 Unkindled)</t>
  </si>
  <si>
    <t>Setup for 3 players (6 Unkindled)</t>
  </si>
  <si>
    <t>&lt;b&gt;Upon Entering:&lt;/b&gt;&lt;br&gt;The current player places 1 Support Token each on any 2 Unkindled.</t>
  </si>
  <si>
    <t>&lt;b&gt;Upon Entering:&lt;/b&gt;&lt;br&gt;Move all swarms to the red Terrain card on their side of the formation. Then Spawn 1 Brood Lord on each red Terrain card. If both Brood Lords are slain, Unkindled win.</t>
  </si>
  <si>
    <t>&lt;b&gt;Upon Entering:&lt;/b&gt;&lt;br&gt;Change the facing of each Unkindled who is facing a Terrain Card in his position.</t>
  </si>
  <si>
    <t>Sewer Tunnels</t>
  </si>
  <si>
    <t>&lt;b&gt;Activate Bonfire:&lt;/b&gt;&lt;br&gt;Discard the \"Bonfire\" Terrain Card, and replace it with a \"Corridor\" Terrain Card.</t>
  </si>
  <si>
    <t>Elevator</t>
  </si>
  <si>
    <t>&lt;b&gt;Activate Bonfire:&lt;/b&gt;&lt;br&gt;Discard 1 card from the blip pile of your choice.</t>
  </si>
  <si>
    <t>&lt;b&gt;Activate Bonfire:&lt;/b&gt;&lt;br&gt;Place 1 Support Token on any Unkindled. You may then change that Unkindled's facing.</t>
  </si>
  <si>
    <t>&lt;b&gt;Activate Bonfire:&lt;/b&gt;&lt;br&gt;Each Unkindled must discard 1 Support Token or roll a die. On a [0] the Unkindled is slain. Then, regardless of the dice rolls, discard all cards from both blip piles.</t>
  </si>
  <si>
    <t>&lt;b&gt;Activate Bonfire:&lt;/b&gt;&lt;br&gt;Place a Support Token on this card or roll a die. If the roll is equal or less than the number of support tokens on this card, Unkindled win. Otherwise there is no effect.</t>
  </si>
  <si>
    <t>&lt;b&gt;Upon Entering:&lt;/b&gt;&lt;br&gt;Spawn 2 Hollows on the \"Corridor\" terrain card.</t>
  </si>
  <si>
    <t>&lt;b&gt;Upon Entering:&lt;/b&gt;&lt;/br&gt;Spawn 2 Hollows behind the Unkindled at the top of the formation.</t>
  </si>
  <si>
    <t>&lt;b&gt;Activate Bonfire:&lt;/b&gt;&lt;br&gt;Choose a Terrain card. A maximum of 1 Hollow may spawn on that Terrain card during the next Event Phase.</t>
  </si>
  <si>
    <t>&lt;b&gt;Upon Entering:&lt;/b&gt;&lt;br&gt;The current player chooses a swarm (if able), and spawns 2 Hollows on it. if 0 swarms in the formation, this has no effect.</t>
  </si>
  <si>
    <t>&lt;b&gt;Upon Entering:&lt;/b&gt;&lt;br&gt;The current player must choose a Unkindled with 0 support tokens (if able). Spawn 1 Hollow behind a chosen Unkindled.</t>
  </si>
  <si>
    <t>&lt;b&gt;Activate Bonfire:&lt;/b&gt;&lt;br&gt;Roll a die. If you roll [skull], slay up to 4 Hollows of your choice (in any positions). Otherwise slay this Unkindled.</t>
  </si>
  <si>
    <t>&lt;b&gt;Upon Entering:&lt;/b&gt;&lt;br&gt;For each Unkindled in the formation, place 1 Hollow card into &lt;b&gt;each&lt;/b&gt; blip pile from the Hollow deck.</t>
  </si>
  <si>
    <t>&lt;b&gt;Activate Bonfire:&lt;/b&gt;&lt;br&gt;Roll a die and discard that many cards from the blip pile of your choice. Unkindled may only win if there are 0 cards in &lt;b&gt;both&lt;/b&gt; blip piles and 0 Hollow cards in the formation.</t>
  </si>
  <si>
    <t>The Catacombs</t>
  </si>
  <si>
    <t>Brood Lord</t>
  </si>
  <si>
    <t>Black Knight</t>
  </si>
  <si>
    <t>Queen Spider</t>
  </si>
  <si>
    <t>Knights Tower</t>
  </si>
  <si>
    <t>Start Location</t>
  </si>
  <si>
    <t>Deck</t>
  </si>
  <si>
    <t>Type</t>
  </si>
  <si>
    <t>1a/b/c</t>
  </si>
  <si>
    <t>Areas</t>
  </si>
  <si>
    <t>Final Named Location</t>
  </si>
  <si>
    <t>named location</t>
  </si>
  <si>
    <t>Parish Corridor</t>
  </si>
  <si>
    <t>&lt;b&gt;Upon Entering:&lt;/b&gt;&lt;br&gt; make all Unkindled face right</t>
  </si>
  <si>
    <t>Undead Trader</t>
  </si>
  <si>
    <t>&lt;b&gt;Instinct&lt;/b&gt; Choose a Space Marine and roll a die. If you roll a [skull] slay 2 Genestealers engaged with him (of your choice).</t>
  </si>
  <si>
    <t>Change every Unkindled's facing.</t>
  </si>
  <si>
    <t>Place 2 Hollow cards into each blip pile (from the Hollow deck).</t>
  </si>
  <si>
    <t>Each time a player resolves a Move + Activate action card next round, he may first place 1 Humanity in any Unkindled.</t>
  </si>
  <si>
    <t>Activate: Place 1 Humanity on this card. When travelling, the current player may first slay 1 Hollow in the formation for each token on this card.</t>
  </si>
  <si>
    <t>When a player resolves an Attack Action next round, he may only attack with 1 Unkindled of that Team (instead of both).</t>
  </si>
  <si>
    <t>Support Token</t>
  </si>
  <si>
    <t>Humanity</t>
  </si>
  <si>
    <t>Swarm</t>
  </si>
  <si>
    <t>Mob</t>
  </si>
  <si>
    <t>Move all Mobs so that they are behind their engaged Unkindled.</t>
  </si>
  <si>
    <t>&lt;b&gt;Instinct&lt;/b&gt; Choose a Mob of Hollows. Shuffle all cards from the chose Mob into the smallest blip pile.</t>
  </si>
  <si>
    <t>Spawn 1 Hollow in front of each Unkindled that is not enagaged with a Mob.</t>
  </si>
  <si>
    <t>&lt;b&gt;Instinct&lt;/b&gt; Choose a blip pile. Discard the top card of the chosen pile.</t>
  </si>
  <si>
    <t>Blip pile</t>
  </si>
  <si>
    <t>&lt;b&gt;Instinct&lt;/b&gt; Choose a Team that did not reveal an Attack Action this round. Next round,  that team may not play an Attack Action card.</t>
  </si>
  <si>
    <t>Combat Team</t>
  </si>
  <si>
    <t>Team</t>
  </si>
  <si>
    <t>Exhausted</t>
  </si>
  <si>
    <t>&lt;b&gt;Instinct&lt;/b&gt; Choose a Space Marine that has at least 1 Support Token (if able). Discard 1 Support Token form him and 1 Genestealer engaged with him (of your choice).</t>
  </si>
  <si>
    <t>&lt;b&gt;Instinct&lt;/b&gt; Choose a Space Marine. He may immediately make 1 attack.</t>
  </si>
  <si>
    <t>If there is a Door terrain card in the formation, place 2 Support Tokens on it.</t>
  </si>
  <si>
    <t>&lt;b&gt;Instinct:&lt;/b&gt; Choose a Space Marine. Spawn 2 Genestealers behind him.</t>
  </si>
  <si>
    <t>Discard all Humanity from each Unkindled that is engaged with at least 1 Mob.</t>
  </si>
  <si>
    <t>&lt;b&gt;Instinct&lt;/b&gt; Choose an Unkindled and roll a die. If you roll a [skull] slay 2 Hollows engaged with him (of your choice).</t>
  </si>
  <si>
    <t>&lt;b&gt;Instinct&lt;/b&gt; Choose an Unkindled that has at least 1 Humanity (if able). Discard 1 Humanity form him and 1 Hollow engaged with him (of your choice).</t>
  </si>
  <si>
    <t>&lt;b&gt;Instinct:&lt;/b&gt; Choose an Unkindled. Spawn 2 Hollows behind him.</t>
  </si>
  <si>
    <t>&lt;b&gt;Instinct&lt;/b&gt; Choose an Unkindled and roll a die. If you roll a [0] or [1], the Unkindled is slain.</t>
  </si>
  <si>
    <t>&lt;b&gt;Instinct&lt;/b&gt; Choose an Unkindled. He may immediately make 1 attack.</t>
  </si>
  <si>
    <t>&lt;b&gt;Instinct&lt;/b&gt; Choose an Unkindled that has been slain belonging to a non-eliminated Team. Place the Unkindled card at the bottom of the formation facing the right.</t>
  </si>
  <si>
    <t>&lt;b&gt;Instinct&lt;/b&gt; Choose an Unkindled. Move all Humanity to him from all other Unkindleds.</t>
  </si>
  <si>
    <t>&lt;b&gt;Instinct&lt;/b&gt; Choose an Unkindled. You may discard any number of Humanitys from him to slay an equal number of Hollows engaged with him.</t>
  </si>
  <si>
    <t>&lt;b&gt;Instinct&lt;/b&gt; Choose an Unkindled. Each time he rolls a [0] while defending next round, the attack misses.</t>
  </si>
  <si>
    <t>&lt;b&gt;Instinct&lt;/b&gt; Choose an Unkindled. Move all Hollows (from every position) to the chosen Unkindled's position (do not change their side).</t>
  </si>
  <si>
    <t>&lt;b&gt;Instinct&lt;/b&gt; Choose an Unkindled with at least 1 Humanity. Discard all his Humanity.</t>
  </si>
  <si>
    <t>If there is a Door terrain card in the formation,  place 2 Humanity on it.</t>
  </si>
  <si>
    <t>The Mob</t>
  </si>
  <si>
    <t>Ressurection</t>
  </si>
  <si>
    <t>fire</t>
  </si>
  <si>
    <t>Pyromancer</t>
  </si>
  <si>
    <t>Knight</t>
  </si>
  <si>
    <t>Sorcerer</t>
  </si>
  <si>
    <t>Thief</t>
  </si>
  <si>
    <t>Cleric</t>
  </si>
  <si>
    <t>At the end of the Event Phase, each of your Space Marines may spend 1 Support Token to make 1 attack.</t>
  </si>
  <si>
    <t>After resolving this card's action, you may choose any swarm. Genestealers in the chosen swarm may not attack or be slain this round.</t>
  </si>
  <si>
    <t>Each time 1 of your Space Marines activates a Door, you may place 1 additional Support Token on the Terrain Card.</t>
  </si>
  <si>
    <t>After resolving this card's action, you may discard 1 card from either blip pile. You may then spend 1 Support Token to discard 1 card from the other blip pile.</t>
  </si>
  <si>
    <t>After resolving this card's action, you may roll a die. Shuffle that many Genestealer cards (of your choice) engaged with your Space Marines into the smallest blip pile.</t>
  </si>
  <si>
    <t>When 1 of your Space Marines slays a Genestealer, you may place 1 Support Token on any Space Marine (limit once per round).</t>
  </si>
  <si>
    <t>Each time Lexicanium Calistarius rolls a [skull] while attacking, he may immediately make 1 additional attack.</t>
  </si>
  <si>
    <t>Brother Goriel carefully balances his natural aggression with his trained discipline. Brother Goriel is never far away when violence is brewing.</t>
  </si>
  <si>
    <t>Sergeant Gideon's storm shield can form an impenetrable wall against his enemies. His thunder hammer makes disposing of genestealers easy.</t>
  </si>
  <si>
    <t>Brother Deino's expert marksmanship often rallies those around him and causes enemies to have second thoughts about attacking his squad.</t>
  </si>
  <si>
    <t>Brother Claudio bravely dives into battle with little reservation for his own mortality. His control combat prowess has kept him alive in many sticky situations.</t>
  </si>
  <si>
    <t>In the heat of battle, Brother Noctis stays cool and clear-headed. His years of service have earned the trust and respect of Sergeant Gideon</t>
  </si>
  <si>
    <t>Sergeant Lorenzo inspires those around him with his heroism, and can take turn aside Genestealer attacks with parries of his power sword.</t>
  </si>
  <si>
    <t>Brother Leon's assault cannon provides unmatched power and range. Only one thing matters to Brother Leon in battle: kill count.</t>
  </si>
  <si>
    <t>Brother Valencio cuts through doors and Genestealers alike with his powerful chain fist. Valencio is eager to prove himself to the veterans of the squad.</t>
  </si>
  <si>
    <t>Lexicanium Calistarius's psionic powers tear apart large numbers of Genestealers. His power field psychic power can lock down an entire swarm.</t>
  </si>
  <si>
    <t>Brother Scipio relies on his wits to stay one step ahead of Genestealer ambushes in the long, dark corridors of the space hulk.</t>
  </si>
  <si>
    <t>Brother Zael can incinerate large numbers of Genestealers with a single blast from his heavy flamer.</t>
  </si>
  <si>
    <t>Brother Omnio tracks down the Genestealer swarms with his auspex, preparing his battle brothers for the coming rush.</t>
  </si>
  <si>
    <t>dagger</t>
  </si>
  <si>
    <t>spear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</si>
</sst>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33"/>
  <sheetViews>
    <sheetView tabSelected="1" zoomScale="85" zoomScaleNormal="85" workbookViewId="0">
      <selection activeCell="B14" sqref="B14:B21"/>
    </sheetView>
  </sheetViews>
  <sheetFormatPr defaultRowHeight="15" x14ac:dyDescent="0.25"/>
  <cols>
    <col min="1" max="1" width="2.7109375" bestFit="1" customWidth="1"/>
    <col min="2" max="2" width="16.7109375" bestFit="1" customWidth="1"/>
  </cols>
  <sheetData>
    <row r="1" spans="1:8" x14ac:dyDescent="0.25">
      <c r="A1" s="2" t="s">
        <v>255</v>
      </c>
    </row>
    <row r="2" spans="1:8" x14ac:dyDescent="0.25">
      <c r="A2" t="s">
        <v>0</v>
      </c>
      <c r="B2" t="s">
        <v>1</v>
      </c>
      <c r="C2" t="s">
        <v>11</v>
      </c>
      <c r="D2" t="s">
        <v>191</v>
      </c>
      <c r="E2" t="s">
        <v>2</v>
      </c>
      <c r="F2" t="s">
        <v>5</v>
      </c>
      <c r="H2" t="s">
        <v>98</v>
      </c>
    </row>
    <row r="3" spans="1:8" x14ac:dyDescent="0.25">
      <c r="A3">
        <v>1</v>
      </c>
      <c r="B3" t="s">
        <v>14</v>
      </c>
      <c r="C3">
        <v>2</v>
      </c>
      <c r="D3" t="b">
        <v>1</v>
      </c>
      <c r="E3" t="s">
        <v>162</v>
      </c>
      <c r="F3" t="s">
        <v>96</v>
      </c>
      <c r="H3" t="str">
        <f>"{"""&amp;A$2&amp;""":"&amp;A3&amp;","""&amp;B$2&amp;""":"""&amp;B3&amp;""","""&amp;C$2&amp;""":"&amp;C3&amp;","""&amp;D$2&amp;""":"&amp;LOWER(D3)&amp;","""&amp;E$2&amp;""":"""&amp;E3&amp;""","""&amp;F$2&amp;""":"""&amp;F3&amp;"""}"&amp;IF(H4="]","",",")</f>
        <v>{"id":1,"name":"Door","threat":2,"support":true,"text":"Activate: Place 1 support token on this card. When travelling, the current player may first slay 1 Genestealer in the formation for each token on this card.","set":"SL06"},</v>
      </c>
    </row>
    <row r="4" spans="1:8" x14ac:dyDescent="0.25">
      <c r="A4">
        <v>2</v>
      </c>
      <c r="B4" t="s">
        <v>19</v>
      </c>
      <c r="C4">
        <v>3</v>
      </c>
      <c r="D4" t="b">
        <v>0</v>
      </c>
      <c r="F4" t="s">
        <v>96</v>
      </c>
      <c r="H4" t="str">
        <f t="shared" ref="H4:H10" si="0">"{"""&amp;A$2&amp;""":"&amp;A4&amp;","""&amp;B$2&amp;""":"""&amp;B4&amp;""","""&amp;C$2&amp;""":"&amp;C4&amp;","""&amp;D$2&amp;""":"&amp;LOWER(D4)&amp;","""&amp;E$2&amp;""":"""&amp;E4&amp;""","""&amp;F$2&amp;""":"""&amp;F4&amp;"""}"&amp;IF(H5="]","",",")</f>
        <v>{"id":2,"name":"Dark Corner","threat":3,"support":false,"text":"","set":"SL06"},</v>
      </c>
    </row>
    <row r="5" spans="1:8" x14ac:dyDescent="0.25">
      <c r="A5">
        <v>3</v>
      </c>
      <c r="B5" t="s">
        <v>12</v>
      </c>
      <c r="C5">
        <v>1</v>
      </c>
      <c r="D5" t="b">
        <v>0</v>
      </c>
      <c r="F5" t="s">
        <v>96</v>
      </c>
      <c r="H5" t="str">
        <f t="shared" si="0"/>
        <v>{"id":3,"name":"Corridor","threat":1,"support":false,"text":"","set":"SL06"},</v>
      </c>
    </row>
    <row r="6" spans="1:8" x14ac:dyDescent="0.25">
      <c r="A6">
        <v>4</v>
      </c>
      <c r="B6" t="s">
        <v>17</v>
      </c>
      <c r="C6">
        <v>4</v>
      </c>
      <c r="D6" t="b">
        <v>0</v>
      </c>
      <c r="F6" t="s">
        <v>96</v>
      </c>
      <c r="H6" t="str">
        <f t="shared" si="0"/>
        <v>{"id":4,"name":"Ventilation Duct","threat":4,"support":false,"text":"","set":"SL06"},</v>
      </c>
    </row>
    <row r="7" spans="1:8" x14ac:dyDescent="0.25">
      <c r="A7">
        <v>5</v>
      </c>
      <c r="B7" t="s">
        <v>13</v>
      </c>
      <c r="C7">
        <v>1</v>
      </c>
      <c r="D7" t="b">
        <v>0</v>
      </c>
      <c r="E7" t="s">
        <v>62</v>
      </c>
      <c r="F7" t="s">
        <v>96</v>
      </c>
      <c r="H7" t="str">
        <f t="shared" si="0"/>
        <v>{"id":5,"name":"Artefact","threat":1,"support":false,"text":"Activate: Place this card in your hand. You may discard this card after 1 of your defending Space marines rolls the die to make the attack miss.","set":"SL06"},</v>
      </c>
    </row>
    <row r="8" spans="1:8" x14ac:dyDescent="0.25">
      <c r="A8">
        <v>6</v>
      </c>
      <c r="B8" t="s">
        <v>15</v>
      </c>
      <c r="C8">
        <v>2</v>
      </c>
      <c r="D8" t="b">
        <v>1</v>
      </c>
      <c r="E8" t="s">
        <v>192</v>
      </c>
      <c r="F8" t="s">
        <v>96</v>
      </c>
      <c r="H8" t="str">
        <f t="shared" si="0"/>
        <v>{"id":6,"name":"Control Panel","threat":2,"support":true,"text":"Activate: Use the current Location card's \"Activate Control Panel\" ability.","set":"SL06"},</v>
      </c>
    </row>
    <row r="9" spans="1:8" x14ac:dyDescent="0.25">
      <c r="A9">
        <v>7</v>
      </c>
      <c r="B9" t="s">
        <v>16</v>
      </c>
      <c r="C9">
        <v>3</v>
      </c>
      <c r="D9" t="b">
        <v>0</v>
      </c>
      <c r="E9" t="s">
        <v>193</v>
      </c>
      <c r="F9" t="s">
        <v>96</v>
      </c>
      <c r="H9" t="str">
        <f t="shared" si="0"/>
        <v>{"id":7,"name":"Promethean Tank","threat":3,"support":false,"text":"Acivate: Discard this Terrain card and slay all Genestealers on this position. Then roll a die, if you roll [0], slay this Space Marine.","set":"SL06"},</v>
      </c>
    </row>
    <row r="10" spans="1:8" x14ac:dyDescent="0.25">
      <c r="A10">
        <v>8</v>
      </c>
      <c r="B10" t="s">
        <v>18</v>
      </c>
      <c r="C10">
        <v>4</v>
      </c>
      <c r="D10" t="b">
        <v>0</v>
      </c>
      <c r="E10" t="s">
        <v>194</v>
      </c>
      <c r="F10" t="s">
        <v>96</v>
      </c>
      <c r="H10" t="str">
        <f t="shared" si="0"/>
        <v>{"id":8,"name":"Spore Chimney","threat":4,"support":false,"text":"Activate: Roll a die, if you roll [skull], discard this Terrain card.","set":"SL06"}</v>
      </c>
    </row>
    <row r="11" spans="1:8" x14ac:dyDescent="0.25">
      <c r="H11" t="s">
        <v>99</v>
      </c>
    </row>
    <row r="12" spans="1:8" x14ac:dyDescent="0.25">
      <c r="A12" s="2" t="s">
        <v>254</v>
      </c>
    </row>
    <row r="13" spans="1:8" x14ac:dyDescent="0.25">
      <c r="A13" t="s">
        <v>0</v>
      </c>
      <c r="B13" t="s">
        <v>1</v>
      </c>
      <c r="C13" t="s">
        <v>11</v>
      </c>
      <c r="D13" t="s">
        <v>191</v>
      </c>
      <c r="E13" t="s">
        <v>2</v>
      </c>
      <c r="F13" t="s">
        <v>5</v>
      </c>
      <c r="H13" t="s">
        <v>98</v>
      </c>
    </row>
    <row r="14" spans="1:8" x14ac:dyDescent="0.25">
      <c r="A14">
        <v>1</v>
      </c>
      <c r="B14" s="5" t="s">
        <v>14</v>
      </c>
      <c r="C14">
        <v>2</v>
      </c>
      <c r="D14" t="b">
        <v>1</v>
      </c>
      <c r="E14" s="5" t="s">
        <v>322</v>
      </c>
      <c r="F14" t="s">
        <v>256</v>
      </c>
      <c r="H14" t="str">
        <f>"{"""&amp;A$2&amp;""":"&amp;A14&amp;","""&amp;B$2&amp;""":"""&amp;B14&amp;""","""&amp;C$2&amp;""":"&amp;C14&amp;","""&amp;D$2&amp;""":"&amp;LOWER(D14)&amp;","""&amp;E$2&amp;""":"""&amp;E14&amp;""","""&amp;F$2&amp;""":"""&amp;F14&amp;"""}"&amp;IF(H15="]","",",")</f>
        <v>{"id":1,"name":"Door","threat":2,"support":true,"text":"Activate: Place 1 Humanity on this card. When travelling, the current player may first slay 1 Hollow in the formation for each token on this card.","set":"EL01"},</v>
      </c>
    </row>
    <row r="15" spans="1:8" x14ac:dyDescent="0.25">
      <c r="A15">
        <v>2</v>
      </c>
      <c r="B15" s="5" t="s">
        <v>19</v>
      </c>
      <c r="C15">
        <v>3</v>
      </c>
      <c r="D15" t="b">
        <v>0</v>
      </c>
      <c r="E15" s="5"/>
      <c r="F15" t="s">
        <v>256</v>
      </c>
      <c r="H15" t="str">
        <f t="shared" ref="H15:H21" si="1">"{"""&amp;A$2&amp;""":"&amp;A15&amp;","""&amp;B$2&amp;""":"""&amp;B15&amp;""","""&amp;C$2&amp;""":"&amp;C15&amp;","""&amp;D$2&amp;""":"&amp;LOWER(D15)&amp;","""&amp;E$2&amp;""":"""&amp;E15&amp;""","""&amp;F$2&amp;""":"""&amp;F15&amp;"""}"&amp;IF(H16="]","",",")</f>
        <v>{"id":2,"name":"Dark Corner","threat":3,"support":false,"text":"","set":"EL01"},</v>
      </c>
    </row>
    <row r="16" spans="1:8" x14ac:dyDescent="0.25">
      <c r="A16">
        <v>3</v>
      </c>
      <c r="B16" s="5" t="s">
        <v>12</v>
      </c>
      <c r="C16">
        <v>1</v>
      </c>
      <c r="D16" t="b">
        <v>0</v>
      </c>
      <c r="E16" s="5"/>
      <c r="F16" t="s">
        <v>256</v>
      </c>
      <c r="H16" t="str">
        <f t="shared" si="1"/>
        <v>{"id":3,"name":"Corridor","threat":1,"support":false,"text":"","set":"EL01"},</v>
      </c>
    </row>
    <row r="17" spans="1:8" x14ac:dyDescent="0.25">
      <c r="A17">
        <v>4</v>
      </c>
      <c r="B17" s="5" t="s">
        <v>17</v>
      </c>
      <c r="C17">
        <v>4</v>
      </c>
      <c r="D17" t="b">
        <v>0</v>
      </c>
      <c r="E17" s="5"/>
      <c r="F17" t="s">
        <v>256</v>
      </c>
      <c r="H17" t="str">
        <f t="shared" si="1"/>
        <v>{"id":4,"name":"Ventilation Duct","threat":4,"support":false,"text":"","set":"EL01"},</v>
      </c>
    </row>
    <row r="18" spans="1:8" x14ac:dyDescent="0.25">
      <c r="A18">
        <v>5</v>
      </c>
      <c r="B18" s="5" t="s">
        <v>13</v>
      </c>
      <c r="C18">
        <v>1</v>
      </c>
      <c r="D18" t="b">
        <v>0</v>
      </c>
      <c r="E18" s="5" t="s">
        <v>274</v>
      </c>
      <c r="F18" t="s">
        <v>256</v>
      </c>
      <c r="H18" t="str">
        <f t="shared" si="1"/>
        <v>{"id":5,"name":"Artefact","threat":1,"support":false,"text":"Activate: Place this card in your hand. You may discard this card after 1 of your defending Unkindled rolls the die to make the attack miss.","set":"EL01"},</v>
      </c>
    </row>
    <row r="19" spans="1:8" x14ac:dyDescent="0.25">
      <c r="A19">
        <v>6</v>
      </c>
      <c r="B19" s="5" t="s">
        <v>15</v>
      </c>
      <c r="C19">
        <v>2</v>
      </c>
      <c r="D19" t="b">
        <v>1</v>
      </c>
      <c r="E19" s="5" t="s">
        <v>269</v>
      </c>
      <c r="F19" t="s">
        <v>256</v>
      </c>
      <c r="H19" t="str">
        <f t="shared" si="1"/>
        <v>{"id":6,"name":"Control Panel","threat":2,"support":true,"text":"Activate: Use the current Location card's \"Activate Bonfire\" ability.","set":"EL01"},</v>
      </c>
    </row>
    <row r="20" spans="1:8" x14ac:dyDescent="0.25">
      <c r="A20">
        <v>7</v>
      </c>
      <c r="B20" s="5" t="s">
        <v>16</v>
      </c>
      <c r="C20">
        <v>3</v>
      </c>
      <c r="D20" t="b">
        <v>0</v>
      </c>
      <c r="E20" s="5" t="s">
        <v>270</v>
      </c>
      <c r="F20" t="s">
        <v>256</v>
      </c>
      <c r="H20" t="str">
        <f t="shared" si="1"/>
        <v>{"id":7,"name":"Promethean Tank","threat":3,"support":false,"text":"Acivate: Discard this Terrain card and slay all Hollows on this position. Then roll a die, if you roll [0], slay this Unkindled.","set":"EL01"},</v>
      </c>
    </row>
    <row r="21" spans="1:8" x14ac:dyDescent="0.25">
      <c r="A21">
        <v>8</v>
      </c>
      <c r="B21" s="5" t="s">
        <v>18</v>
      </c>
      <c r="C21">
        <v>4</v>
      </c>
      <c r="D21" t="b">
        <v>0</v>
      </c>
      <c r="E21" s="5" t="s">
        <v>194</v>
      </c>
      <c r="F21" t="s">
        <v>256</v>
      </c>
      <c r="H21" t="str">
        <f t="shared" si="1"/>
        <v>{"id":8,"name":"Spore Chimney","threat":4,"support":false,"text":"Activate: Roll a die, if you roll [skull], discard this Terrain card.","set":"EL01"}</v>
      </c>
    </row>
    <row r="22" spans="1:8" x14ac:dyDescent="0.25">
      <c r="H22" t="s">
        <v>99</v>
      </c>
    </row>
    <row r="23" spans="1:8" x14ac:dyDescent="0.25">
      <c r="A23" s="2" t="s">
        <v>257</v>
      </c>
    </row>
    <row r="24" spans="1:8" x14ac:dyDescent="0.25">
      <c r="A24" t="s">
        <v>0</v>
      </c>
      <c r="B24" t="s">
        <v>1</v>
      </c>
      <c r="C24" t="s">
        <v>11</v>
      </c>
      <c r="D24" t="s">
        <v>191</v>
      </c>
      <c r="E24" t="s">
        <v>2</v>
      </c>
      <c r="F24" t="s">
        <v>5</v>
      </c>
      <c r="H24" t="s">
        <v>98</v>
      </c>
    </row>
    <row r="25" spans="1:8" x14ac:dyDescent="0.25">
      <c r="A25">
        <v>1</v>
      </c>
      <c r="B25" t="s">
        <v>258</v>
      </c>
      <c r="C25">
        <v>2</v>
      </c>
      <c r="D25" t="b">
        <v>1</v>
      </c>
      <c r="E25" t="s">
        <v>322</v>
      </c>
      <c r="F25" t="s">
        <v>276</v>
      </c>
      <c r="H25" t="str">
        <f>"{"""&amp;A$2&amp;""":"&amp;A25&amp;","""&amp;B$2&amp;""":"""&amp;B25&amp;""","""&amp;C$2&amp;""":"&amp;C25&amp;","""&amp;D$2&amp;""":"&amp;LOWER(D25)&amp;","""&amp;E$2&amp;""":"""&amp;E25&amp;""","""&amp;F$2&amp;""":"""&amp;F25&amp;"""}"&amp;IF(H26="]","",",")</f>
        <v>{"id":1,"name":"Fog Gate","threat":2,"support":true,"text":"Activate: Place 1 Humanity on this card. When travelling, the current player may first slay 1 Hollow in the formation for each token on this card.","set":"DS01"},</v>
      </c>
    </row>
    <row r="26" spans="1:8" x14ac:dyDescent="0.25">
      <c r="A26">
        <v>2</v>
      </c>
      <c r="B26" t="s">
        <v>267</v>
      </c>
      <c r="C26">
        <v>3</v>
      </c>
      <c r="D26" t="b">
        <v>0</v>
      </c>
      <c r="F26" t="s">
        <v>276</v>
      </c>
      <c r="H26" t="str">
        <f t="shared" ref="H26:H32" si="2">"{"""&amp;A$2&amp;""":"&amp;A26&amp;","""&amp;B$2&amp;""":"""&amp;B26&amp;""","""&amp;C$2&amp;""":"&amp;C26&amp;","""&amp;D$2&amp;""":"&amp;LOWER(D26)&amp;","""&amp;E$2&amp;""":"""&amp;E26&amp;""","""&amp;F$2&amp;""":"""&amp;F26&amp;"""}"&amp;IF(H27="]","",",")</f>
        <v>{"id":2,"name":"Gloomy Corner","threat":3,"support":false,"text":"","set":"DS01"},</v>
      </c>
    </row>
    <row r="27" spans="1:8" x14ac:dyDescent="0.25">
      <c r="A27">
        <v>3</v>
      </c>
      <c r="B27" t="s">
        <v>12</v>
      </c>
      <c r="C27">
        <v>1</v>
      </c>
      <c r="D27" t="b">
        <v>0</v>
      </c>
      <c r="F27" t="s">
        <v>276</v>
      </c>
      <c r="H27" t="str">
        <f t="shared" si="2"/>
        <v>{"id":3,"name":"Corridor","threat":1,"support":false,"text":"","set":"DS01"},</v>
      </c>
    </row>
    <row r="28" spans="1:8" x14ac:dyDescent="0.25">
      <c r="A28">
        <v>4</v>
      </c>
      <c r="B28" t="s">
        <v>272</v>
      </c>
      <c r="C28">
        <v>4</v>
      </c>
      <c r="D28" t="b">
        <v>0</v>
      </c>
      <c r="F28" t="s">
        <v>276</v>
      </c>
      <c r="H28" t="str">
        <f t="shared" si="2"/>
        <v>{"id":4,"name":"Staircase","threat":4,"support":false,"text":"","set":"DS01"},</v>
      </c>
    </row>
    <row r="29" spans="1:8" x14ac:dyDescent="0.25">
      <c r="A29">
        <v>5</v>
      </c>
      <c r="B29" t="s">
        <v>13</v>
      </c>
      <c r="C29">
        <v>1</v>
      </c>
      <c r="D29" t="b">
        <v>0</v>
      </c>
      <c r="E29" t="s">
        <v>274</v>
      </c>
      <c r="F29" t="s">
        <v>276</v>
      </c>
      <c r="H29" t="str">
        <f t="shared" si="2"/>
        <v>{"id":5,"name":"Artefact","threat":1,"support":false,"text":"Activate: Place this card in your hand. You may discard this card after 1 of your defending Unkindled rolls the die to make the attack miss.","set":"DS01"},</v>
      </c>
    </row>
    <row r="30" spans="1:8" x14ac:dyDescent="0.25">
      <c r="A30">
        <v>6</v>
      </c>
      <c r="B30" t="s">
        <v>268</v>
      </c>
      <c r="C30">
        <v>2</v>
      </c>
      <c r="D30" t="b">
        <v>1</v>
      </c>
      <c r="E30" t="s">
        <v>269</v>
      </c>
      <c r="F30" t="s">
        <v>276</v>
      </c>
      <c r="H30" t="str">
        <f t="shared" si="2"/>
        <v>{"id":6,"name":"Bonfire","threat":2,"support":true,"text":"Activate: Use the current Location card's \"Activate Bonfire\" ability.","set":"DS01"},</v>
      </c>
    </row>
    <row r="31" spans="1:8" x14ac:dyDescent="0.25">
      <c r="A31">
        <v>7</v>
      </c>
      <c r="B31" t="s">
        <v>271</v>
      </c>
      <c r="C31">
        <v>3</v>
      </c>
      <c r="D31" t="b">
        <v>0</v>
      </c>
      <c r="E31" t="s">
        <v>270</v>
      </c>
      <c r="F31" t="s">
        <v>276</v>
      </c>
      <c r="H31" t="str">
        <f t="shared" si="2"/>
        <v>{"id":7,"name":"Dark Ledge","threat":3,"support":false,"text":"Acivate: Discard this Terrain card and slay all Hollows on this position. Then roll a die, if you roll [0], slay this Unkindled.","set":"DS01"},</v>
      </c>
    </row>
    <row r="32" spans="1:8" x14ac:dyDescent="0.25">
      <c r="A32">
        <v>8</v>
      </c>
      <c r="B32" t="s">
        <v>273</v>
      </c>
      <c r="C32">
        <v>4</v>
      </c>
      <c r="D32" t="b">
        <v>0</v>
      </c>
      <c r="E32" t="s">
        <v>194</v>
      </c>
      <c r="F32" t="s">
        <v>276</v>
      </c>
      <c r="H32" t="str">
        <f t="shared" si="2"/>
        <v>{"id":8,"name":"Respawn Point","threat":4,"support":false,"text":"Activate: Roll a die, if you roll [skull], discard this Terrain card.","set":"DS01"}</v>
      </c>
    </row>
    <row r="33" spans="8:8" x14ac:dyDescent="0.25">
      <c r="H33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M83"/>
  <sheetViews>
    <sheetView topLeftCell="A31" workbookViewId="0">
      <selection activeCell="B72" sqref="B72:J74"/>
    </sheetView>
  </sheetViews>
  <sheetFormatPr defaultRowHeight="15" x14ac:dyDescent="0.25"/>
  <cols>
    <col min="1" max="1" width="2.7109375" bestFit="1" customWidth="1"/>
    <col min="2" max="2" width="20.28515625" bestFit="1" customWidth="1"/>
    <col min="3" max="3" width="12.7109375" customWidth="1"/>
    <col min="4" max="4" width="10.42578125" bestFit="1" customWidth="1"/>
    <col min="5" max="5" width="9.140625" customWidth="1"/>
    <col min="6" max="6" width="14.28515625" bestFit="1" customWidth="1"/>
    <col min="7" max="8" width="5.140625" customWidth="1"/>
    <col min="9" max="9" width="16.42578125" bestFit="1" customWidth="1"/>
    <col min="10" max="10" width="5.140625" bestFit="1" customWidth="1"/>
    <col min="11" max="11" width="4.85546875" bestFit="1" customWidth="1"/>
  </cols>
  <sheetData>
    <row r="1" spans="1:13" x14ac:dyDescent="0.25">
      <c r="A1" s="4" t="s">
        <v>255</v>
      </c>
    </row>
    <row r="2" spans="1:13" x14ac:dyDescent="0.25">
      <c r="A2" t="s">
        <v>0</v>
      </c>
      <c r="B2" t="s">
        <v>1</v>
      </c>
      <c r="C2" t="s">
        <v>2</v>
      </c>
      <c r="D2" t="s">
        <v>95</v>
      </c>
      <c r="E2" t="s">
        <v>3</v>
      </c>
      <c r="F2" t="s">
        <v>97</v>
      </c>
      <c r="G2" t="s">
        <v>8</v>
      </c>
      <c r="H2" t="s">
        <v>9</v>
      </c>
      <c r="I2" t="s">
        <v>21</v>
      </c>
      <c r="J2" t="s">
        <v>4</v>
      </c>
      <c r="K2" t="s">
        <v>5</v>
      </c>
      <c r="M2" t="s">
        <v>98</v>
      </c>
    </row>
    <row r="3" spans="1:13" x14ac:dyDescent="0.25">
      <c r="A3">
        <v>1</v>
      </c>
      <c r="B3" t="s">
        <v>6</v>
      </c>
      <c r="C3" t="s">
        <v>7</v>
      </c>
      <c r="D3" t="s">
        <v>10</v>
      </c>
      <c r="E3" t="s">
        <v>212</v>
      </c>
      <c r="F3" t="s">
        <v>20</v>
      </c>
      <c r="G3">
        <v>5</v>
      </c>
      <c r="H3">
        <v>3</v>
      </c>
      <c r="I3" t="s">
        <v>22</v>
      </c>
      <c r="J3">
        <v>0</v>
      </c>
      <c r="K3" t="s">
        <v>96</v>
      </c>
      <c r="M3" t="str">
        <f>"{"""&amp;A$2&amp;""":"&amp;A3&amp;","""&amp;B$2&amp;""":"""&amp;B3&amp;""","""&amp;C$2&amp;""":"""&amp;C3&amp;""","""&amp;D$2&amp;""":"&amp;D3&amp;","""&amp;E$2&amp;""":"&amp;E3&amp;","""&amp;F$2&amp;""":"&amp;IF(F3="","""""",F3)&amp;",""spawn"":{""major"":"&amp;IF(G3="",0,G3)&amp;",""minor"":"&amp;IF(H3="",0,H3)&amp;"},"""&amp;I$2&amp;""":"&amp;IF(I3="","""""",I3)&amp;","""&amp;J$2&amp;""":"""&amp;J3&amp;""","""&amp;K$2&amp;""":"""&amp;K3&amp;"""}"&amp;IF(M4="]","",",")</f>
        <v>{"id":1,"name":"Void Lock","text":"Setup for 3 or 6 players (12 Space Marines)","blipcount":[9,9],"terrain":[1,2,4,3],"terrainlocation":[2,5,6,3],"spawn":{"major":5,"minor":3},"setup":["1A","2","3","4"],"deck":"0","set":"SL06"},</v>
      </c>
    </row>
    <row r="4" spans="1:13" x14ac:dyDescent="0.25">
      <c r="A4">
        <v>2</v>
      </c>
      <c r="B4" t="s">
        <v>6</v>
      </c>
      <c r="C4" t="s">
        <v>58</v>
      </c>
      <c r="D4" t="s">
        <v>27</v>
      </c>
      <c r="E4" t="s">
        <v>212</v>
      </c>
      <c r="F4" t="s">
        <v>61</v>
      </c>
      <c r="G4">
        <v>4</v>
      </c>
      <c r="H4">
        <v>2</v>
      </c>
      <c r="I4" t="s">
        <v>30</v>
      </c>
      <c r="J4">
        <v>0</v>
      </c>
      <c r="K4" t="s">
        <v>96</v>
      </c>
      <c r="M4" t="str">
        <f t="shared" ref="M4:M24" si="0">"{"""&amp;A$2&amp;""":"&amp;A4&amp;","""&amp;B$2&amp;""":"""&amp;B4&amp;""","""&amp;C$2&amp;""":"""&amp;C4&amp;""","""&amp;D$2&amp;""":"&amp;D4&amp;","""&amp;E$2&amp;""":"&amp;E4&amp;","""&amp;F$2&amp;""":"&amp;IF(F4="","""""",F4)&amp;",""spawn"":{""major"":"&amp;IF(G4="",0,G4)&amp;",""minor"":"&amp;IF(H4="",0,H4)&amp;"},"""&amp;I$2&amp;""":"&amp;IF(I4="","""""",I4)&amp;","""&amp;J$2&amp;""":"""&amp;J4&amp;""","""&amp;K$2&amp;""":"""&amp;K4&amp;"""}"&amp;IF(M5="]","",",")</f>
        <v>{"id":2,"name":"Void Lock","text":"Setup for 5 players (10 Space Marines)","blipcount":[8,8],"terrain":[1,2,4,3],"terrainlocation":[2,4,5,3],"spawn":{"major":4,"minor":2},"setup":["1B","2","3","4"],"deck":"0","set":"SL06"},</v>
      </c>
    </row>
    <row r="5" spans="1:13" x14ac:dyDescent="0.25">
      <c r="A5">
        <v>3</v>
      </c>
      <c r="B5" t="s">
        <v>6</v>
      </c>
      <c r="C5" t="s">
        <v>52</v>
      </c>
      <c r="D5" t="s">
        <v>29</v>
      </c>
      <c r="E5" t="s">
        <v>212</v>
      </c>
      <c r="F5" t="s">
        <v>60</v>
      </c>
      <c r="G5">
        <v>3</v>
      </c>
      <c r="H5">
        <v>1</v>
      </c>
      <c r="I5" t="s">
        <v>35</v>
      </c>
      <c r="J5">
        <v>0</v>
      </c>
      <c r="K5" t="s">
        <v>96</v>
      </c>
      <c r="M5" t="str">
        <f t="shared" si="0"/>
        <v>{"id":3,"name":"Void Lock","text":"Setup for 2 or 4 players (8 Space Marines)","blipcount":[7,7],"terrain":[1,2,4,3],"terrainlocation":[1,3,4,2],"spawn":{"major":3,"minor":1},"setup":["1C","2","3","4"],"deck":"0","set":"SL06"},</v>
      </c>
    </row>
    <row r="6" spans="1:13" x14ac:dyDescent="0.25">
      <c r="A6">
        <v>4</v>
      </c>
      <c r="B6" t="s">
        <v>6</v>
      </c>
      <c r="C6" t="s">
        <v>56</v>
      </c>
      <c r="D6" t="s">
        <v>48</v>
      </c>
      <c r="E6" t="s">
        <v>212</v>
      </c>
      <c r="F6" t="s">
        <v>59</v>
      </c>
      <c r="G6">
        <v>2</v>
      </c>
      <c r="H6">
        <v>1</v>
      </c>
      <c r="I6" t="s">
        <v>57</v>
      </c>
      <c r="J6">
        <v>0</v>
      </c>
      <c r="K6" t="s">
        <v>96</v>
      </c>
      <c r="M6" t="str">
        <f t="shared" si="0"/>
        <v>{"id":4,"name":"Void Lock","text":"Setup for 3 players (6 Space Marines)","blipcount":[6,6],"terrain":[1,2,4,3],"terrainlocation":[1,3,3,2],"spawn":{"major":2,"minor":1},"setup":["2","3","4"],"deck":"0","set":"SL06"},</v>
      </c>
    </row>
    <row r="7" spans="1:13" x14ac:dyDescent="0.25">
      <c r="A7">
        <v>5</v>
      </c>
      <c r="B7" t="s">
        <v>24</v>
      </c>
      <c r="C7" t="s">
        <v>242</v>
      </c>
      <c r="D7" t="s">
        <v>27</v>
      </c>
      <c r="E7" t="s">
        <v>213</v>
      </c>
      <c r="F7" t="s">
        <v>230</v>
      </c>
      <c r="G7">
        <v>0</v>
      </c>
      <c r="H7">
        <v>0</v>
      </c>
      <c r="J7" t="s">
        <v>23</v>
      </c>
      <c r="K7" t="s">
        <v>96</v>
      </c>
      <c r="M7" t="str">
        <f t="shared" si="0"/>
        <v>{"id":5,"name":"Maintenance Tunnels","text":"&lt;b&gt;Activate Control Panel:&lt;/b&gt;&lt;br&gt;Discard the \"Control Panel\" Terrain Card, and replace it with a \"Corridor\" Terrain Card.","blipcount":[8,8],"terrain":[2,6,1,4],"terrainlocation":[3,7,5,3],"spawn":{"major":0,"minor":0},"setup":"","deck":"1A","set":"SL06"},</v>
      </c>
    </row>
    <row r="8" spans="1:13" x14ac:dyDescent="0.25">
      <c r="A8">
        <v>6</v>
      </c>
      <c r="B8" t="s">
        <v>25</v>
      </c>
      <c r="C8" t="s">
        <v>244</v>
      </c>
      <c r="D8" t="s">
        <v>28</v>
      </c>
      <c r="E8" t="s">
        <v>214</v>
      </c>
      <c r="F8" t="s">
        <v>63</v>
      </c>
      <c r="G8">
        <v>0</v>
      </c>
      <c r="H8">
        <v>0</v>
      </c>
      <c r="J8" t="s">
        <v>23</v>
      </c>
      <c r="K8" t="s">
        <v>96</v>
      </c>
      <c r="M8" t="str">
        <f t="shared" si="0"/>
        <v>{"id":6,"name":"Main Corridor","text":"&lt;b&gt;Upon Entering:&lt;/b&gt;&lt;br&gt;Spawn 2 Genestealers on the \"Corridor\" terrain card.","blipcount":[7,8],"terrain":[4,1,3,2],"terrainlocation":[2,5,7,3],"spawn":{"major":0,"minor":0},"setup":"","deck":"1A","set":"SL06"},</v>
      </c>
    </row>
    <row r="9" spans="1:13" x14ac:dyDescent="0.25">
      <c r="A9">
        <v>7</v>
      </c>
      <c r="B9" t="s">
        <v>26</v>
      </c>
      <c r="C9" s="1" t="s">
        <v>195</v>
      </c>
      <c r="D9" t="s">
        <v>29</v>
      </c>
      <c r="E9" t="s">
        <v>215</v>
      </c>
      <c r="F9" t="s">
        <v>231</v>
      </c>
      <c r="G9">
        <v>0</v>
      </c>
      <c r="H9">
        <v>0</v>
      </c>
      <c r="J9" t="s">
        <v>23</v>
      </c>
      <c r="K9" t="s">
        <v>96</v>
      </c>
      <c r="M9" t="str">
        <f t="shared" si="0"/>
        <v>{"id":7,"name":"Service Shaft","text":"&lt;b&gt;Upon Entering:&lt;/b&gt;&lt;br&gt; make all marines face right","blipcount":[7,7],"terrain":[2,4,3,1],"terrainlocation":[2,6,6,3],"spawn":{"major":0,"minor":0},"setup":"","deck":"1A","set":"SL06"},</v>
      </c>
    </row>
    <row r="10" spans="1:13" x14ac:dyDescent="0.25">
      <c r="A10">
        <v>8</v>
      </c>
      <c r="B10" t="s">
        <v>196</v>
      </c>
      <c r="C10" t="s">
        <v>197</v>
      </c>
      <c r="D10" t="s">
        <v>29</v>
      </c>
      <c r="E10" t="s">
        <v>216</v>
      </c>
      <c r="F10" t="s">
        <v>232</v>
      </c>
      <c r="G10">
        <v>0</v>
      </c>
      <c r="H10">
        <v>0</v>
      </c>
      <c r="J10" t="s">
        <v>34</v>
      </c>
      <c r="K10" t="s">
        <v>96</v>
      </c>
      <c r="M10" t="str">
        <f t="shared" si="0"/>
        <v>{"id":8,"name":"Cryo Control","text":"&lt;b&gt;Activate Control Panel:&lt;/b&gt;&lt;br&gt;Discard 1 card from the blip pile of your choice.","blipcount":[7,7],"terrain":[6,4,2,3],"terrainlocation":[1,4,5,2],"spawn":{"major":0,"minor":0},"setup":"","deck":"1B","set":"SL06"},</v>
      </c>
    </row>
    <row r="11" spans="1:13" x14ac:dyDescent="0.25">
      <c r="A11">
        <v>9</v>
      </c>
      <c r="B11" t="s">
        <v>31</v>
      </c>
      <c r="C11" t="s">
        <v>198</v>
      </c>
      <c r="D11" t="s">
        <v>33</v>
      </c>
      <c r="E11" t="s">
        <v>217</v>
      </c>
      <c r="F11" t="s">
        <v>233</v>
      </c>
      <c r="G11">
        <v>0</v>
      </c>
      <c r="H11">
        <v>0</v>
      </c>
      <c r="J11" t="s">
        <v>34</v>
      </c>
      <c r="K11" t="s">
        <v>96</v>
      </c>
      <c r="M11" t="str">
        <f t="shared" si="0"/>
        <v>{"id":9,"name":"Wreckage Labyrinth","text":"&lt;b&gt;Upon Entering:&lt;/b&gt;&lt;br&gt;Change the facing of each Space Marine who is facing a Terrain Card in his position.","blipcount":[7,6],"terrain":[4,3,7,1],"terrainlocation":[1,5,5,3],"spawn":{"major":0,"minor":0},"setup":"","deck":"1B","set":"SL06"},</v>
      </c>
    </row>
    <row r="12" spans="1:13" x14ac:dyDescent="0.25">
      <c r="A12">
        <v>10</v>
      </c>
      <c r="B12" t="s">
        <v>32</v>
      </c>
      <c r="C12" t="s">
        <v>199</v>
      </c>
      <c r="D12" t="s">
        <v>29</v>
      </c>
      <c r="E12" t="s">
        <v>218</v>
      </c>
      <c r="F12" t="s">
        <v>234</v>
      </c>
      <c r="G12">
        <v>0</v>
      </c>
      <c r="H12">
        <v>0</v>
      </c>
      <c r="J12" t="s">
        <v>34</v>
      </c>
      <c r="K12" t="s">
        <v>96</v>
      </c>
      <c r="M12" t="str">
        <f t="shared" si="0"/>
        <v>{"id":10,"name":"Lower Accessway","text":"&lt;b&gt;Upon Entering:&lt;/b&gt;&lt;/br&gt;Spawn 2 Genestealers behind the Space Marine at the top of the formation.","blipcount":[7,7],"terrain":[4,3,2,1],"terrainlocation":[3,4,5,3],"spawn":{"major":0,"minor":0},"setup":"","deck":"1B","set":"SL06"},</v>
      </c>
    </row>
    <row r="13" spans="1:13" x14ac:dyDescent="0.25">
      <c r="A13">
        <v>11</v>
      </c>
      <c r="B13" t="s">
        <v>36</v>
      </c>
      <c r="C13" t="s">
        <v>200</v>
      </c>
      <c r="D13" t="s">
        <v>39</v>
      </c>
      <c r="E13" t="s">
        <v>219</v>
      </c>
      <c r="F13" t="s">
        <v>235</v>
      </c>
      <c r="G13">
        <v>0</v>
      </c>
      <c r="H13">
        <v>0</v>
      </c>
      <c r="J13" t="s">
        <v>44</v>
      </c>
      <c r="K13" t="s">
        <v>96</v>
      </c>
      <c r="M13" t="str">
        <f t="shared" si="0"/>
        <v>{"id":11,"name":"Munitorium","text":"&lt;b&gt;Upon Entering:&lt;/b&gt;&lt;br&gt;The current player places 1 Support Token each on any 2 Space Marines.","blipcount":[6,7],"terrain":[7,1,2,4],"terrainlocation":[3,5,4,2],"spawn":{"major":0,"minor":0},"setup":"","deck":"1C","set":"SL06"},</v>
      </c>
    </row>
    <row r="14" spans="1:13" x14ac:dyDescent="0.25">
      <c r="A14">
        <v>12</v>
      </c>
      <c r="B14" t="s">
        <v>37</v>
      </c>
      <c r="C14" t="s">
        <v>201</v>
      </c>
      <c r="D14" t="s">
        <v>40</v>
      </c>
      <c r="E14" t="s">
        <v>220</v>
      </c>
      <c r="F14" t="s">
        <v>236</v>
      </c>
      <c r="G14">
        <v>0</v>
      </c>
      <c r="H14">
        <v>0</v>
      </c>
      <c r="J14" t="s">
        <v>44</v>
      </c>
      <c r="K14" t="s">
        <v>96</v>
      </c>
      <c r="M14" t="str">
        <f t="shared" si="0"/>
        <v>{"id":12,"name":"Core Cogitator","text":"&lt;b&gt;Activate Control Panel:&lt;/b&gt;&lt;br&gt;Choose a Terrain card. A maximum of 1 Genestealer may spawn on that Terrain card during the next Event Phase.","blipcount":[7,5],"terrain":[3,4,2,6],"terrainlocation":[1,4,3,1],"spawn":{"major":0,"minor":0},"setup":"","deck":"1C","set":"SL06"},</v>
      </c>
    </row>
    <row r="15" spans="1:13" x14ac:dyDescent="0.25">
      <c r="A15">
        <v>13</v>
      </c>
      <c r="B15" t="s">
        <v>38</v>
      </c>
      <c r="C15" t="s">
        <v>202</v>
      </c>
      <c r="D15" t="s">
        <v>33</v>
      </c>
      <c r="E15" t="s">
        <v>221</v>
      </c>
      <c r="F15" t="s">
        <v>237</v>
      </c>
      <c r="G15">
        <v>0</v>
      </c>
      <c r="H15">
        <v>0</v>
      </c>
      <c r="J15" t="s">
        <v>44</v>
      </c>
      <c r="K15" t="s">
        <v>96</v>
      </c>
      <c r="M15" t="str">
        <f t="shared" si="0"/>
        <v>{"id":13,"name":"Apothecarion","text":"&lt;b&gt;Activate Control Panel:&lt;/b&gt;&lt;br&gt;Place 1 Support Token on any Space marine. You may then change that Space Marine's facing.","blipcount":[7,6],"terrain":[6,4,3,2],"terrainlocation":[2,3,5,2],"spawn":{"major":0,"minor":0},"setup":"","deck":"1C","set":"SL06"},</v>
      </c>
    </row>
    <row r="16" spans="1:13" x14ac:dyDescent="0.25">
      <c r="A16">
        <v>14</v>
      </c>
      <c r="B16" t="s">
        <v>41</v>
      </c>
      <c r="C16" t="s">
        <v>203</v>
      </c>
      <c r="D16" t="s">
        <v>40</v>
      </c>
      <c r="E16" t="s">
        <v>222</v>
      </c>
      <c r="F16" t="s">
        <v>65</v>
      </c>
      <c r="G16">
        <v>0</v>
      </c>
      <c r="H16">
        <v>0</v>
      </c>
      <c r="J16">
        <v>2</v>
      </c>
      <c r="K16" t="s">
        <v>96</v>
      </c>
      <c r="M16" t="str">
        <f t="shared" si="0"/>
        <v>{"id":14,"name":"Teleportarium","text":"&lt;b&gt;Activate Control Panel:&lt;/b&gt;&lt;br&gt;Each Space Marine must discard 1 Support Token or roll a die. On a [0] the Space Marine is slain. Then, regardless of the dice rolls, discard all cards from both blip piles.","blipcount":[7,5],"terrain":[4,2,6,3],"terrainlocation":[2,4,4,1],"spawn":{"major":0,"minor":0},"setup":"","deck":"2","set":"SL06"},</v>
      </c>
    </row>
    <row r="17" spans="1:13" x14ac:dyDescent="0.25">
      <c r="A17">
        <v>15</v>
      </c>
      <c r="B17" t="s">
        <v>42</v>
      </c>
      <c r="C17" t="s">
        <v>204</v>
      </c>
      <c r="D17" t="s">
        <v>53</v>
      </c>
      <c r="E17" t="s">
        <v>223</v>
      </c>
      <c r="F17" t="s">
        <v>238</v>
      </c>
      <c r="G17">
        <v>0</v>
      </c>
      <c r="H17">
        <v>0</v>
      </c>
      <c r="J17">
        <v>2</v>
      </c>
      <c r="K17" t="s">
        <v>96</v>
      </c>
      <c r="M17" t="str">
        <f t="shared" si="0"/>
        <v>{"id":15,"name":"Black Holds","text":"&lt;b&gt;Upon Entering:&lt;/b&gt;&lt;br&gt;The current player chooses a swarm (if able), and spawns 2 Genestealers on it. if 0 swarms in the formation, this has no effect.","blipcount":[5,6],"terrain":[2,1,4,7],"terrainlocation":[2,4,3,2],"spawn":{"major":0,"minor":0},"setup":"","deck":"2","set":"SL06"},</v>
      </c>
    </row>
    <row r="18" spans="1:13" x14ac:dyDescent="0.25">
      <c r="A18">
        <v>16</v>
      </c>
      <c r="B18" t="s">
        <v>43</v>
      </c>
      <c r="C18" t="s">
        <v>205</v>
      </c>
      <c r="D18" t="s">
        <v>48</v>
      </c>
      <c r="E18" t="s">
        <v>224</v>
      </c>
      <c r="F18" t="s">
        <v>67</v>
      </c>
      <c r="G18">
        <v>0</v>
      </c>
      <c r="H18">
        <v>0</v>
      </c>
      <c r="J18">
        <v>2</v>
      </c>
      <c r="K18" t="s">
        <v>96</v>
      </c>
      <c r="M18" t="str">
        <f t="shared" si="0"/>
        <v>{"id":16,"name":"Dark Catacombs","text":"&lt;b&gt;Upon Entering:&lt;/b&gt;&lt;br&gt;The current player must choose a Space Marine with 0 support tokens (if able). Spawn 1 Genestealer behind a chosen Space Marine.","blipcount":[6,6],"terrain":[2,1,4,3],"terrainlocation":[1,3,5,4],"spawn":{"major":0,"minor":0},"setup":"","deck":"2","set":"SL06"},</v>
      </c>
    </row>
    <row r="19" spans="1:13" x14ac:dyDescent="0.25">
      <c r="A19">
        <v>17</v>
      </c>
      <c r="B19" t="s">
        <v>45</v>
      </c>
      <c r="C19" t="s">
        <v>243</v>
      </c>
      <c r="D19" t="s">
        <v>53</v>
      </c>
      <c r="E19" t="s">
        <v>225</v>
      </c>
      <c r="F19" t="s">
        <v>239</v>
      </c>
      <c r="G19">
        <v>0</v>
      </c>
      <c r="H19">
        <v>0</v>
      </c>
      <c r="J19">
        <v>3</v>
      </c>
      <c r="K19" t="s">
        <v>96</v>
      </c>
      <c r="M19" t="str">
        <f t="shared" si="0"/>
        <v>{"id":17,"name":"Wrath of Baal Chapel","text":"&lt;b&gt;Upon Entering:&lt;/b&gt;&lt;br&gt;The current player places the \"Artefact\" Terrain card on any position and side of the formation.","blipcount":[5,6],"terrain":[4,3,1,2],"terrainlocation":[1,3,4,1],"spawn":{"major":0,"minor":0},"setup":"","deck":"3","set":"SL06"},</v>
      </c>
    </row>
    <row r="20" spans="1:13" x14ac:dyDescent="0.25">
      <c r="A20">
        <v>18</v>
      </c>
      <c r="B20" t="s">
        <v>206</v>
      </c>
      <c r="C20" t="s">
        <v>207</v>
      </c>
      <c r="D20" t="s">
        <v>54</v>
      </c>
      <c r="E20" t="s">
        <v>226</v>
      </c>
      <c r="F20" t="s">
        <v>240</v>
      </c>
      <c r="G20">
        <v>0</v>
      </c>
      <c r="H20">
        <v>0</v>
      </c>
      <c r="J20">
        <v>3</v>
      </c>
      <c r="K20" t="s">
        <v>96</v>
      </c>
      <c r="M20" t="str">
        <f t="shared" si="0"/>
        <v>{"id":18,"name":"Generatorium","text":"&lt;b&gt;Activate Control Panel:&lt;/b&gt;&lt;br&gt;Roll a die. If you roll [skull], slay up to 4 Genestealers of your choice (in any positions). Otherwise slay this Space Marine.","blipcount":[5,5],"terrain":[3,2,6,4],"terrainlocation":[1,3,4,3],"spawn":{"major":0,"minor":0},"setup":"","deck":"3","set":"SL06"},</v>
      </c>
    </row>
    <row r="21" spans="1:13" x14ac:dyDescent="0.25">
      <c r="A21">
        <v>19</v>
      </c>
      <c r="B21" t="s">
        <v>46</v>
      </c>
      <c r="C21" t="s">
        <v>208</v>
      </c>
      <c r="D21" t="s">
        <v>55</v>
      </c>
      <c r="E21" t="s">
        <v>227</v>
      </c>
      <c r="F21" t="s">
        <v>66</v>
      </c>
      <c r="G21">
        <v>0</v>
      </c>
      <c r="H21">
        <v>0</v>
      </c>
      <c r="J21">
        <v>3</v>
      </c>
      <c r="K21" t="s">
        <v>96</v>
      </c>
      <c r="M21" t="str">
        <f t="shared" si="0"/>
        <v>{"id":19,"name":"Hibernation Cluster","text":"&lt;b&gt;Upon Entering:&lt;/b&gt;&lt;br&gt;For each Space Marine in the formation, place 1 Genestealer card into &lt;b&gt;each&lt;/b&gt; blip pile from the Genestealer deck.","blipcount":[0,0],"terrain":[4,1,8,2],"terrainlocation":[3,4,2,1],"spawn":{"major":0,"minor":0},"setup":"","deck":"3","set":"SL06"},</v>
      </c>
    </row>
    <row r="22" spans="1:13" x14ac:dyDescent="0.25">
      <c r="A22">
        <v>20</v>
      </c>
      <c r="B22" t="s">
        <v>47</v>
      </c>
      <c r="C22" t="s">
        <v>209</v>
      </c>
      <c r="D22" t="s">
        <v>48</v>
      </c>
      <c r="E22" t="s">
        <v>228</v>
      </c>
      <c r="F22" t="s">
        <v>241</v>
      </c>
      <c r="G22">
        <v>0</v>
      </c>
      <c r="H22">
        <v>0</v>
      </c>
      <c r="J22">
        <v>4</v>
      </c>
      <c r="K22" t="s">
        <v>96</v>
      </c>
      <c r="M22" t="str">
        <f t="shared" si="0"/>
        <v>{"id":20,"name":"Launch Control Room","text":"&lt;b&gt;Activate Control Panel:&lt;/b&gt;&lt;br&gt;Place a Support Token on this card or roll a die. If the roll is equal or less than the number of support tokens on this card, Space Marines win. Otherwise there is no effect.","blipcount":[6,6],"terrain":[2,6,4,3],"terrainlocation":[1,3,2,1],"spawn":{"major":0,"minor":0},"setup":"","deck":"4","set":"SL06"},</v>
      </c>
    </row>
    <row r="23" spans="1:13" x14ac:dyDescent="0.25">
      <c r="A23">
        <v>21</v>
      </c>
      <c r="B23" t="s">
        <v>49</v>
      </c>
      <c r="C23" t="s">
        <v>210</v>
      </c>
      <c r="D23" t="s">
        <v>29</v>
      </c>
      <c r="E23" t="s">
        <v>226</v>
      </c>
      <c r="F23" t="s">
        <v>64</v>
      </c>
      <c r="G23">
        <v>0</v>
      </c>
      <c r="H23">
        <v>0</v>
      </c>
      <c r="J23">
        <v>4</v>
      </c>
      <c r="K23" t="s">
        <v>96</v>
      </c>
      <c r="M23" t="str">
        <f t="shared" si="0"/>
        <v>{"id":21,"name":"Toxin Pumping Station","text":"&lt;b&gt;Activate Control Panel:&lt;/b&gt;&lt;br&gt;Roll a die and discard that many cards from the blip pile of your choice. Space Marines may only win if there are 0 cards in &lt;b&gt;both&lt;/b&gt; blip piles and 0 Genestealer cards in the formation.","blipcount":[7,7],"terrain":[3,2,6,4],"terrainlocation":[1,2,2,1],"spawn":{"major":0,"minor":0},"setup":"","deck":"4","set":"SL06"},</v>
      </c>
    </row>
    <row r="24" spans="1:13" x14ac:dyDescent="0.25">
      <c r="A24">
        <v>22</v>
      </c>
      <c r="B24" t="s">
        <v>50</v>
      </c>
      <c r="C24" t="s">
        <v>211</v>
      </c>
      <c r="D24" t="s">
        <v>51</v>
      </c>
      <c r="E24" t="s">
        <v>229</v>
      </c>
      <c r="F24" t="s">
        <v>64</v>
      </c>
      <c r="G24">
        <v>0</v>
      </c>
      <c r="H24">
        <v>0</v>
      </c>
      <c r="J24">
        <v>4</v>
      </c>
      <c r="K24" t="s">
        <v>96</v>
      </c>
      <c r="M24" t="str">
        <f t="shared" si="0"/>
        <v>{"id":22,"name":"Genestealer Lair","text":"&lt;b&gt;Upon Entering:&lt;/b&gt;&lt;br&gt;Move all swarms to the red Terrain card on their side of the formation. Then Spawn 1 Brood Lord on each red Terrain card. If both Brood Lords are slain, Space Marines win.","blipcount":[6,5],"terrain":[2,4,3,8],"terrainlocation":[1,2,2,1],"spawn":{"major":0,"minor":0},"setup":"","deck":"4","set":"SL06"}</v>
      </c>
    </row>
    <row r="25" spans="1:13" x14ac:dyDescent="0.25">
      <c r="M25" t="s">
        <v>99</v>
      </c>
    </row>
    <row r="26" spans="1:13" x14ac:dyDescent="0.25">
      <c r="A26" s="2" t="s">
        <v>275</v>
      </c>
    </row>
    <row r="27" spans="1:13" x14ac:dyDescent="0.25">
      <c r="A27" t="s">
        <v>0</v>
      </c>
      <c r="B27" t="s">
        <v>1</v>
      </c>
      <c r="C27" t="s">
        <v>2</v>
      </c>
      <c r="D27" t="s">
        <v>95</v>
      </c>
      <c r="E27" t="s">
        <v>3</v>
      </c>
      <c r="F27" t="s">
        <v>97</v>
      </c>
      <c r="G27" t="s">
        <v>8</v>
      </c>
      <c r="H27" t="s">
        <v>9</v>
      </c>
      <c r="I27" t="s">
        <v>21</v>
      </c>
      <c r="J27" t="s">
        <v>4</v>
      </c>
      <c r="K27" t="s">
        <v>5</v>
      </c>
      <c r="M27" t="s">
        <v>98</v>
      </c>
    </row>
    <row r="28" spans="1:13" x14ac:dyDescent="0.25">
      <c r="A28">
        <v>1</v>
      </c>
      <c r="D28" t="s">
        <v>10</v>
      </c>
      <c r="E28" t="s">
        <v>212</v>
      </c>
      <c r="F28" t="s">
        <v>20</v>
      </c>
      <c r="G28">
        <v>5</v>
      </c>
      <c r="H28">
        <v>3</v>
      </c>
      <c r="I28" t="s">
        <v>22</v>
      </c>
      <c r="J28">
        <v>0</v>
      </c>
      <c r="K28" t="s">
        <v>256</v>
      </c>
      <c r="M28" t="str">
        <f>"{"""&amp;A$2&amp;""":"&amp;A28&amp;","""&amp;B$2&amp;""":"""&amp;B28&amp;""","""&amp;C$2&amp;""":"""&amp;C28&amp;""","""&amp;D$2&amp;""":"&amp;D28&amp;","""&amp;E$2&amp;""":"&amp;E28&amp;","""&amp;F$2&amp;""":"&amp;IF(F28="","""""",F28)&amp;",""spawn"":{""major"":"&amp;IF(G28="",0,G28)&amp;",""minor"":"&amp;IF(H28="",0,H28)&amp;"},"""&amp;I$2&amp;""":"&amp;IF(I28="","""""",I28)&amp;","""&amp;J$2&amp;""":"""&amp;J28&amp;""","""&amp;K$2&amp;""":"""&amp;K28&amp;"""}"&amp;IF(M29="]","",",")</f>
        <v>{"id":1,"name":"","text":"","blipcount":[9,9],"terrain":[1,2,4,3],"terrainlocation":[2,5,6,3],"spawn":{"major":5,"minor":3},"setup":["1A","2","3","4"],"deck":"0","set":"EL01"},</v>
      </c>
    </row>
    <row r="29" spans="1:13" x14ac:dyDescent="0.25">
      <c r="A29">
        <v>2</v>
      </c>
      <c r="D29" t="s">
        <v>27</v>
      </c>
      <c r="E29" t="s">
        <v>212</v>
      </c>
      <c r="F29" t="s">
        <v>61</v>
      </c>
      <c r="G29">
        <v>4</v>
      </c>
      <c r="H29">
        <v>2</v>
      </c>
      <c r="I29" t="s">
        <v>30</v>
      </c>
      <c r="J29">
        <v>0</v>
      </c>
      <c r="K29" t="s">
        <v>256</v>
      </c>
      <c r="M29" t="str">
        <f t="shared" ref="M29:M49" si="1">"{"""&amp;A$2&amp;""":"&amp;A29&amp;","""&amp;B$2&amp;""":"""&amp;B29&amp;""","""&amp;C$2&amp;""":"""&amp;C29&amp;""","""&amp;D$2&amp;""":"&amp;D29&amp;","""&amp;E$2&amp;""":"&amp;E29&amp;","""&amp;F$2&amp;""":"&amp;IF(F29="","""""",F29)&amp;",""spawn"":{""major"":"&amp;IF(G29="",0,G29)&amp;",""minor"":"&amp;IF(H29="",0,H29)&amp;"},"""&amp;I$2&amp;""":"&amp;IF(I29="","""""",I29)&amp;","""&amp;J$2&amp;""":"""&amp;J29&amp;""","""&amp;K$2&amp;""":"""&amp;K29&amp;"""}"&amp;IF(M30="]","",",")</f>
        <v>{"id":2,"name":"","text":"","blipcount":[8,8],"terrain":[1,2,4,3],"terrainlocation":[2,4,5,3],"spawn":{"major":4,"minor":2},"setup":["1B","2","3","4"],"deck":"0","set":"EL01"},</v>
      </c>
    </row>
    <row r="30" spans="1:13" x14ac:dyDescent="0.25">
      <c r="A30">
        <v>3</v>
      </c>
      <c r="D30" t="s">
        <v>29</v>
      </c>
      <c r="E30" t="s">
        <v>212</v>
      </c>
      <c r="F30" t="s">
        <v>60</v>
      </c>
      <c r="G30">
        <v>3</v>
      </c>
      <c r="H30">
        <v>1</v>
      </c>
      <c r="I30" t="s">
        <v>35</v>
      </c>
      <c r="J30">
        <v>0</v>
      </c>
      <c r="K30" t="s">
        <v>256</v>
      </c>
      <c r="M30" t="str">
        <f t="shared" si="1"/>
        <v>{"id":3,"name":"","text":"","blipcount":[7,7],"terrain":[1,2,4,3],"terrainlocation":[1,3,4,2],"spawn":{"major":3,"minor":1},"setup":["1C","2","3","4"],"deck":"0","set":"EL01"},</v>
      </c>
    </row>
    <row r="31" spans="1:13" x14ac:dyDescent="0.25">
      <c r="A31">
        <v>4</v>
      </c>
      <c r="D31" t="s">
        <v>48</v>
      </c>
      <c r="E31" t="s">
        <v>212</v>
      </c>
      <c r="F31" t="s">
        <v>59</v>
      </c>
      <c r="G31">
        <v>2</v>
      </c>
      <c r="H31">
        <v>1</v>
      </c>
      <c r="I31" t="s">
        <v>57</v>
      </c>
      <c r="J31">
        <v>0</v>
      </c>
      <c r="K31" t="s">
        <v>256</v>
      </c>
      <c r="M31" t="str">
        <f t="shared" si="1"/>
        <v>{"id":4,"name":"","text":"","blipcount":[6,6],"terrain":[1,2,4,3],"terrainlocation":[1,3,3,2],"spawn":{"major":2,"minor":1},"setup":["2","3","4"],"deck":"0","set":"EL01"},</v>
      </c>
    </row>
    <row r="32" spans="1:13" x14ac:dyDescent="0.25">
      <c r="A32">
        <v>5</v>
      </c>
      <c r="D32" t="s">
        <v>27</v>
      </c>
      <c r="E32" t="s">
        <v>213</v>
      </c>
      <c r="F32" t="s">
        <v>230</v>
      </c>
      <c r="G32">
        <v>0</v>
      </c>
      <c r="H32">
        <v>0</v>
      </c>
      <c r="J32" t="s">
        <v>23</v>
      </c>
      <c r="K32" t="s">
        <v>256</v>
      </c>
      <c r="M32" t="str">
        <f t="shared" si="1"/>
        <v>{"id":5,"name":"","text":"","blipcount":[8,8],"terrain":[2,6,1,4],"terrainlocation":[3,7,5,3],"spawn":{"major":0,"minor":0},"setup":"","deck":"1A","set":"EL01"},</v>
      </c>
    </row>
    <row r="33" spans="1:13" x14ac:dyDescent="0.25">
      <c r="A33">
        <v>6</v>
      </c>
      <c r="D33" t="s">
        <v>28</v>
      </c>
      <c r="E33" t="s">
        <v>214</v>
      </c>
      <c r="F33" t="s">
        <v>63</v>
      </c>
      <c r="G33">
        <v>0</v>
      </c>
      <c r="H33">
        <v>0</v>
      </c>
      <c r="J33" t="s">
        <v>23</v>
      </c>
      <c r="K33" t="s">
        <v>256</v>
      </c>
      <c r="M33" t="str">
        <f t="shared" si="1"/>
        <v>{"id":6,"name":"","text":"","blipcount":[7,8],"terrain":[4,1,3,2],"terrainlocation":[2,5,7,3],"spawn":{"major":0,"minor":0},"setup":"","deck":"1A","set":"EL01"},</v>
      </c>
    </row>
    <row r="34" spans="1:13" x14ac:dyDescent="0.25">
      <c r="A34">
        <v>7</v>
      </c>
      <c r="D34" t="s">
        <v>29</v>
      </c>
      <c r="E34" t="s">
        <v>215</v>
      </c>
      <c r="F34" t="s">
        <v>231</v>
      </c>
      <c r="G34">
        <v>0</v>
      </c>
      <c r="H34">
        <v>0</v>
      </c>
      <c r="J34" t="s">
        <v>23</v>
      </c>
      <c r="K34" t="s">
        <v>256</v>
      </c>
      <c r="M34" t="str">
        <f t="shared" si="1"/>
        <v>{"id":7,"name":"","text":"","blipcount":[7,7],"terrain":[2,4,3,1],"terrainlocation":[2,6,6,3],"spawn":{"major":0,"minor":0},"setup":"","deck":"1A","set":"EL01"},</v>
      </c>
    </row>
    <row r="35" spans="1:13" x14ac:dyDescent="0.25">
      <c r="A35">
        <v>8</v>
      </c>
      <c r="D35" t="s">
        <v>29</v>
      </c>
      <c r="E35" t="s">
        <v>216</v>
      </c>
      <c r="F35" t="s">
        <v>232</v>
      </c>
      <c r="G35">
        <v>0</v>
      </c>
      <c r="H35">
        <v>0</v>
      </c>
      <c r="J35" t="s">
        <v>34</v>
      </c>
      <c r="K35" t="s">
        <v>256</v>
      </c>
      <c r="M35" t="str">
        <f t="shared" si="1"/>
        <v>{"id":8,"name":"","text":"","blipcount":[7,7],"terrain":[6,4,2,3],"terrainlocation":[1,4,5,2],"spawn":{"major":0,"minor":0},"setup":"","deck":"1B","set":"EL01"},</v>
      </c>
    </row>
    <row r="36" spans="1:13" x14ac:dyDescent="0.25">
      <c r="A36">
        <v>9</v>
      </c>
      <c r="D36" t="s">
        <v>33</v>
      </c>
      <c r="E36" t="s">
        <v>217</v>
      </c>
      <c r="F36" t="s">
        <v>233</v>
      </c>
      <c r="G36">
        <v>0</v>
      </c>
      <c r="H36">
        <v>0</v>
      </c>
      <c r="J36" t="s">
        <v>34</v>
      </c>
      <c r="K36" t="s">
        <v>256</v>
      </c>
      <c r="M36" t="str">
        <f t="shared" si="1"/>
        <v>{"id":9,"name":"","text":"","blipcount":[7,6],"terrain":[4,3,7,1],"terrainlocation":[1,5,5,3],"spawn":{"major":0,"minor":0},"setup":"","deck":"1B","set":"EL01"},</v>
      </c>
    </row>
    <row r="37" spans="1:13" x14ac:dyDescent="0.25">
      <c r="A37">
        <v>10</v>
      </c>
      <c r="D37" t="s">
        <v>29</v>
      </c>
      <c r="E37" t="s">
        <v>218</v>
      </c>
      <c r="F37" t="s">
        <v>234</v>
      </c>
      <c r="G37">
        <v>0</v>
      </c>
      <c r="H37">
        <v>0</v>
      </c>
      <c r="J37" t="s">
        <v>34</v>
      </c>
      <c r="K37" t="s">
        <v>256</v>
      </c>
      <c r="M37" t="str">
        <f t="shared" si="1"/>
        <v>{"id":10,"name":"","text":"","blipcount":[7,7],"terrain":[4,3,2,1],"terrainlocation":[3,4,5,3],"spawn":{"major":0,"minor":0},"setup":"","deck":"1B","set":"EL01"},</v>
      </c>
    </row>
    <row r="38" spans="1:13" x14ac:dyDescent="0.25">
      <c r="A38">
        <v>11</v>
      </c>
      <c r="D38" t="s">
        <v>39</v>
      </c>
      <c r="E38" t="s">
        <v>219</v>
      </c>
      <c r="F38" t="s">
        <v>235</v>
      </c>
      <c r="G38">
        <v>0</v>
      </c>
      <c r="H38">
        <v>0</v>
      </c>
      <c r="J38" t="s">
        <v>44</v>
      </c>
      <c r="K38" t="s">
        <v>256</v>
      </c>
      <c r="M38" t="str">
        <f t="shared" si="1"/>
        <v>{"id":11,"name":"","text":"","blipcount":[6,7],"terrain":[7,1,2,4],"terrainlocation":[3,5,4,2],"spawn":{"major":0,"minor":0},"setup":"","deck":"1C","set":"EL01"},</v>
      </c>
    </row>
    <row r="39" spans="1:13" x14ac:dyDescent="0.25">
      <c r="A39">
        <v>12</v>
      </c>
      <c r="D39" t="s">
        <v>40</v>
      </c>
      <c r="E39" t="s">
        <v>220</v>
      </c>
      <c r="F39" t="s">
        <v>236</v>
      </c>
      <c r="G39">
        <v>0</v>
      </c>
      <c r="H39">
        <v>0</v>
      </c>
      <c r="J39" t="s">
        <v>44</v>
      </c>
      <c r="K39" t="s">
        <v>256</v>
      </c>
      <c r="M39" t="str">
        <f t="shared" si="1"/>
        <v>{"id":12,"name":"","text":"","blipcount":[7,5],"terrain":[3,4,2,6],"terrainlocation":[1,4,3,1],"spawn":{"major":0,"minor":0},"setup":"","deck":"1C","set":"EL01"},</v>
      </c>
    </row>
    <row r="40" spans="1:13" x14ac:dyDescent="0.25">
      <c r="A40">
        <v>13</v>
      </c>
      <c r="D40" t="s">
        <v>33</v>
      </c>
      <c r="E40" t="s">
        <v>221</v>
      </c>
      <c r="F40" t="s">
        <v>237</v>
      </c>
      <c r="G40">
        <v>0</v>
      </c>
      <c r="H40">
        <v>0</v>
      </c>
      <c r="J40" t="s">
        <v>44</v>
      </c>
      <c r="K40" t="s">
        <v>256</v>
      </c>
      <c r="M40" t="str">
        <f t="shared" si="1"/>
        <v>{"id":13,"name":"","text":"","blipcount":[7,6],"terrain":[6,4,3,2],"terrainlocation":[2,3,5,2],"spawn":{"major":0,"minor":0},"setup":"","deck":"1C","set":"EL01"},</v>
      </c>
    </row>
    <row r="41" spans="1:13" x14ac:dyDescent="0.25">
      <c r="A41">
        <v>14</v>
      </c>
      <c r="D41" t="s">
        <v>40</v>
      </c>
      <c r="E41" t="s">
        <v>222</v>
      </c>
      <c r="F41" t="s">
        <v>65</v>
      </c>
      <c r="G41">
        <v>0</v>
      </c>
      <c r="H41">
        <v>0</v>
      </c>
      <c r="J41">
        <v>2</v>
      </c>
      <c r="K41" t="s">
        <v>256</v>
      </c>
      <c r="M41" t="str">
        <f t="shared" si="1"/>
        <v>{"id":14,"name":"","text":"","blipcount":[7,5],"terrain":[4,2,6,3],"terrainlocation":[2,4,4,1],"spawn":{"major":0,"minor":0},"setup":"","deck":"2","set":"EL01"},</v>
      </c>
    </row>
    <row r="42" spans="1:13" x14ac:dyDescent="0.25">
      <c r="A42">
        <v>15</v>
      </c>
      <c r="D42" t="s">
        <v>53</v>
      </c>
      <c r="E42" t="s">
        <v>223</v>
      </c>
      <c r="F42" t="s">
        <v>238</v>
      </c>
      <c r="G42">
        <v>0</v>
      </c>
      <c r="H42">
        <v>0</v>
      </c>
      <c r="J42">
        <v>2</v>
      </c>
      <c r="K42" t="s">
        <v>256</v>
      </c>
      <c r="M42" t="str">
        <f t="shared" si="1"/>
        <v>{"id":15,"name":"","text":"","blipcount":[5,6],"terrain":[2,1,4,7],"terrainlocation":[2,4,3,2],"spawn":{"major":0,"minor":0},"setup":"","deck":"2","set":"EL01"},</v>
      </c>
    </row>
    <row r="43" spans="1:13" x14ac:dyDescent="0.25">
      <c r="A43">
        <v>16</v>
      </c>
      <c r="D43" t="s">
        <v>48</v>
      </c>
      <c r="E43" t="s">
        <v>224</v>
      </c>
      <c r="F43" t="s">
        <v>67</v>
      </c>
      <c r="G43">
        <v>0</v>
      </c>
      <c r="H43">
        <v>0</v>
      </c>
      <c r="J43">
        <v>2</v>
      </c>
      <c r="K43" t="s">
        <v>256</v>
      </c>
      <c r="M43" t="str">
        <f t="shared" si="1"/>
        <v>{"id":16,"name":"","text":"","blipcount":[6,6],"terrain":[2,1,4,3],"terrainlocation":[1,3,5,4],"spawn":{"major":0,"minor":0},"setup":"","deck":"2","set":"EL01"},</v>
      </c>
    </row>
    <row r="44" spans="1:13" x14ac:dyDescent="0.25">
      <c r="A44">
        <v>17</v>
      </c>
      <c r="D44" t="s">
        <v>53</v>
      </c>
      <c r="E44" t="s">
        <v>225</v>
      </c>
      <c r="F44" t="s">
        <v>239</v>
      </c>
      <c r="G44">
        <v>0</v>
      </c>
      <c r="H44">
        <v>0</v>
      </c>
      <c r="J44">
        <v>3</v>
      </c>
      <c r="K44" t="s">
        <v>256</v>
      </c>
      <c r="M44" t="str">
        <f t="shared" si="1"/>
        <v>{"id":17,"name":"","text":"","blipcount":[5,6],"terrain":[4,3,1,2],"terrainlocation":[1,3,4,1],"spawn":{"major":0,"minor":0},"setup":"","deck":"3","set":"EL01"},</v>
      </c>
    </row>
    <row r="45" spans="1:13" x14ac:dyDescent="0.25">
      <c r="A45">
        <v>18</v>
      </c>
      <c r="D45" t="s">
        <v>54</v>
      </c>
      <c r="E45" t="s">
        <v>226</v>
      </c>
      <c r="F45" t="s">
        <v>240</v>
      </c>
      <c r="G45">
        <v>0</v>
      </c>
      <c r="H45">
        <v>0</v>
      </c>
      <c r="J45">
        <v>3</v>
      </c>
      <c r="K45" t="s">
        <v>256</v>
      </c>
      <c r="M45" t="str">
        <f t="shared" si="1"/>
        <v>{"id":18,"name":"","text":"","blipcount":[5,5],"terrain":[3,2,6,4],"terrainlocation":[1,3,4,3],"spawn":{"major":0,"minor":0},"setup":"","deck":"3","set":"EL01"},</v>
      </c>
    </row>
    <row r="46" spans="1:13" x14ac:dyDescent="0.25">
      <c r="A46">
        <v>19</v>
      </c>
      <c r="D46" t="s">
        <v>55</v>
      </c>
      <c r="E46" t="s">
        <v>227</v>
      </c>
      <c r="F46" t="s">
        <v>66</v>
      </c>
      <c r="G46">
        <v>0</v>
      </c>
      <c r="H46">
        <v>0</v>
      </c>
      <c r="J46">
        <v>3</v>
      </c>
      <c r="K46" t="s">
        <v>256</v>
      </c>
      <c r="M46" t="str">
        <f t="shared" si="1"/>
        <v>{"id":19,"name":"","text":"","blipcount":[0,0],"terrain":[4,1,8,2],"terrainlocation":[3,4,2,1],"spawn":{"major":0,"minor":0},"setup":"","deck":"3","set":"EL01"},</v>
      </c>
    </row>
    <row r="47" spans="1:13" x14ac:dyDescent="0.25">
      <c r="A47">
        <v>20</v>
      </c>
      <c r="D47" t="s">
        <v>48</v>
      </c>
      <c r="E47" t="s">
        <v>228</v>
      </c>
      <c r="F47" t="s">
        <v>241</v>
      </c>
      <c r="G47">
        <v>0</v>
      </c>
      <c r="H47">
        <v>0</v>
      </c>
      <c r="J47">
        <v>4</v>
      </c>
      <c r="K47" t="s">
        <v>256</v>
      </c>
      <c r="M47" t="str">
        <f t="shared" si="1"/>
        <v>{"id":20,"name":"","text":"","blipcount":[6,6],"terrain":[2,6,4,3],"terrainlocation":[1,3,2,1],"spawn":{"major":0,"minor":0},"setup":"","deck":"4","set":"EL01"},</v>
      </c>
    </row>
    <row r="48" spans="1:13" x14ac:dyDescent="0.25">
      <c r="A48">
        <v>21</v>
      </c>
      <c r="D48" t="s">
        <v>29</v>
      </c>
      <c r="E48" t="s">
        <v>226</v>
      </c>
      <c r="F48" t="s">
        <v>64</v>
      </c>
      <c r="G48">
        <v>0</v>
      </c>
      <c r="H48">
        <v>0</v>
      </c>
      <c r="J48">
        <v>4</v>
      </c>
      <c r="K48" t="s">
        <v>256</v>
      </c>
      <c r="M48" t="str">
        <f t="shared" si="1"/>
        <v>{"id":21,"name":"","text":"","blipcount":[7,7],"terrain":[3,2,6,4],"terrainlocation":[1,2,2,1],"spawn":{"major":0,"minor":0},"setup":"","deck":"4","set":"EL01"},</v>
      </c>
    </row>
    <row r="49" spans="1:13" x14ac:dyDescent="0.25">
      <c r="A49">
        <v>22</v>
      </c>
      <c r="D49" t="s">
        <v>51</v>
      </c>
      <c r="E49" t="s">
        <v>229</v>
      </c>
      <c r="F49" t="s">
        <v>64</v>
      </c>
      <c r="G49">
        <v>0</v>
      </c>
      <c r="H49">
        <v>0</v>
      </c>
      <c r="J49">
        <v>4</v>
      </c>
      <c r="K49" t="s">
        <v>256</v>
      </c>
      <c r="M49" t="str">
        <f t="shared" si="1"/>
        <v>{"id":22,"name":"","text":"","blipcount":[6,5],"terrain":[2,4,3,8],"terrainlocation":[1,2,2,1],"spawn":{"major":0,"minor":0},"setup":"","deck":"4","set":"EL01"}</v>
      </c>
    </row>
    <row r="50" spans="1:13" x14ac:dyDescent="0.25">
      <c r="M50" t="s">
        <v>99</v>
      </c>
    </row>
    <row r="51" spans="1:13" x14ac:dyDescent="0.25">
      <c r="A51" s="2" t="s">
        <v>257</v>
      </c>
    </row>
    <row r="52" spans="1:13" x14ac:dyDescent="0.25">
      <c r="A52" t="s">
        <v>0</v>
      </c>
      <c r="B52" t="s">
        <v>1</v>
      </c>
      <c r="C52" t="s">
        <v>2</v>
      </c>
      <c r="D52" t="s">
        <v>95</v>
      </c>
      <c r="E52" t="s">
        <v>3</v>
      </c>
      <c r="F52" t="s">
        <v>97</v>
      </c>
      <c r="G52" t="s">
        <v>8</v>
      </c>
      <c r="H52" t="s">
        <v>9</v>
      </c>
      <c r="I52" t="s">
        <v>21</v>
      </c>
      <c r="J52" t="s">
        <v>4</v>
      </c>
      <c r="K52" t="s">
        <v>5</v>
      </c>
      <c r="M52" t="s">
        <v>98</v>
      </c>
    </row>
    <row r="53" spans="1:13" x14ac:dyDescent="0.25">
      <c r="A53">
        <v>1</v>
      </c>
      <c r="B53" t="s">
        <v>277</v>
      </c>
      <c r="C53" t="s">
        <v>281</v>
      </c>
      <c r="D53" t="s">
        <v>10</v>
      </c>
      <c r="E53" t="s">
        <v>212</v>
      </c>
      <c r="F53" t="s">
        <v>20</v>
      </c>
      <c r="G53">
        <v>5</v>
      </c>
      <c r="H53">
        <v>3</v>
      </c>
      <c r="I53" t="s">
        <v>22</v>
      </c>
      <c r="J53">
        <v>0</v>
      </c>
      <c r="K53" t="s">
        <v>96</v>
      </c>
      <c r="M53" t="str">
        <f>"{"""&amp;A$2&amp;""":"&amp;A53&amp;","""&amp;B$2&amp;""":"""&amp;B53&amp;""","""&amp;C$2&amp;""":"""&amp;C53&amp;""","""&amp;D$2&amp;""":"&amp;D53&amp;","""&amp;E$2&amp;""":"&amp;E53&amp;","""&amp;F$2&amp;""":"&amp;IF(F53="","""""",F53)&amp;",""spawn"":{""major"":"&amp;IF(G53="",0,G53)&amp;",""minor"":"&amp;IF(H53="",0,H53)&amp;"},"""&amp;I$2&amp;""":"&amp;IF(I53="","""""",I53)&amp;","""&amp;J$2&amp;""":"""&amp;J53&amp;""","""&amp;K$2&amp;""":"""&amp;K53&amp;"""}"&amp;IF(M54="]","",",")</f>
        <v>{"id":1,"name":"Firelink Shrine","text":"Setup for 3 or 6 players (12 Unkindled)","blipcount":[9,9],"terrain":[1,2,4,3],"terrainlocation":[2,5,6,3],"spawn":{"major":5,"minor":3},"setup":["1A","2","3","4"],"deck":"0","set":"SL06"},</v>
      </c>
    </row>
    <row r="54" spans="1:13" x14ac:dyDescent="0.25">
      <c r="A54">
        <v>2</v>
      </c>
      <c r="B54" t="s">
        <v>277</v>
      </c>
      <c r="C54" t="s">
        <v>282</v>
      </c>
      <c r="D54" t="s">
        <v>27</v>
      </c>
      <c r="E54" t="s">
        <v>212</v>
      </c>
      <c r="F54" t="s">
        <v>61</v>
      </c>
      <c r="G54">
        <v>4</v>
      </c>
      <c r="H54">
        <v>2</v>
      </c>
      <c r="I54" t="s">
        <v>30</v>
      </c>
      <c r="J54">
        <v>0</v>
      </c>
      <c r="K54" t="s">
        <v>96</v>
      </c>
      <c r="M54" t="str">
        <f t="shared" ref="M54:M74" si="2">"{"""&amp;A$2&amp;""":"&amp;A54&amp;","""&amp;B$2&amp;""":"""&amp;B54&amp;""","""&amp;C$2&amp;""":"""&amp;C54&amp;""","""&amp;D$2&amp;""":"&amp;D54&amp;","""&amp;E$2&amp;""":"&amp;E54&amp;","""&amp;F$2&amp;""":"&amp;IF(F54="","""""",F54)&amp;",""spawn"":{""major"":"&amp;IF(G54="",0,G54)&amp;",""minor"":"&amp;IF(H54="",0,H54)&amp;"},"""&amp;I$2&amp;""":"&amp;IF(I54="","""""",I54)&amp;","""&amp;J$2&amp;""":"""&amp;J54&amp;""","""&amp;K$2&amp;""":"""&amp;K54&amp;"""}"&amp;IF(M55="]","",",")</f>
        <v>{"id":2,"name":"Firelink Shrine","text":"Setup for 5 players (10 Unkindled)","blipcount":[8,8],"terrain":[1,2,4,3],"terrainlocation":[2,4,5,3],"spawn":{"major":4,"minor":2},"setup":["1B","2","3","4"],"deck":"0","set":"SL06"},</v>
      </c>
    </row>
    <row r="55" spans="1:13" x14ac:dyDescent="0.25">
      <c r="A55">
        <v>3</v>
      </c>
      <c r="B55" t="s">
        <v>277</v>
      </c>
      <c r="C55" t="s">
        <v>283</v>
      </c>
      <c r="D55" t="s">
        <v>29</v>
      </c>
      <c r="E55" t="s">
        <v>212</v>
      </c>
      <c r="F55" t="s">
        <v>60</v>
      </c>
      <c r="G55">
        <v>3</v>
      </c>
      <c r="H55">
        <v>1</v>
      </c>
      <c r="I55" t="s">
        <v>35</v>
      </c>
      <c r="J55">
        <v>0</v>
      </c>
      <c r="K55" t="s">
        <v>96</v>
      </c>
      <c r="M55" t="str">
        <f t="shared" si="2"/>
        <v>{"id":3,"name":"Firelink Shrine","text":"Setup for 2 or 4 players (8 Unkindled)","blipcount":[7,7],"terrain":[1,2,4,3],"terrainlocation":[1,3,4,2],"spawn":{"major":3,"minor":1},"setup":["1C","2","3","4"],"deck":"0","set":"SL06"},</v>
      </c>
    </row>
    <row r="56" spans="1:13" x14ac:dyDescent="0.25">
      <c r="A56">
        <v>4</v>
      </c>
      <c r="B56" t="s">
        <v>277</v>
      </c>
      <c r="C56" t="s">
        <v>284</v>
      </c>
      <c r="D56" t="s">
        <v>48</v>
      </c>
      <c r="E56" t="s">
        <v>212</v>
      </c>
      <c r="F56" t="s">
        <v>59</v>
      </c>
      <c r="G56">
        <v>2</v>
      </c>
      <c r="H56">
        <v>1</v>
      </c>
      <c r="I56" t="s">
        <v>57</v>
      </c>
      <c r="J56">
        <v>0</v>
      </c>
      <c r="K56" t="s">
        <v>96</v>
      </c>
      <c r="M56" t="str">
        <f t="shared" si="2"/>
        <v>{"id":4,"name":"Firelink Shrine","text":"Setup for 3 players (6 Unkindled)","blipcount":[6,6],"terrain":[1,2,4,3],"terrainlocation":[1,3,3,2],"spawn":{"major":2,"minor":1},"setup":["2","3","4"],"deck":"0","set":"SL06"},</v>
      </c>
    </row>
    <row r="57" spans="1:13" x14ac:dyDescent="0.25">
      <c r="A57">
        <v>5</v>
      </c>
      <c r="B57" s="6" t="s">
        <v>288</v>
      </c>
      <c r="C57" s="7" t="s">
        <v>289</v>
      </c>
      <c r="D57" s="7" t="s">
        <v>27</v>
      </c>
      <c r="E57" s="7" t="s">
        <v>213</v>
      </c>
      <c r="F57" s="7" t="s">
        <v>230</v>
      </c>
      <c r="G57" s="7">
        <v>0</v>
      </c>
      <c r="H57" s="7">
        <v>0</v>
      </c>
      <c r="I57" s="7"/>
      <c r="J57" s="8" t="s">
        <v>23</v>
      </c>
      <c r="K57" t="s">
        <v>96</v>
      </c>
      <c r="M57" t="str">
        <f t="shared" si="2"/>
        <v>{"id":5,"name":"Sewer Tunnels","text":"&lt;b&gt;Activate Bonfire:&lt;/b&gt;&lt;br&gt;Discard the \"Bonfire\" Terrain Card, and replace it with a \"Corridor\" Terrain Card.","blipcount":[8,8],"terrain":[2,6,1,4],"terrainlocation":[3,7,5,3],"spawn":{"major":0,"minor":0},"setup":"","deck":"1A","set":"SL06"},</v>
      </c>
    </row>
    <row r="58" spans="1:13" x14ac:dyDescent="0.25">
      <c r="A58">
        <v>6</v>
      </c>
      <c r="B58" s="9" t="s">
        <v>315</v>
      </c>
      <c r="C58" s="10" t="s">
        <v>295</v>
      </c>
      <c r="D58" s="10" t="s">
        <v>28</v>
      </c>
      <c r="E58" s="10" t="s">
        <v>214</v>
      </c>
      <c r="F58" s="10" t="s">
        <v>63</v>
      </c>
      <c r="G58" s="10">
        <v>0</v>
      </c>
      <c r="H58" s="10">
        <v>0</v>
      </c>
      <c r="I58" s="10"/>
      <c r="J58" s="11" t="s">
        <v>23</v>
      </c>
      <c r="K58" t="s">
        <v>96</v>
      </c>
      <c r="M58" t="str">
        <f t="shared" si="2"/>
        <v>{"id":6,"name":"Parish Corridor","text":"&lt;b&gt;Upon Entering:&lt;/b&gt;&lt;br&gt;Spawn 2 Hollows on the \"Corridor\" terrain card.","blipcount":[7,8],"terrain":[4,1,3,2],"terrainlocation":[2,5,7,3],"spawn":{"major":0,"minor":0},"setup":"","deck":"1A","set":"SL06"},</v>
      </c>
    </row>
    <row r="59" spans="1:13" x14ac:dyDescent="0.25">
      <c r="A59">
        <v>7</v>
      </c>
      <c r="B59" s="9" t="s">
        <v>290</v>
      </c>
      <c r="C59" s="10" t="s">
        <v>316</v>
      </c>
      <c r="D59" s="10" t="s">
        <v>29</v>
      </c>
      <c r="E59" s="10" t="s">
        <v>215</v>
      </c>
      <c r="F59" s="10" t="s">
        <v>231</v>
      </c>
      <c r="G59" s="10">
        <v>0</v>
      </c>
      <c r="H59" s="10">
        <v>0</v>
      </c>
      <c r="I59" s="10"/>
      <c r="J59" s="11" t="s">
        <v>23</v>
      </c>
      <c r="K59" t="s">
        <v>96</v>
      </c>
      <c r="M59" t="str">
        <f t="shared" si="2"/>
        <v>{"id":7,"name":"Elevator","text":"&lt;b&gt;Upon Entering:&lt;/b&gt;&lt;br&gt; make all Unkindled face right","blipcount":[7,7],"terrain":[2,4,3,1],"terrainlocation":[2,6,6,3],"spawn":{"major":0,"minor":0},"setup":"","deck":"1A","set":"SL06"},</v>
      </c>
    </row>
    <row r="60" spans="1:13" x14ac:dyDescent="0.25">
      <c r="A60">
        <v>8</v>
      </c>
      <c r="B60" s="12" t="s">
        <v>196</v>
      </c>
      <c r="C60" s="10" t="s">
        <v>291</v>
      </c>
      <c r="D60" s="10" t="s">
        <v>29</v>
      </c>
      <c r="E60" s="10" t="s">
        <v>216</v>
      </c>
      <c r="F60" s="10" t="s">
        <v>232</v>
      </c>
      <c r="G60" s="10">
        <v>0</v>
      </c>
      <c r="H60" s="10">
        <v>0</v>
      </c>
      <c r="I60" s="10"/>
      <c r="J60" s="11" t="s">
        <v>34</v>
      </c>
      <c r="K60" t="s">
        <v>96</v>
      </c>
      <c r="M60" t="str">
        <f t="shared" si="2"/>
        <v>{"id":8,"name":"Cryo Control","text":"&lt;b&gt;Activate Bonfire:&lt;/b&gt;&lt;br&gt;Discard 1 card from the blip pile of your choice.","blipcount":[7,7],"terrain":[6,4,2,3],"terrainlocation":[1,4,5,2],"spawn":{"major":0,"minor":0},"setup":"","deck":"1B","set":"SL06"},</v>
      </c>
    </row>
    <row r="61" spans="1:13" x14ac:dyDescent="0.25">
      <c r="A61">
        <v>9</v>
      </c>
      <c r="B61" s="12" t="s">
        <v>31</v>
      </c>
      <c r="C61" s="10" t="s">
        <v>287</v>
      </c>
      <c r="D61" s="10" t="s">
        <v>33</v>
      </c>
      <c r="E61" s="10" t="s">
        <v>217</v>
      </c>
      <c r="F61" s="10" t="s">
        <v>233</v>
      </c>
      <c r="G61" s="10">
        <v>0</v>
      </c>
      <c r="H61" s="10">
        <v>0</v>
      </c>
      <c r="I61" s="10"/>
      <c r="J61" s="11" t="s">
        <v>34</v>
      </c>
      <c r="K61" t="s">
        <v>96</v>
      </c>
      <c r="M61" t="str">
        <f t="shared" si="2"/>
        <v>{"id":9,"name":"Wreckage Labyrinth","text":"&lt;b&gt;Upon Entering:&lt;/b&gt;&lt;br&gt;Change the facing of each Unkindled who is facing a Terrain Card in his position.","blipcount":[7,6],"terrain":[4,3,7,1],"terrainlocation":[1,5,5,3],"spawn":{"major":0,"minor":0},"setup":"","deck":"1B","set":"SL06"},</v>
      </c>
    </row>
    <row r="62" spans="1:13" x14ac:dyDescent="0.25">
      <c r="A62">
        <v>10</v>
      </c>
      <c r="B62" s="12" t="s">
        <v>32</v>
      </c>
      <c r="C62" s="10" t="s">
        <v>296</v>
      </c>
      <c r="D62" s="10" t="s">
        <v>29</v>
      </c>
      <c r="E62" s="10" t="s">
        <v>218</v>
      </c>
      <c r="F62" s="10" t="s">
        <v>234</v>
      </c>
      <c r="G62" s="10">
        <v>0</v>
      </c>
      <c r="H62" s="10">
        <v>0</v>
      </c>
      <c r="I62" s="10"/>
      <c r="J62" s="11" t="s">
        <v>34</v>
      </c>
      <c r="K62" t="s">
        <v>96</v>
      </c>
      <c r="M62" t="str">
        <f t="shared" si="2"/>
        <v>{"id":10,"name":"Lower Accessway","text":"&lt;b&gt;Upon Entering:&lt;/b&gt;&lt;/br&gt;Spawn 2 Hollows behind the Unkindled at the top of the formation.","blipcount":[7,7],"terrain":[4,3,2,1],"terrainlocation":[3,4,5,3],"spawn":{"major":0,"minor":0},"setup":"","deck":"1B","set":"SL06"},</v>
      </c>
    </row>
    <row r="63" spans="1:13" x14ac:dyDescent="0.25">
      <c r="A63">
        <v>11</v>
      </c>
      <c r="B63" s="9" t="s">
        <v>317</v>
      </c>
      <c r="C63" s="10" t="s">
        <v>285</v>
      </c>
      <c r="D63" s="10" t="s">
        <v>39</v>
      </c>
      <c r="E63" s="10" t="s">
        <v>219</v>
      </c>
      <c r="F63" s="10" t="s">
        <v>235</v>
      </c>
      <c r="G63" s="10">
        <v>0</v>
      </c>
      <c r="H63" s="10">
        <v>0</v>
      </c>
      <c r="I63" s="10"/>
      <c r="J63" s="11" t="s">
        <v>44</v>
      </c>
      <c r="K63" t="s">
        <v>96</v>
      </c>
      <c r="M63" t="str">
        <f t="shared" si="2"/>
        <v>{"id":11,"name":"Undead Trader","text":"&lt;b&gt;Upon Entering:&lt;/b&gt;&lt;br&gt;The current player places 1 Support Token each on any 2 Unkindled.","blipcount":[6,7],"terrain":[7,1,2,4],"terrainlocation":[3,5,4,2],"spawn":{"major":0,"minor":0},"setup":"","deck":"1C","set":"SL06"},</v>
      </c>
    </row>
    <row r="64" spans="1:13" x14ac:dyDescent="0.25">
      <c r="A64">
        <v>12</v>
      </c>
      <c r="B64" s="12" t="s">
        <v>37</v>
      </c>
      <c r="C64" s="10" t="s">
        <v>297</v>
      </c>
      <c r="D64" s="10" t="s">
        <v>40</v>
      </c>
      <c r="E64" s="10" t="s">
        <v>220</v>
      </c>
      <c r="F64" s="10" t="s">
        <v>236</v>
      </c>
      <c r="G64" s="10">
        <v>0</v>
      </c>
      <c r="H64" s="10">
        <v>0</v>
      </c>
      <c r="I64" s="10"/>
      <c r="J64" s="11" t="s">
        <v>44</v>
      </c>
      <c r="K64" t="s">
        <v>96</v>
      </c>
      <c r="M64" t="str">
        <f t="shared" si="2"/>
        <v>{"id":12,"name":"Core Cogitator","text":"&lt;b&gt;Activate Bonfire:&lt;/b&gt;&lt;br&gt;Choose a Terrain card. A maximum of 1 Hollow may spawn on that Terrain card during the next Event Phase.","blipcount":[7,5],"terrain":[3,4,2,6],"terrainlocation":[1,4,3,1],"spawn":{"major":0,"minor":0},"setup":"","deck":"1C","set":"SL06"},</v>
      </c>
    </row>
    <row r="65" spans="1:13" x14ac:dyDescent="0.25">
      <c r="A65">
        <v>13</v>
      </c>
      <c r="B65" s="13" t="s">
        <v>38</v>
      </c>
      <c r="C65" s="14" t="s">
        <v>292</v>
      </c>
      <c r="D65" s="14" t="s">
        <v>33</v>
      </c>
      <c r="E65" s="14" t="s">
        <v>221</v>
      </c>
      <c r="F65" s="14" t="s">
        <v>237</v>
      </c>
      <c r="G65" s="14">
        <v>0</v>
      </c>
      <c r="H65" s="14">
        <v>0</v>
      </c>
      <c r="I65" s="14"/>
      <c r="J65" s="15" t="s">
        <v>44</v>
      </c>
      <c r="K65" t="s">
        <v>96</v>
      </c>
      <c r="M65" t="str">
        <f t="shared" si="2"/>
        <v>{"id":13,"name":"Apothecarion","text":"&lt;b&gt;Activate Bonfire:&lt;/b&gt;&lt;br&gt;Place 1 Support Token on any Unkindled. You may then change that Unkindled's facing.","blipcount":[7,6],"terrain":[6,4,3,2],"terrainlocation":[2,3,5,2],"spawn":{"major":0,"minor":0},"setup":"","deck":"1C","set":"SL06"},</v>
      </c>
    </row>
    <row r="66" spans="1:13" x14ac:dyDescent="0.25">
      <c r="A66">
        <v>14</v>
      </c>
      <c r="B66" s="16" t="s">
        <v>41</v>
      </c>
      <c r="C66" s="7" t="s">
        <v>293</v>
      </c>
      <c r="D66" s="7" t="s">
        <v>40</v>
      </c>
      <c r="E66" s="7" t="s">
        <v>222</v>
      </c>
      <c r="F66" s="7" t="s">
        <v>65</v>
      </c>
      <c r="G66" s="7">
        <v>0</v>
      </c>
      <c r="H66" s="7">
        <v>0</v>
      </c>
      <c r="I66" s="7"/>
      <c r="J66" s="8">
        <v>2</v>
      </c>
      <c r="K66" t="s">
        <v>96</v>
      </c>
      <c r="M66" t="str">
        <f t="shared" si="2"/>
        <v>{"id":14,"name":"Teleportarium","text":"&lt;b&gt;Activate Bonfire:&lt;/b&gt;&lt;br&gt;Each Unkindled must discard 1 Support Token or roll a die. On a [0] the Unkindled is slain. Then, regardless of the dice rolls, discard all cards from both blip piles.","blipcount":[7,5],"terrain":[4,2,6,3],"terrainlocation":[2,4,4,1],"spawn":{"major":0,"minor":0},"setup":"","deck":"2","set":"SL06"},</v>
      </c>
    </row>
    <row r="67" spans="1:13" x14ac:dyDescent="0.25">
      <c r="A67">
        <v>15</v>
      </c>
      <c r="B67" s="12" t="s">
        <v>42</v>
      </c>
      <c r="C67" s="10" t="s">
        <v>298</v>
      </c>
      <c r="D67" s="10" t="s">
        <v>53</v>
      </c>
      <c r="E67" s="10" t="s">
        <v>223</v>
      </c>
      <c r="F67" s="10" t="s">
        <v>238</v>
      </c>
      <c r="G67" s="10">
        <v>0</v>
      </c>
      <c r="H67" s="10">
        <v>0</v>
      </c>
      <c r="I67" s="10"/>
      <c r="J67" s="11">
        <v>2</v>
      </c>
      <c r="K67" t="s">
        <v>96</v>
      </c>
      <c r="M67" t="str">
        <f t="shared" si="2"/>
        <v>{"id":15,"name":"Black Holds","text":"&lt;b&gt;Upon Entering:&lt;/b&gt;&lt;br&gt;The current player chooses a swarm (if able), and spawns 2 Hollows on it. if 0 swarms in the formation, this has no effect.","blipcount":[5,6],"terrain":[2,1,4,7],"terrainlocation":[2,4,3,2],"spawn":{"major":0,"minor":0},"setup":"","deck":"2","set":"SL06"},</v>
      </c>
    </row>
    <row r="68" spans="1:13" x14ac:dyDescent="0.25">
      <c r="A68">
        <v>16</v>
      </c>
      <c r="B68" s="9" t="s">
        <v>279</v>
      </c>
      <c r="C68" s="10" t="s">
        <v>299</v>
      </c>
      <c r="D68" s="10" t="s">
        <v>48</v>
      </c>
      <c r="E68" s="10" t="s">
        <v>224</v>
      </c>
      <c r="F68" s="10" t="s">
        <v>67</v>
      </c>
      <c r="G68" s="10">
        <v>0</v>
      </c>
      <c r="H68" s="10">
        <v>0</v>
      </c>
      <c r="I68" s="10"/>
      <c r="J68" s="11">
        <v>2</v>
      </c>
      <c r="K68" t="s">
        <v>96</v>
      </c>
      <c r="M68" t="str">
        <f t="shared" si="2"/>
        <v>{"id":16,"name":"The Depths","text":"&lt;b&gt;Upon Entering:&lt;/b&gt;&lt;br&gt;The current player must choose a Unkindled with 0 support tokens (if able). Spawn 1 Hollow behind a chosen Unkindled.","blipcount":[6,6],"terrain":[2,1,4,3],"terrainlocation":[1,3,5,4],"spawn":{"major":0,"minor":0},"setup":"","deck":"2","set":"SL06"},</v>
      </c>
    </row>
    <row r="69" spans="1:13" x14ac:dyDescent="0.25">
      <c r="A69">
        <v>17</v>
      </c>
      <c r="B69" s="9" t="s">
        <v>278</v>
      </c>
      <c r="C69" s="10" t="s">
        <v>243</v>
      </c>
      <c r="D69" s="10" t="s">
        <v>53</v>
      </c>
      <c r="E69" s="10" t="s">
        <v>225</v>
      </c>
      <c r="F69" s="10" t="s">
        <v>239</v>
      </c>
      <c r="G69" s="10">
        <v>0</v>
      </c>
      <c r="H69" s="10">
        <v>0</v>
      </c>
      <c r="I69" s="10"/>
      <c r="J69" s="11">
        <v>3</v>
      </c>
      <c r="K69" t="s">
        <v>96</v>
      </c>
      <c r="M69" t="str">
        <f t="shared" si="2"/>
        <v>{"id":17,"name":"Undead Parish","text":"&lt;b&gt;Upon Entering:&lt;/b&gt;&lt;br&gt;The current player places the \"Artefact\" Terrain card on any position and side of the formation.","blipcount":[5,6],"terrain":[4,3,1,2],"terrainlocation":[1,3,4,1],"spawn":{"major":0,"minor":0},"setup":"","deck":"3","set":"SL06"},</v>
      </c>
    </row>
    <row r="70" spans="1:13" x14ac:dyDescent="0.25">
      <c r="A70">
        <v>18</v>
      </c>
      <c r="B70" s="12" t="s">
        <v>206</v>
      </c>
      <c r="C70" s="10" t="s">
        <v>300</v>
      </c>
      <c r="D70" s="10" t="s">
        <v>54</v>
      </c>
      <c r="E70" s="10" t="s">
        <v>226</v>
      </c>
      <c r="F70" s="10" t="s">
        <v>240</v>
      </c>
      <c r="G70" s="10">
        <v>0</v>
      </c>
      <c r="H70" s="10">
        <v>0</v>
      </c>
      <c r="I70" s="10"/>
      <c r="J70" s="11">
        <v>3</v>
      </c>
      <c r="K70" t="s">
        <v>96</v>
      </c>
      <c r="M70" t="str">
        <f t="shared" si="2"/>
        <v>{"id":18,"name":"Generatorium","text":"&lt;b&gt;Activate Bonfire:&lt;/b&gt;&lt;br&gt;Roll a die. If you roll [skull], slay up to 4 Hollows of your choice (in any positions). Otherwise slay this Unkindled.","blipcount":[5,5],"terrain":[3,2,6,4],"terrainlocation":[1,3,4,3],"spawn":{"major":0,"minor":0},"setup":"","deck":"3","set":"SL06"},</v>
      </c>
    </row>
    <row r="71" spans="1:13" x14ac:dyDescent="0.25">
      <c r="A71">
        <v>19</v>
      </c>
      <c r="B71" s="13" t="s">
        <v>46</v>
      </c>
      <c r="C71" s="14" t="s">
        <v>301</v>
      </c>
      <c r="D71" s="14" t="s">
        <v>55</v>
      </c>
      <c r="E71" s="14" t="s">
        <v>227</v>
      </c>
      <c r="F71" s="14" t="s">
        <v>66</v>
      </c>
      <c r="G71" s="14">
        <v>0</v>
      </c>
      <c r="H71" s="14">
        <v>0</v>
      </c>
      <c r="I71" s="14"/>
      <c r="J71" s="15">
        <v>3</v>
      </c>
      <c r="K71" t="s">
        <v>96</v>
      </c>
      <c r="M71" t="str">
        <f t="shared" si="2"/>
        <v>{"id":19,"name":"Hibernation Cluster","text":"&lt;b&gt;Upon Entering:&lt;/b&gt;&lt;br&gt;For each Unkindled in the formation, place 1 Hollow card into &lt;b&gt;each&lt;/b&gt; blip pile from the Hollow deck.","blipcount":[0,0],"terrain":[4,1,8,2],"terrainlocation":[3,4,2,1],"spawn":{"major":0,"minor":0},"setup":"","deck":"3","set":"SL06"},</v>
      </c>
    </row>
    <row r="72" spans="1:13" x14ac:dyDescent="0.25">
      <c r="A72">
        <v>20</v>
      </c>
      <c r="B72" s="6" t="s">
        <v>303</v>
      </c>
      <c r="C72" s="7" t="s">
        <v>294</v>
      </c>
      <c r="D72" s="7" t="s">
        <v>48</v>
      </c>
      <c r="E72" s="7" t="s">
        <v>228</v>
      </c>
      <c r="F72" s="7" t="s">
        <v>241</v>
      </c>
      <c r="G72" s="7">
        <v>0</v>
      </c>
      <c r="H72" s="7">
        <v>0</v>
      </c>
      <c r="I72" s="7"/>
      <c r="J72" s="8">
        <v>4</v>
      </c>
      <c r="K72" t="s">
        <v>96</v>
      </c>
      <c r="M72" t="str">
        <f t="shared" si="2"/>
        <v>{"id":20,"name":"The Catacombs","text":"&lt;b&gt;Activate Bonfire:&lt;/b&gt;&lt;br&gt;Place a Support Token on this card or roll a die. If the roll is equal or less than the number of support tokens on this card, Unkindled win. Otherwise there is no effect.","blipcount":[6,6],"terrain":[2,6,4,3],"terrainlocation":[1,3,2,1],"spawn":{"major":0,"minor":0},"setup":"","deck":"4","set":"SL06"},</v>
      </c>
    </row>
    <row r="73" spans="1:13" x14ac:dyDescent="0.25">
      <c r="A73">
        <v>21</v>
      </c>
      <c r="B73" s="9" t="s">
        <v>280</v>
      </c>
      <c r="C73" s="10" t="s">
        <v>302</v>
      </c>
      <c r="D73" s="10" t="s">
        <v>29</v>
      </c>
      <c r="E73" s="10" t="s">
        <v>226</v>
      </c>
      <c r="F73" s="10" t="s">
        <v>64</v>
      </c>
      <c r="G73" s="10">
        <v>0</v>
      </c>
      <c r="H73" s="10">
        <v>0</v>
      </c>
      <c r="I73" s="10"/>
      <c r="J73" s="11">
        <v>4</v>
      </c>
      <c r="K73" t="s">
        <v>96</v>
      </c>
      <c r="M73" t="str">
        <f t="shared" si="2"/>
        <v>{"id":21,"name":"Blighttown","text":"&lt;b&gt;Activate Bonfire:&lt;/b&gt;&lt;br&gt;Roll a die and discard that many cards from the blip pile of your choice. Unkindled may only win if there are 0 cards in &lt;b&gt;both&lt;/b&gt; blip piles and 0 Hollow cards in the formation.","blipcount":[7,7],"terrain":[3,2,6,4],"terrainlocation":[1,2,2,1],"spawn":{"major":0,"minor":0},"setup":"","deck":"4","set":"SL06"},</v>
      </c>
    </row>
    <row r="74" spans="1:13" x14ac:dyDescent="0.25">
      <c r="A74">
        <v>22</v>
      </c>
      <c r="B74" s="17" t="s">
        <v>307</v>
      </c>
      <c r="C74" s="14" t="s">
        <v>286</v>
      </c>
      <c r="D74" s="14" t="s">
        <v>51</v>
      </c>
      <c r="E74" s="14" t="s">
        <v>229</v>
      </c>
      <c r="F74" s="14" t="s">
        <v>64</v>
      </c>
      <c r="G74" s="14">
        <v>0</v>
      </c>
      <c r="H74" s="14">
        <v>0</v>
      </c>
      <c r="I74" s="14"/>
      <c r="J74" s="15">
        <v>4</v>
      </c>
      <c r="K74" t="s">
        <v>96</v>
      </c>
      <c r="M74" t="str">
        <f t="shared" si="2"/>
        <v>{"id":22,"name":"Knights Tower","text":"&lt;b&gt;Upon Entering:&lt;/b&gt;&lt;br&gt;Move all swarms to the red Terrain card on their side of the formation. Then Spawn 1 Brood Lord on each red Terrain card. If both Brood Lords are slain, Unkindled win.","blipcount":[6,5],"terrain":[2,4,3,8],"terrainlocation":[1,2,2,1],"spawn":{"major":0,"minor":0},"setup":"","deck":"4","set":"SL06"}</v>
      </c>
    </row>
    <row r="75" spans="1:13" x14ac:dyDescent="0.25">
      <c r="M75" t="s">
        <v>99</v>
      </c>
    </row>
    <row r="78" spans="1:13" x14ac:dyDescent="0.25">
      <c r="C78" t="s">
        <v>309</v>
      </c>
      <c r="D78" t="s">
        <v>310</v>
      </c>
    </row>
    <row r="79" spans="1:13" x14ac:dyDescent="0.25">
      <c r="C79">
        <v>0</v>
      </c>
      <c r="D79" t="s">
        <v>308</v>
      </c>
    </row>
    <row r="80" spans="1:13" x14ac:dyDescent="0.25">
      <c r="C80" t="s">
        <v>311</v>
      </c>
      <c r="D80" t="s">
        <v>312</v>
      </c>
    </row>
    <row r="81" spans="3:4" x14ac:dyDescent="0.25">
      <c r="C81">
        <v>2</v>
      </c>
      <c r="D81" t="s">
        <v>312</v>
      </c>
    </row>
    <row r="82" spans="3:4" x14ac:dyDescent="0.25">
      <c r="C82">
        <v>3</v>
      </c>
      <c r="D82" t="s">
        <v>314</v>
      </c>
    </row>
    <row r="83" spans="3:4" x14ac:dyDescent="0.25">
      <c r="C83">
        <v>4</v>
      </c>
      <c r="D83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99"/>
  <sheetViews>
    <sheetView workbookViewId="0">
      <selection activeCell="F3" sqref="F3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42.85546875" customWidth="1"/>
  </cols>
  <sheetData>
    <row r="1" spans="1:7" x14ac:dyDescent="0.25">
      <c r="A1" s="4" t="s">
        <v>255</v>
      </c>
    </row>
    <row r="2" spans="1:7" x14ac:dyDescent="0.25">
      <c r="A2" t="s">
        <v>0</v>
      </c>
      <c r="B2" t="s">
        <v>1</v>
      </c>
      <c r="C2" t="s">
        <v>160</v>
      </c>
      <c r="D2" t="s">
        <v>122</v>
      </c>
      <c r="E2" t="s">
        <v>123</v>
      </c>
      <c r="F2" t="s">
        <v>2</v>
      </c>
      <c r="G2" t="s">
        <v>98</v>
      </c>
    </row>
    <row r="3" spans="1:7" x14ac:dyDescent="0.25">
      <c r="A3">
        <v>1</v>
      </c>
      <c r="B3" t="s">
        <v>140</v>
      </c>
      <c r="C3" t="s">
        <v>163</v>
      </c>
      <c r="D3" t="s">
        <v>141</v>
      </c>
      <c r="E3" t="s">
        <v>126</v>
      </c>
      <c r="F3" t="s">
        <v>142</v>
      </c>
      <c r="G3" t="str">
        <f>"{"""&amp;A$2&amp;""":"&amp;A3&amp;","""&amp;B$2&amp;""":"""&amp;B3&amp;""","""&amp;C$2&amp;""":"&amp;C3&amp;","""&amp;D$2&amp;""":"""&amp;D3&amp;""","""&amp;E$2&amp;""":"""&amp;E3&amp;""","""&amp;F$2&amp;""":"""&amp;F3&amp;"""}"&amp;IF(G4="]","",",")</f>
        <v>{"id":1,"name":"Chaos of Battle","spawn":[{"threat":4,"type":"minor"},{"threat":2,"type":"minor"}],"swarm":"skull","action":"move","text":"Change every Space Marine's facing."},</v>
      </c>
    </row>
    <row r="4" spans="1:7" x14ac:dyDescent="0.25">
      <c r="A4">
        <v>2</v>
      </c>
      <c r="B4" t="s">
        <v>140</v>
      </c>
      <c r="C4" t="s">
        <v>163</v>
      </c>
      <c r="D4" t="s">
        <v>141</v>
      </c>
      <c r="E4" t="s">
        <v>126</v>
      </c>
      <c r="F4" t="s">
        <v>142</v>
      </c>
      <c r="G4" t="str">
        <f t="shared" ref="G4:G32" si="0">"{"""&amp;A$2&amp;""":"&amp;A4&amp;","""&amp;B$2&amp;""":"""&amp;B4&amp;""","""&amp;C$2&amp;""":"&amp;C4&amp;","""&amp;D$2&amp;""":"""&amp;D4&amp;""","""&amp;E$2&amp;""":"""&amp;E4&amp;""","""&amp;F$2&amp;""":"""&amp;F4&amp;"""}"&amp;IF(G5="]","",",")</f>
        <v>{"id":2,"name":"Chaos of Battle","spawn":[{"threat":4,"type":"minor"},{"threat":2,"type":"minor"}],"swarm":"skull","action":"move","text":"Change every Space Marine's facing."},</v>
      </c>
    </row>
    <row r="5" spans="1:7" x14ac:dyDescent="0.25">
      <c r="A5">
        <v>3</v>
      </c>
      <c r="B5" t="s">
        <v>154</v>
      </c>
      <c r="C5" t="s">
        <v>164</v>
      </c>
      <c r="D5" t="s">
        <v>130</v>
      </c>
      <c r="E5" t="s">
        <v>126</v>
      </c>
      <c r="F5" t="s">
        <v>318</v>
      </c>
      <c r="G5" t="str">
        <f t="shared" si="0"/>
        <v>{"id":3,"name":"Cleansing Flames","spawn":[{"threat":3,"type":"major"},{"threat":1,"type":"major"}],"swarm":"tongue","action":"move","text":"&lt;b&gt;Instinct&lt;/b&gt; Choose a Space Marine and roll a die. If you roll a [skull] slay 2 Genestealers engaged with him (of your choice)."},</v>
      </c>
    </row>
    <row r="6" spans="1:7" x14ac:dyDescent="0.25">
      <c r="A6">
        <v>4</v>
      </c>
      <c r="B6" t="s">
        <v>138</v>
      </c>
      <c r="C6" t="s">
        <v>165</v>
      </c>
      <c r="D6" t="s">
        <v>101</v>
      </c>
      <c r="E6" t="s">
        <v>126</v>
      </c>
      <c r="F6" t="s">
        <v>158</v>
      </c>
      <c r="G6" t="str">
        <f t="shared" si="0"/>
        <v>{"id":4,"name":"Enter Formation","spawn":[{"threat":3,"type":"major"},{"threat":2,"type":"major"}],"swarm":"claw","action":"move","text":"Each time a player resolves a Move + Activate action card next round, he may first place 1 Support Token in any Space Marine."},</v>
      </c>
    </row>
    <row r="7" spans="1:7" x14ac:dyDescent="0.25">
      <c r="A7">
        <v>5</v>
      </c>
      <c r="B7" t="s">
        <v>143</v>
      </c>
      <c r="C7" t="s">
        <v>166</v>
      </c>
      <c r="D7" t="s">
        <v>141</v>
      </c>
      <c r="E7" t="s">
        <v>144</v>
      </c>
      <c r="F7" t="s">
        <v>159</v>
      </c>
      <c r="G7" t="str">
        <f t="shared" si="0"/>
        <v>{"id":5,"name":"Evasion","spawn":[{"threat":2,"type":"minor"},{"threat":4,"type":"minor"}],"swarm":"skull","action":"flank","text":"When a player resolves an Attack Action next round, he may only attack with 1 Space Marine of that Combat Team (instead of both)."},</v>
      </c>
    </row>
    <row r="8" spans="1:7" x14ac:dyDescent="0.25">
      <c r="A8">
        <v>6</v>
      </c>
      <c r="B8" t="s">
        <v>132</v>
      </c>
      <c r="C8" t="s">
        <v>167</v>
      </c>
      <c r="D8" t="s">
        <v>157</v>
      </c>
      <c r="E8" t="s">
        <v>157</v>
      </c>
      <c r="F8" t="s">
        <v>133</v>
      </c>
      <c r="G8" t="str">
        <f t="shared" si="0"/>
        <v>{"id":6,"name":"Flanking Manoeuvre","spawn":[{"threat":4,"type":"minor"},{"threat":3,"type":"minor"}],"swarm":"null","action":"null","text":"Move all Swarms so that they are behind their engaged Space Marine."},</v>
      </c>
    </row>
    <row r="9" spans="1:7" x14ac:dyDescent="0.25">
      <c r="A9">
        <v>7</v>
      </c>
      <c r="B9" t="s">
        <v>139</v>
      </c>
      <c r="C9" t="s">
        <v>168</v>
      </c>
      <c r="D9" t="s">
        <v>125</v>
      </c>
      <c r="E9" t="s">
        <v>126</v>
      </c>
      <c r="F9" t="s">
        <v>337</v>
      </c>
      <c r="G9" t="str">
        <f t="shared" si="0"/>
        <v>{"id":7,"name":"For my Battle Brothers!","spawn":[{"threat":4,"type":"major"},{"threat":3,"type":"minor"}],"swarm":"tail","action":"move","text":"&lt;b&gt;Instinct&lt;/b&gt; Choose a Space Marine that has at least 1 Support Token (if able). Discard 1 Support Token form him and 1 Genestealer engaged with him (of your choice)."},</v>
      </c>
    </row>
    <row r="10" spans="1:7" x14ac:dyDescent="0.25">
      <c r="A10">
        <v>8</v>
      </c>
      <c r="B10" t="s">
        <v>139</v>
      </c>
      <c r="C10" t="s">
        <v>168</v>
      </c>
      <c r="D10" t="s">
        <v>125</v>
      </c>
      <c r="E10" t="s">
        <v>126</v>
      </c>
      <c r="F10" t="s">
        <v>337</v>
      </c>
      <c r="G10" t="str">
        <f t="shared" si="0"/>
        <v>{"id":8,"name":"For my Battle Brothers!","spawn":[{"threat":4,"type":"major"},{"threat":3,"type":"minor"}],"swarm":"tail","action":"move","text":"&lt;b&gt;Instinct&lt;/b&gt; Choose a Space Marine that has at least 1 Support Token (if able). Discard 1 Support Token form him and 1 Genestealer engaged with him (of your choice)."},</v>
      </c>
    </row>
    <row r="11" spans="1:7" x14ac:dyDescent="0.25">
      <c r="A11">
        <v>9</v>
      </c>
      <c r="B11" t="s">
        <v>129</v>
      </c>
      <c r="C11" t="s">
        <v>169</v>
      </c>
      <c r="D11" t="s">
        <v>130</v>
      </c>
      <c r="E11" t="s">
        <v>126</v>
      </c>
      <c r="F11" t="s">
        <v>331</v>
      </c>
      <c r="G11" t="str">
        <f t="shared" si="0"/>
        <v>{"id":9,"name":"Full Scan","spawn":[{"threat":4,"type":"major"},{"threat":2,"type":"major"}],"swarm":"tongue","action":"move","text":"&lt;b&gt;Instinct&lt;/b&gt; Choose a blip pile. Discard the top card of the chosen pile."},</v>
      </c>
    </row>
    <row r="12" spans="1:7" x14ac:dyDescent="0.25">
      <c r="A12">
        <v>10</v>
      </c>
      <c r="B12" t="s">
        <v>129</v>
      </c>
      <c r="C12" t="s">
        <v>169</v>
      </c>
      <c r="D12" t="s">
        <v>130</v>
      </c>
      <c r="E12" t="s">
        <v>126</v>
      </c>
      <c r="F12" t="s">
        <v>331</v>
      </c>
      <c r="G12" t="str">
        <f t="shared" si="0"/>
        <v>{"id":10,"name":"Full Scan","spawn":[{"threat":4,"type":"major"},{"threat":2,"type":"major"}],"swarm":"tongue","action":"move","text":"&lt;b&gt;Instinct&lt;/b&gt; Choose a blip pile. Discard the top card of the chosen pile."},</v>
      </c>
    </row>
    <row r="13" spans="1:7" x14ac:dyDescent="0.25">
      <c r="A13">
        <v>11</v>
      </c>
      <c r="B13" t="s">
        <v>131</v>
      </c>
      <c r="C13" t="s">
        <v>170</v>
      </c>
      <c r="D13" t="s">
        <v>125</v>
      </c>
      <c r="E13" t="s">
        <v>126</v>
      </c>
      <c r="F13" t="s">
        <v>245</v>
      </c>
      <c r="G13" t="str">
        <f t="shared" si="0"/>
        <v>{"id":11,"name":"Gun Jam","spawn":[{"threat":2,"type":"major"},{"threat":4,"type":"minor"}],"swarm":"tail","action":"move","text":"&lt;b&gt;Instinct&lt;/b&gt; Choose a Combat Team that did not reveal an Attack Action this round. Next round,  that combat team may not play an Attack Action card."},</v>
      </c>
    </row>
    <row r="14" spans="1:7" x14ac:dyDescent="0.25">
      <c r="A14">
        <v>12</v>
      </c>
      <c r="B14" t="s">
        <v>131</v>
      </c>
      <c r="C14" t="s">
        <v>170</v>
      </c>
      <c r="D14" t="s">
        <v>125</v>
      </c>
      <c r="E14" t="s">
        <v>126</v>
      </c>
      <c r="F14" t="s">
        <v>245</v>
      </c>
      <c r="G14" t="str">
        <f t="shared" si="0"/>
        <v>{"id":12,"name":"Gun Jam","spawn":[{"threat":2,"type":"major"},{"threat":4,"type":"minor"}],"swarm":"tail","action":"move","text":"&lt;b&gt;Instinct&lt;/b&gt; Choose a Combat Team that did not reveal an Attack Action this round. Next round,  that combat team may not play an Attack Action card."},</v>
      </c>
    </row>
    <row r="15" spans="1:7" x14ac:dyDescent="0.25">
      <c r="A15">
        <v>13</v>
      </c>
      <c r="B15" t="s">
        <v>147</v>
      </c>
      <c r="C15" t="s">
        <v>171</v>
      </c>
      <c r="D15" t="s">
        <v>141</v>
      </c>
      <c r="E15" t="s">
        <v>144</v>
      </c>
      <c r="F15" t="s">
        <v>340</v>
      </c>
      <c r="G15" t="str">
        <f t="shared" si="0"/>
        <v>{"id":13,"name":"Out of Thin Air","spawn":[{"threat":3,"type":"minor"},{"threat":4,"type":"minor"}],"swarm":"skull","action":"flank","text":"&lt;b&gt;Instinct:&lt;/b&gt; Choose a Space Marine. Spawn 2 Genestealers behind him."},</v>
      </c>
    </row>
    <row r="16" spans="1:7" x14ac:dyDescent="0.25">
      <c r="A16">
        <v>14</v>
      </c>
      <c r="B16" t="s">
        <v>147</v>
      </c>
      <c r="C16" t="s">
        <v>171</v>
      </c>
      <c r="D16" t="s">
        <v>141</v>
      </c>
      <c r="E16" t="s">
        <v>144</v>
      </c>
      <c r="F16" t="s">
        <v>340</v>
      </c>
      <c r="G16" t="str">
        <f t="shared" si="0"/>
        <v>{"id":14,"name":"Out of Thin Air","spawn":[{"threat":3,"type":"minor"},{"threat":4,"type":"minor"}],"swarm":"skull","action":"flank","text":"&lt;b&gt;Instinct:&lt;/b&gt; Choose a Space Marine. Spawn 2 Genestealers behind him."},</v>
      </c>
    </row>
    <row r="17" spans="1:7" x14ac:dyDescent="0.25">
      <c r="A17">
        <v>15</v>
      </c>
      <c r="B17" t="s">
        <v>150</v>
      </c>
      <c r="C17" t="s">
        <v>171</v>
      </c>
      <c r="D17" t="s">
        <v>101</v>
      </c>
      <c r="E17" t="s">
        <v>144</v>
      </c>
      <c r="F17" t="s">
        <v>151</v>
      </c>
      <c r="G17" t="str">
        <f t="shared" si="0"/>
        <v>{"id":15,"name":"Outnumbered","spawn":[{"threat":3,"type":"minor"},{"threat":4,"type":"minor"}],"swarm":"claw","action":"flank","text":"Discard all Support Tokens from each Space Marine that is engaged with at least 1 Swarm."},</v>
      </c>
    </row>
    <row r="18" spans="1:7" x14ac:dyDescent="0.25">
      <c r="A18">
        <v>16</v>
      </c>
      <c r="B18" t="s">
        <v>148</v>
      </c>
      <c r="C18" t="s">
        <v>167</v>
      </c>
      <c r="D18" t="s">
        <v>130</v>
      </c>
      <c r="E18" t="s">
        <v>144</v>
      </c>
      <c r="F18" t="s">
        <v>246</v>
      </c>
      <c r="G18" t="str">
        <f t="shared" si="0"/>
        <v>{"id":16,"name":"Psychic Assault","spawn":[{"threat":4,"type":"minor"},{"threat":3,"type":"minor"}],"swarm":"tongue","action":"flank","text":"&lt;b&gt;Instinct&lt;/b&gt; Choose a Space Marine and roll a die. If you roll a [0] or [1], the space marine is slain."},</v>
      </c>
    </row>
    <row r="19" spans="1:7" x14ac:dyDescent="0.25">
      <c r="A19">
        <v>17</v>
      </c>
      <c r="B19" t="s">
        <v>134</v>
      </c>
      <c r="C19" t="s">
        <v>172</v>
      </c>
      <c r="D19" t="s">
        <v>130</v>
      </c>
      <c r="E19" t="s">
        <v>126</v>
      </c>
      <c r="F19" t="s">
        <v>338</v>
      </c>
      <c r="G19" t="str">
        <f t="shared" si="0"/>
        <v>{"id":17,"name":"Quick Instincts","spawn":[{"threat":4,"type":"major"},{"threat":3,"type":"major"}],"swarm":"tongue","action":"move","text":"&lt;b&gt;Instinct&lt;/b&gt; Choose a Space Marine. He may immediately make 1 attack."},</v>
      </c>
    </row>
    <row r="20" spans="1:7" x14ac:dyDescent="0.25">
      <c r="A20">
        <v>18</v>
      </c>
      <c r="B20" t="s">
        <v>149</v>
      </c>
      <c r="C20" t="s">
        <v>173</v>
      </c>
      <c r="D20" t="s">
        <v>101</v>
      </c>
      <c r="E20" t="s">
        <v>126</v>
      </c>
      <c r="F20" t="s">
        <v>247</v>
      </c>
      <c r="G20" t="str">
        <f t="shared" si="0"/>
        <v>{"id":18,"name":"Rescue Space Marine","spawn":[{"threat":3,"type":"major"},{"threat":4,"type":"major"}],"swarm":"claw","action":"move","text":"&lt;b&gt;Instinct&lt;/b&gt; Choose a Space Marine that has been slain belonging to a non-eliminated Combat Team. Place the Space Marine card at the bottom of the formation facing the right."},</v>
      </c>
    </row>
    <row r="21" spans="1:7" x14ac:dyDescent="0.25">
      <c r="A21">
        <v>19</v>
      </c>
      <c r="B21" t="s">
        <v>136</v>
      </c>
      <c r="C21" t="s">
        <v>174</v>
      </c>
      <c r="D21" t="s">
        <v>141</v>
      </c>
      <c r="E21" t="s">
        <v>126</v>
      </c>
      <c r="F21" t="s">
        <v>248</v>
      </c>
      <c r="G21" t="str">
        <f t="shared" si="0"/>
        <v>{"id":19,"name":"Resupply","spawn":[{"threat":4,"type":"major"},{"threat":2,"type":"minor"}],"swarm":"skull","action":"move","text":"&lt;b&gt;Instinct&lt;/b&gt; Choose a Space Marine. Move all Support Tokens to him from all other Space Marines."},</v>
      </c>
    </row>
    <row r="22" spans="1:7" x14ac:dyDescent="0.25">
      <c r="A22">
        <v>20</v>
      </c>
      <c r="B22" t="s">
        <v>124</v>
      </c>
      <c r="C22" t="s">
        <v>175</v>
      </c>
      <c r="D22" t="s">
        <v>125</v>
      </c>
      <c r="E22" t="s">
        <v>126</v>
      </c>
      <c r="F22" t="s">
        <v>249</v>
      </c>
      <c r="G22" t="str">
        <f t="shared" si="0"/>
        <v>{"id":20,"name":"Rewarded Faith","spawn":[{"threat":1,"type":"major"},{"threat":4,"type":"minor"}],"swarm":"tail","action":"move","text":"&lt;b&gt;Instinct&lt;/b&gt; Choose a Space Marine. You may discard any number of Support Tokens from him to slay an equal number of Genestealers engaged with him."},</v>
      </c>
    </row>
    <row r="23" spans="1:7" x14ac:dyDescent="0.25">
      <c r="A23">
        <v>21</v>
      </c>
      <c r="B23" t="s">
        <v>135</v>
      </c>
      <c r="C23" t="s">
        <v>176</v>
      </c>
      <c r="D23" t="s">
        <v>130</v>
      </c>
      <c r="E23" t="s">
        <v>126</v>
      </c>
      <c r="F23" t="s">
        <v>250</v>
      </c>
      <c r="G23" t="str">
        <f t="shared" si="0"/>
        <v>{"id":21,"name":"Second Wind","spawn":[{"threat":2,"type":"major"},{"threat":4,"type":"major"}],"swarm":"tongue","action":"move","text":"&lt;b&gt;Instinct&lt;/b&gt; Choose a Space Marine. Each time he rolls a [0] while defending next round, the attack misses."},</v>
      </c>
    </row>
    <row r="24" spans="1:7" x14ac:dyDescent="0.25">
      <c r="A24">
        <v>22</v>
      </c>
      <c r="B24" t="s">
        <v>137</v>
      </c>
      <c r="C24" t="s">
        <v>164</v>
      </c>
      <c r="D24" t="s">
        <v>101</v>
      </c>
      <c r="E24" t="s">
        <v>126</v>
      </c>
      <c r="F24" t="s">
        <v>339</v>
      </c>
      <c r="G24" t="str">
        <f t="shared" si="0"/>
        <v>{"id":22,"name":"Secret Route","spawn":[{"threat":3,"type":"major"},{"threat":1,"type":"major"}],"swarm":"claw","action":"move","text":"If there is a Door terrain card in the formation, place 2 Support Tokens on it."},</v>
      </c>
    </row>
    <row r="25" spans="1:7" x14ac:dyDescent="0.25">
      <c r="A25">
        <v>23</v>
      </c>
      <c r="B25" t="s">
        <v>137</v>
      </c>
      <c r="C25" t="s">
        <v>164</v>
      </c>
      <c r="D25" t="s">
        <v>101</v>
      </c>
      <c r="E25" t="s">
        <v>126</v>
      </c>
      <c r="F25" t="s">
        <v>339</v>
      </c>
      <c r="G25" t="str">
        <f t="shared" si="0"/>
        <v>{"id":23,"name":"Secret Route","spawn":[{"threat":3,"type":"major"},{"threat":1,"type":"major"}],"swarm":"claw","action":"move","text":"If there is a Door terrain card in the formation, place 2 Support Tokens on it."},</v>
      </c>
    </row>
    <row r="26" spans="1:7" x14ac:dyDescent="0.25">
      <c r="A26">
        <v>24</v>
      </c>
      <c r="B26" t="s">
        <v>127</v>
      </c>
      <c r="C26" t="s">
        <v>177</v>
      </c>
      <c r="D26" t="s">
        <v>128</v>
      </c>
      <c r="E26" t="s">
        <v>126</v>
      </c>
      <c r="F26" t="s">
        <v>251</v>
      </c>
      <c r="G26" t="str">
        <f t="shared" si="0"/>
        <v>{"id":24,"name":"Stalking from the Shadows","spawn":[{"threat":4,"type":"major"},{"threat":1,"type":"major"}],"swarm":"head","action":"move","text":"&lt;b&gt;Instinct&lt;/b&gt; Choose a Space Marine with at least 1 Support Token. DIscard all his Support Tokens."},</v>
      </c>
    </row>
    <row r="27" spans="1:7" x14ac:dyDescent="0.25">
      <c r="A27">
        <v>25</v>
      </c>
      <c r="B27" t="s">
        <v>127</v>
      </c>
      <c r="C27" t="s">
        <v>177</v>
      </c>
      <c r="D27" t="s">
        <v>128</v>
      </c>
      <c r="E27" t="s">
        <v>126</v>
      </c>
      <c r="F27" t="s">
        <v>251</v>
      </c>
      <c r="G27" t="str">
        <f t="shared" si="0"/>
        <v>{"id":25,"name":"Stalking from the Shadows","spawn":[{"threat":4,"type":"major"},{"threat":1,"type":"major"}],"swarm":"head","action":"move","text":"&lt;b&gt;Instinct&lt;/b&gt; Choose a Space Marine with at least 1 Support Token. DIscard all his Support Tokens."},</v>
      </c>
    </row>
    <row r="28" spans="1:7" x14ac:dyDescent="0.25">
      <c r="A28">
        <v>26</v>
      </c>
      <c r="B28" t="s">
        <v>146</v>
      </c>
      <c r="C28" t="s">
        <v>167</v>
      </c>
      <c r="D28" t="s">
        <v>157</v>
      </c>
      <c r="E28" t="s">
        <v>157</v>
      </c>
      <c r="F28" t="s">
        <v>252</v>
      </c>
      <c r="G28" t="str">
        <f t="shared" si="0"/>
        <v>{"id":26,"name":"Surrounded","spawn":[{"threat":4,"type":"minor"},{"threat":3,"type":"minor"}],"swarm":"null","action":"null","text":"&lt;b&gt;Instinct&lt;/b&gt; Choose a Space Marine. Move all Genestealers (from every position) to the chosen Space Marine's position (do not change their side)."},</v>
      </c>
    </row>
    <row r="29" spans="1:7" x14ac:dyDescent="0.25">
      <c r="A29">
        <v>27</v>
      </c>
      <c r="B29" t="s">
        <v>145</v>
      </c>
      <c r="C29" t="s">
        <v>172</v>
      </c>
      <c r="D29" t="s">
        <v>101</v>
      </c>
      <c r="E29" t="s">
        <v>126</v>
      </c>
      <c r="F29" t="s">
        <v>253</v>
      </c>
      <c r="G29" t="str">
        <f t="shared" si="0"/>
        <v>{"id":27,"name":"Temporary Sanctuary","spawn":[{"threat":4,"type":"major"},{"threat":3,"type":"major"}],"swarm":"claw","action":"move","text":"&lt;b&gt;Instinct&lt;/b&gt; Choose a swarm of Genestealers. Shuffle all cards from the chose swarm into the smallest blip pile."},</v>
      </c>
    </row>
    <row r="30" spans="1:7" x14ac:dyDescent="0.25">
      <c r="A30">
        <v>28</v>
      </c>
      <c r="B30" t="s">
        <v>152</v>
      </c>
      <c r="C30" t="s">
        <v>178</v>
      </c>
      <c r="D30" t="s">
        <v>125</v>
      </c>
      <c r="E30" t="s">
        <v>144</v>
      </c>
      <c r="F30" t="s">
        <v>153</v>
      </c>
      <c r="G30" t="str">
        <f t="shared" si="0"/>
        <v>{"id":28,"name":"The Swarm","spawn":[{"threat":2,"type":"minor"},{"threat":3,"type":"minor"}],"swarm":"tail","action":"flank","text":"Place 2 Genestealer cards into each blip pile (from the Genestealer deck)."},</v>
      </c>
    </row>
    <row r="31" spans="1:7" x14ac:dyDescent="0.25">
      <c r="A31">
        <v>29</v>
      </c>
      <c r="B31" t="s">
        <v>152</v>
      </c>
      <c r="C31" t="s">
        <v>178</v>
      </c>
      <c r="D31" t="s">
        <v>125</v>
      </c>
      <c r="E31" t="s">
        <v>144</v>
      </c>
      <c r="F31" t="s">
        <v>153</v>
      </c>
      <c r="G31" t="str">
        <f t="shared" si="0"/>
        <v>{"id":29,"name":"The Swarm","spawn":[{"threat":2,"type":"minor"},{"threat":3,"type":"minor"}],"swarm":"tail","action":"flank","text":"Place 2 Genestealer cards into each blip pile (from the Genestealer deck)."},</v>
      </c>
    </row>
    <row r="32" spans="1:7" x14ac:dyDescent="0.25">
      <c r="A32">
        <v>30</v>
      </c>
      <c r="B32" t="s">
        <v>155</v>
      </c>
      <c r="C32" t="s">
        <v>171</v>
      </c>
      <c r="D32" t="s">
        <v>125</v>
      </c>
      <c r="E32" t="s">
        <v>144</v>
      </c>
      <c r="F32" t="s">
        <v>156</v>
      </c>
      <c r="G32" t="str">
        <f t="shared" si="0"/>
        <v>{"id":30,"name":"They're Everywhere!","spawn":[{"threat":3,"type":"minor"},{"threat":4,"type":"minor"}],"swarm":"tail","action":"flank","text":"Spawn 1 Genestealer in front of each Space Marine that is not enagaged with a swarm."}</v>
      </c>
    </row>
    <row r="33" spans="1:7" x14ac:dyDescent="0.25">
      <c r="G33" t="s">
        <v>99</v>
      </c>
    </row>
    <row r="34" spans="1:7" x14ac:dyDescent="0.25">
      <c r="A34" s="4" t="s">
        <v>254</v>
      </c>
    </row>
    <row r="35" spans="1:7" x14ac:dyDescent="0.25">
      <c r="A35" t="s">
        <v>0</v>
      </c>
      <c r="B35" t="s">
        <v>1</v>
      </c>
      <c r="C35" t="s">
        <v>160</v>
      </c>
      <c r="D35" t="s">
        <v>122</v>
      </c>
      <c r="E35" t="s">
        <v>123</v>
      </c>
      <c r="F35" t="s">
        <v>2</v>
      </c>
      <c r="G35" t="s">
        <v>98</v>
      </c>
    </row>
    <row r="36" spans="1:7" x14ac:dyDescent="0.25">
      <c r="A36">
        <v>1</v>
      </c>
      <c r="B36" s="5" t="s">
        <v>140</v>
      </c>
      <c r="C36" t="s">
        <v>163</v>
      </c>
      <c r="D36" t="s">
        <v>141</v>
      </c>
      <c r="E36" t="s">
        <v>126</v>
      </c>
      <c r="F36" s="5"/>
      <c r="G36" t="str">
        <f>"{"""&amp;A$2&amp;""":"&amp;A36&amp;","""&amp;B$2&amp;""":"""&amp;B36&amp;""","""&amp;C$2&amp;""":"&amp;C36&amp;","""&amp;D$2&amp;""":"""&amp;D36&amp;""","""&amp;E$2&amp;""":"""&amp;E36&amp;""","""&amp;F$2&amp;""":"""&amp;F36&amp;"""}"&amp;IF(G37="]","",",")</f>
        <v>{"id":1,"name":"Chaos of Battle","spawn":[{"threat":4,"type":"minor"},{"threat":2,"type":"minor"}],"swarm":"skull","action":"move","text":""},</v>
      </c>
    </row>
    <row r="37" spans="1:7" x14ac:dyDescent="0.25">
      <c r="A37">
        <v>2</v>
      </c>
      <c r="B37" s="5" t="s">
        <v>140</v>
      </c>
      <c r="C37" t="s">
        <v>163</v>
      </c>
      <c r="D37" t="s">
        <v>141</v>
      </c>
      <c r="E37" t="s">
        <v>126</v>
      </c>
      <c r="F37" s="5"/>
      <c r="G37" t="str">
        <f t="shared" ref="G37:G65" si="1">"{"""&amp;A$2&amp;""":"&amp;A37&amp;","""&amp;B$2&amp;""":"""&amp;B37&amp;""","""&amp;C$2&amp;""":"&amp;C37&amp;","""&amp;D$2&amp;""":"""&amp;D37&amp;""","""&amp;E$2&amp;""":"""&amp;E37&amp;""","""&amp;F$2&amp;""":"""&amp;F37&amp;"""}"&amp;IF(G38="]","",",")</f>
        <v>{"id":2,"name":"Chaos of Battle","spawn":[{"threat":4,"type":"minor"},{"threat":2,"type":"minor"}],"swarm":"skull","action":"move","text":""},</v>
      </c>
    </row>
    <row r="38" spans="1:7" x14ac:dyDescent="0.25">
      <c r="A38">
        <v>3</v>
      </c>
      <c r="B38" s="5" t="s">
        <v>154</v>
      </c>
      <c r="C38" t="s">
        <v>164</v>
      </c>
      <c r="D38" t="s">
        <v>130</v>
      </c>
      <c r="E38" t="s">
        <v>126</v>
      </c>
      <c r="F38" s="5"/>
      <c r="G38" t="str">
        <f t="shared" si="1"/>
        <v>{"id":3,"name":"Cleansing Flames","spawn":[{"threat":3,"type":"major"},{"threat":1,"type":"major"}],"swarm":"tongue","action":"move","text":""},</v>
      </c>
    </row>
    <row r="39" spans="1:7" x14ac:dyDescent="0.25">
      <c r="A39">
        <v>4</v>
      </c>
      <c r="B39" s="5" t="s">
        <v>138</v>
      </c>
      <c r="C39" t="s">
        <v>165</v>
      </c>
      <c r="D39" t="s">
        <v>101</v>
      </c>
      <c r="E39" t="s">
        <v>126</v>
      </c>
      <c r="F39" s="5"/>
      <c r="G39" t="str">
        <f t="shared" si="1"/>
        <v>{"id":4,"name":"Enter Formation","spawn":[{"threat":3,"type":"major"},{"threat":2,"type":"major"}],"swarm":"claw","action":"move","text":""},</v>
      </c>
    </row>
    <row r="40" spans="1:7" x14ac:dyDescent="0.25">
      <c r="A40">
        <v>5</v>
      </c>
      <c r="B40" s="5" t="s">
        <v>143</v>
      </c>
      <c r="C40" t="s">
        <v>166</v>
      </c>
      <c r="D40" t="s">
        <v>141</v>
      </c>
      <c r="E40" t="s">
        <v>144</v>
      </c>
      <c r="F40" s="5"/>
      <c r="G40" t="str">
        <f t="shared" si="1"/>
        <v>{"id":5,"name":"Evasion","spawn":[{"threat":2,"type":"minor"},{"threat":4,"type":"minor"}],"swarm":"skull","action":"flank","text":""},</v>
      </c>
    </row>
    <row r="41" spans="1:7" x14ac:dyDescent="0.25">
      <c r="A41">
        <v>6</v>
      </c>
      <c r="B41" s="5" t="s">
        <v>132</v>
      </c>
      <c r="C41" t="s">
        <v>167</v>
      </c>
      <c r="D41" t="s">
        <v>157</v>
      </c>
      <c r="E41" t="s">
        <v>157</v>
      </c>
      <c r="F41" s="5"/>
      <c r="G41" t="str">
        <f t="shared" si="1"/>
        <v>{"id":6,"name":"Flanking Manoeuvre","spawn":[{"threat":4,"type":"minor"},{"threat":3,"type":"minor"}],"swarm":"null","action":"null","text":""},</v>
      </c>
    </row>
    <row r="42" spans="1:7" x14ac:dyDescent="0.25">
      <c r="A42">
        <v>7</v>
      </c>
      <c r="B42" s="5" t="s">
        <v>139</v>
      </c>
      <c r="C42" t="s">
        <v>168</v>
      </c>
      <c r="D42" t="s">
        <v>125</v>
      </c>
      <c r="E42" t="s">
        <v>126</v>
      </c>
      <c r="F42" s="5"/>
      <c r="G42" t="str">
        <f t="shared" si="1"/>
        <v>{"id":7,"name":"For my Battle Brothers!","spawn":[{"threat":4,"type":"major"},{"threat":3,"type":"minor"}],"swarm":"tail","action":"move","text":""},</v>
      </c>
    </row>
    <row r="43" spans="1:7" x14ac:dyDescent="0.25">
      <c r="A43">
        <v>8</v>
      </c>
      <c r="B43" s="5" t="s">
        <v>139</v>
      </c>
      <c r="C43" t="s">
        <v>168</v>
      </c>
      <c r="D43" t="s">
        <v>125</v>
      </c>
      <c r="E43" t="s">
        <v>126</v>
      </c>
      <c r="F43" s="5"/>
      <c r="G43" t="str">
        <f t="shared" si="1"/>
        <v>{"id":8,"name":"For my Battle Brothers!","spawn":[{"threat":4,"type":"major"},{"threat":3,"type":"minor"}],"swarm":"tail","action":"move","text":""},</v>
      </c>
    </row>
    <row r="44" spans="1:7" x14ac:dyDescent="0.25">
      <c r="A44">
        <v>9</v>
      </c>
      <c r="B44" s="5" t="s">
        <v>129</v>
      </c>
      <c r="C44" t="s">
        <v>169</v>
      </c>
      <c r="D44" t="s">
        <v>130</v>
      </c>
      <c r="E44" t="s">
        <v>126</v>
      </c>
      <c r="F44" s="5"/>
      <c r="G44" t="str">
        <f t="shared" si="1"/>
        <v>{"id":9,"name":"Full Scan","spawn":[{"threat":4,"type":"major"},{"threat":2,"type":"major"}],"swarm":"tongue","action":"move","text":""},</v>
      </c>
    </row>
    <row r="45" spans="1:7" x14ac:dyDescent="0.25">
      <c r="A45">
        <v>10</v>
      </c>
      <c r="B45" s="5" t="s">
        <v>129</v>
      </c>
      <c r="C45" t="s">
        <v>169</v>
      </c>
      <c r="D45" t="s">
        <v>130</v>
      </c>
      <c r="E45" t="s">
        <v>126</v>
      </c>
      <c r="F45" s="5"/>
      <c r="G45" t="str">
        <f t="shared" si="1"/>
        <v>{"id":10,"name":"Full Scan","spawn":[{"threat":4,"type":"major"},{"threat":2,"type":"major"}],"swarm":"tongue","action":"move","text":""},</v>
      </c>
    </row>
    <row r="46" spans="1:7" x14ac:dyDescent="0.25">
      <c r="A46">
        <v>11</v>
      </c>
      <c r="B46" s="5" t="s">
        <v>131</v>
      </c>
      <c r="C46" t="s">
        <v>170</v>
      </c>
      <c r="D46" t="s">
        <v>125</v>
      </c>
      <c r="E46" t="s">
        <v>126</v>
      </c>
      <c r="F46" s="5"/>
      <c r="G46" t="str">
        <f t="shared" si="1"/>
        <v>{"id":11,"name":"Gun Jam","spawn":[{"threat":2,"type":"major"},{"threat":4,"type":"minor"}],"swarm":"tail","action":"move","text":""},</v>
      </c>
    </row>
    <row r="47" spans="1:7" x14ac:dyDescent="0.25">
      <c r="A47">
        <v>12</v>
      </c>
      <c r="B47" s="5" t="s">
        <v>131</v>
      </c>
      <c r="C47" t="s">
        <v>170</v>
      </c>
      <c r="D47" t="s">
        <v>125</v>
      </c>
      <c r="E47" t="s">
        <v>126</v>
      </c>
      <c r="F47" s="5"/>
      <c r="G47" t="str">
        <f t="shared" si="1"/>
        <v>{"id":12,"name":"Gun Jam","spawn":[{"threat":2,"type":"major"},{"threat":4,"type":"minor"}],"swarm":"tail","action":"move","text":""},</v>
      </c>
    </row>
    <row r="48" spans="1:7" x14ac:dyDescent="0.25">
      <c r="A48">
        <v>13</v>
      </c>
      <c r="B48" s="5" t="s">
        <v>147</v>
      </c>
      <c r="C48" t="s">
        <v>171</v>
      </c>
      <c r="D48" t="s">
        <v>141</v>
      </c>
      <c r="E48" t="s">
        <v>144</v>
      </c>
      <c r="F48" s="5"/>
      <c r="G48" t="str">
        <f t="shared" si="1"/>
        <v>{"id":13,"name":"Out of Thin Air","spawn":[{"threat":3,"type":"minor"},{"threat":4,"type":"minor"}],"swarm":"skull","action":"flank","text":""},</v>
      </c>
    </row>
    <row r="49" spans="1:7" x14ac:dyDescent="0.25">
      <c r="A49">
        <v>14</v>
      </c>
      <c r="B49" s="5" t="s">
        <v>147</v>
      </c>
      <c r="C49" t="s">
        <v>171</v>
      </c>
      <c r="D49" t="s">
        <v>141</v>
      </c>
      <c r="E49" t="s">
        <v>144</v>
      </c>
      <c r="F49" s="5"/>
      <c r="G49" t="str">
        <f t="shared" si="1"/>
        <v>{"id":14,"name":"Out of Thin Air","spawn":[{"threat":3,"type":"minor"},{"threat":4,"type":"minor"}],"swarm":"skull","action":"flank","text":""},</v>
      </c>
    </row>
    <row r="50" spans="1:7" x14ac:dyDescent="0.25">
      <c r="A50">
        <v>15</v>
      </c>
      <c r="B50" s="5" t="s">
        <v>150</v>
      </c>
      <c r="C50" t="s">
        <v>171</v>
      </c>
      <c r="D50" t="s">
        <v>101</v>
      </c>
      <c r="E50" t="s">
        <v>144</v>
      </c>
      <c r="F50" s="5"/>
      <c r="G50" t="str">
        <f t="shared" si="1"/>
        <v>{"id":15,"name":"Outnumbered","spawn":[{"threat":3,"type":"minor"},{"threat":4,"type":"minor"}],"swarm":"claw","action":"flank","text":""},</v>
      </c>
    </row>
    <row r="51" spans="1:7" x14ac:dyDescent="0.25">
      <c r="A51">
        <v>16</v>
      </c>
      <c r="B51" s="5" t="s">
        <v>148</v>
      </c>
      <c r="C51" t="s">
        <v>167</v>
      </c>
      <c r="D51" t="s">
        <v>130</v>
      </c>
      <c r="E51" t="s">
        <v>144</v>
      </c>
      <c r="F51" s="5"/>
      <c r="G51" t="str">
        <f t="shared" si="1"/>
        <v>{"id":16,"name":"Psychic Assault","spawn":[{"threat":4,"type":"minor"},{"threat":3,"type":"minor"}],"swarm":"tongue","action":"flank","text":""},</v>
      </c>
    </row>
    <row r="52" spans="1:7" x14ac:dyDescent="0.25">
      <c r="A52">
        <v>17</v>
      </c>
      <c r="B52" s="5" t="s">
        <v>134</v>
      </c>
      <c r="C52" t="s">
        <v>172</v>
      </c>
      <c r="D52" t="s">
        <v>130</v>
      </c>
      <c r="E52" t="s">
        <v>126</v>
      </c>
      <c r="F52" s="5"/>
      <c r="G52" t="str">
        <f t="shared" si="1"/>
        <v>{"id":17,"name":"Quick Instincts","spawn":[{"threat":4,"type":"major"},{"threat":3,"type":"major"}],"swarm":"tongue","action":"move","text":""},</v>
      </c>
    </row>
    <row r="53" spans="1:7" x14ac:dyDescent="0.25">
      <c r="A53">
        <v>18</v>
      </c>
      <c r="B53" s="5" t="s">
        <v>149</v>
      </c>
      <c r="C53" t="s">
        <v>173</v>
      </c>
      <c r="D53" t="s">
        <v>101</v>
      </c>
      <c r="E53" t="s">
        <v>126</v>
      </c>
      <c r="F53" s="5"/>
      <c r="G53" t="str">
        <f t="shared" si="1"/>
        <v>{"id":18,"name":"Rescue Space Marine","spawn":[{"threat":3,"type":"major"},{"threat":4,"type":"major"}],"swarm":"claw","action":"move","text":""},</v>
      </c>
    </row>
    <row r="54" spans="1:7" x14ac:dyDescent="0.25">
      <c r="A54">
        <v>19</v>
      </c>
      <c r="B54" s="5" t="s">
        <v>136</v>
      </c>
      <c r="C54" t="s">
        <v>174</v>
      </c>
      <c r="D54" t="s">
        <v>141</v>
      </c>
      <c r="E54" t="s">
        <v>126</v>
      </c>
      <c r="F54" s="5"/>
      <c r="G54" t="str">
        <f t="shared" si="1"/>
        <v>{"id":19,"name":"Resupply","spawn":[{"threat":4,"type":"major"},{"threat":2,"type":"minor"}],"swarm":"skull","action":"move","text":""},</v>
      </c>
    </row>
    <row r="55" spans="1:7" x14ac:dyDescent="0.25">
      <c r="A55">
        <v>20</v>
      </c>
      <c r="B55" s="5" t="s">
        <v>124</v>
      </c>
      <c r="C55" t="s">
        <v>175</v>
      </c>
      <c r="D55" t="s">
        <v>125</v>
      </c>
      <c r="E55" t="s">
        <v>126</v>
      </c>
      <c r="F55" s="5"/>
      <c r="G55" t="str">
        <f t="shared" si="1"/>
        <v>{"id":20,"name":"Rewarded Faith","spawn":[{"threat":1,"type":"major"},{"threat":4,"type":"minor"}],"swarm":"tail","action":"move","text":""},</v>
      </c>
    </row>
    <row r="56" spans="1:7" x14ac:dyDescent="0.25">
      <c r="A56">
        <v>21</v>
      </c>
      <c r="B56" s="5" t="s">
        <v>135</v>
      </c>
      <c r="C56" t="s">
        <v>176</v>
      </c>
      <c r="D56" t="s">
        <v>130</v>
      </c>
      <c r="E56" t="s">
        <v>126</v>
      </c>
      <c r="F56" s="5"/>
      <c r="G56" t="str">
        <f t="shared" si="1"/>
        <v>{"id":21,"name":"Second Wind","spawn":[{"threat":2,"type":"major"},{"threat":4,"type":"major"}],"swarm":"tongue","action":"move","text":""},</v>
      </c>
    </row>
    <row r="57" spans="1:7" x14ac:dyDescent="0.25">
      <c r="A57">
        <v>22</v>
      </c>
      <c r="B57" s="5" t="s">
        <v>137</v>
      </c>
      <c r="C57" t="s">
        <v>164</v>
      </c>
      <c r="D57" t="s">
        <v>101</v>
      </c>
      <c r="E57" t="s">
        <v>126</v>
      </c>
      <c r="F57" s="5"/>
      <c r="G57" t="str">
        <f t="shared" si="1"/>
        <v>{"id":22,"name":"Secret Route","spawn":[{"threat":3,"type":"major"},{"threat":1,"type":"major"}],"swarm":"claw","action":"move","text":""},</v>
      </c>
    </row>
    <row r="58" spans="1:7" x14ac:dyDescent="0.25">
      <c r="A58">
        <v>23</v>
      </c>
      <c r="B58" s="5" t="s">
        <v>137</v>
      </c>
      <c r="C58" t="s">
        <v>164</v>
      </c>
      <c r="D58" t="s">
        <v>101</v>
      </c>
      <c r="E58" t="s">
        <v>126</v>
      </c>
      <c r="F58" s="5"/>
      <c r="G58" t="str">
        <f t="shared" si="1"/>
        <v>{"id":23,"name":"Secret Route","spawn":[{"threat":3,"type":"major"},{"threat":1,"type":"major"}],"swarm":"claw","action":"move","text":""},</v>
      </c>
    </row>
    <row r="59" spans="1:7" x14ac:dyDescent="0.25">
      <c r="A59">
        <v>24</v>
      </c>
      <c r="B59" s="5" t="s">
        <v>127</v>
      </c>
      <c r="C59" t="s">
        <v>177</v>
      </c>
      <c r="D59" t="s">
        <v>128</v>
      </c>
      <c r="E59" t="s">
        <v>126</v>
      </c>
      <c r="F59" s="5"/>
      <c r="G59" t="str">
        <f t="shared" si="1"/>
        <v>{"id":24,"name":"Stalking from the Shadows","spawn":[{"threat":4,"type":"major"},{"threat":1,"type":"major"}],"swarm":"head","action":"move","text":""},</v>
      </c>
    </row>
    <row r="60" spans="1:7" x14ac:dyDescent="0.25">
      <c r="A60">
        <v>25</v>
      </c>
      <c r="B60" s="5" t="s">
        <v>127</v>
      </c>
      <c r="C60" t="s">
        <v>177</v>
      </c>
      <c r="D60" t="s">
        <v>128</v>
      </c>
      <c r="E60" t="s">
        <v>126</v>
      </c>
      <c r="F60" s="5"/>
      <c r="G60" t="str">
        <f t="shared" si="1"/>
        <v>{"id":25,"name":"Stalking from the Shadows","spawn":[{"threat":4,"type":"major"},{"threat":1,"type":"major"}],"swarm":"head","action":"move","text":""},</v>
      </c>
    </row>
    <row r="61" spans="1:7" x14ac:dyDescent="0.25">
      <c r="A61">
        <v>26</v>
      </c>
      <c r="B61" s="5" t="s">
        <v>146</v>
      </c>
      <c r="C61" t="s">
        <v>167</v>
      </c>
      <c r="D61" t="s">
        <v>157</v>
      </c>
      <c r="E61" t="s">
        <v>157</v>
      </c>
      <c r="F61" s="5"/>
      <c r="G61" t="str">
        <f t="shared" si="1"/>
        <v>{"id":26,"name":"Surrounded","spawn":[{"threat":4,"type":"minor"},{"threat":3,"type":"minor"}],"swarm":"null","action":"null","text":""},</v>
      </c>
    </row>
    <row r="62" spans="1:7" x14ac:dyDescent="0.25">
      <c r="A62">
        <v>27</v>
      </c>
      <c r="B62" s="5" t="s">
        <v>145</v>
      </c>
      <c r="C62" t="s">
        <v>172</v>
      </c>
      <c r="D62" t="s">
        <v>101</v>
      </c>
      <c r="E62" t="s">
        <v>126</v>
      </c>
      <c r="F62" s="5"/>
      <c r="G62" t="str">
        <f t="shared" si="1"/>
        <v>{"id":27,"name":"Temporary Sanctuary","spawn":[{"threat":4,"type":"major"},{"threat":3,"type":"major"}],"swarm":"claw","action":"move","text":""},</v>
      </c>
    </row>
    <row r="63" spans="1:7" x14ac:dyDescent="0.25">
      <c r="A63">
        <v>28</v>
      </c>
      <c r="B63" s="5" t="s">
        <v>152</v>
      </c>
      <c r="C63" t="s">
        <v>178</v>
      </c>
      <c r="D63" t="s">
        <v>125</v>
      </c>
      <c r="E63" t="s">
        <v>144</v>
      </c>
      <c r="F63" s="5"/>
      <c r="G63" t="str">
        <f t="shared" si="1"/>
        <v>{"id":28,"name":"The Swarm","spawn":[{"threat":2,"type":"minor"},{"threat":3,"type":"minor"}],"swarm":"tail","action":"flank","text":""},</v>
      </c>
    </row>
    <row r="64" spans="1:7" x14ac:dyDescent="0.25">
      <c r="A64">
        <v>29</v>
      </c>
      <c r="B64" s="5" t="s">
        <v>152</v>
      </c>
      <c r="C64" t="s">
        <v>178</v>
      </c>
      <c r="D64" t="s">
        <v>125</v>
      </c>
      <c r="E64" t="s">
        <v>144</v>
      </c>
      <c r="F64" s="5"/>
      <c r="G64" t="str">
        <f t="shared" si="1"/>
        <v>{"id":29,"name":"The Swarm","spawn":[{"threat":2,"type":"minor"},{"threat":3,"type":"minor"}],"swarm":"tail","action":"flank","text":""},</v>
      </c>
    </row>
    <row r="65" spans="1:7" x14ac:dyDescent="0.25">
      <c r="A65">
        <v>30</v>
      </c>
      <c r="B65" s="5" t="s">
        <v>155</v>
      </c>
      <c r="C65" t="s">
        <v>171</v>
      </c>
      <c r="D65" t="s">
        <v>125</v>
      </c>
      <c r="E65" t="s">
        <v>144</v>
      </c>
      <c r="F65" s="5"/>
      <c r="G65" t="str">
        <f t="shared" si="1"/>
        <v>{"id":30,"name":"They're Everywhere!","spawn":[{"threat":3,"type":"minor"},{"threat":4,"type":"minor"}],"swarm":"tail","action":"flank","text":""}</v>
      </c>
    </row>
    <row r="66" spans="1:7" x14ac:dyDescent="0.25">
      <c r="G66" t="s">
        <v>99</v>
      </c>
    </row>
    <row r="67" spans="1:7" x14ac:dyDescent="0.25">
      <c r="A67" s="4" t="s">
        <v>257</v>
      </c>
    </row>
    <row r="68" spans="1:7" x14ac:dyDescent="0.25">
      <c r="A68" t="s">
        <v>0</v>
      </c>
      <c r="B68" t="s">
        <v>1</v>
      </c>
      <c r="C68" t="s">
        <v>160</v>
      </c>
      <c r="D68" t="s">
        <v>122</v>
      </c>
      <c r="E68" t="s">
        <v>123</v>
      </c>
      <c r="F68" t="s">
        <v>2</v>
      </c>
      <c r="G68" t="s">
        <v>98</v>
      </c>
    </row>
    <row r="69" spans="1:7" x14ac:dyDescent="0.25">
      <c r="A69">
        <v>1</v>
      </c>
      <c r="B69" s="5" t="s">
        <v>140</v>
      </c>
      <c r="C69" t="s">
        <v>163</v>
      </c>
      <c r="D69" t="s">
        <v>141</v>
      </c>
      <c r="E69" t="s">
        <v>126</v>
      </c>
      <c r="F69" s="3" t="s">
        <v>319</v>
      </c>
      <c r="G69" t="str">
        <f>"{"""&amp;A$2&amp;""":"&amp;A69&amp;","""&amp;B$2&amp;""":"""&amp;B69&amp;""","""&amp;C$2&amp;""":"&amp;C69&amp;","""&amp;D$2&amp;""":"""&amp;D69&amp;""","""&amp;E$2&amp;""":"""&amp;E69&amp;""","""&amp;F$2&amp;""":"""&amp;F69&amp;"""}"&amp;IF(G70="]","",",")</f>
        <v>{"id":1,"name":"Chaos of Battle","spawn":[{"threat":4,"type":"minor"},{"threat":2,"type":"minor"}],"swarm":"skull","action":"move","text":"Change every Unkindled's facing."},</v>
      </c>
    </row>
    <row r="70" spans="1:7" x14ac:dyDescent="0.25">
      <c r="A70">
        <v>2</v>
      </c>
      <c r="B70" s="5" t="s">
        <v>140</v>
      </c>
      <c r="C70" t="s">
        <v>163</v>
      </c>
      <c r="D70" t="s">
        <v>141</v>
      </c>
      <c r="E70" t="s">
        <v>126</v>
      </c>
      <c r="F70" s="3" t="s">
        <v>319</v>
      </c>
      <c r="G70" t="str">
        <f t="shared" ref="G70:G98" si="2">"{"""&amp;A$2&amp;""":"&amp;A70&amp;","""&amp;B$2&amp;""":"""&amp;B70&amp;""","""&amp;C$2&amp;""":"&amp;C70&amp;","""&amp;D$2&amp;""":"""&amp;D70&amp;""","""&amp;E$2&amp;""":"""&amp;E70&amp;""","""&amp;F$2&amp;""":"""&amp;F70&amp;"""}"&amp;IF(G71="]","",",")</f>
        <v>{"id":2,"name":"Chaos of Battle","spawn":[{"threat":4,"type":"minor"},{"threat":2,"type":"minor"}],"swarm":"skull","action":"move","text":"Change every Unkindled's facing."},</v>
      </c>
    </row>
    <row r="71" spans="1:7" x14ac:dyDescent="0.25">
      <c r="A71">
        <v>3</v>
      </c>
      <c r="B71" s="5" t="s">
        <v>154</v>
      </c>
      <c r="C71" t="s">
        <v>164</v>
      </c>
      <c r="D71" t="s">
        <v>130</v>
      </c>
      <c r="E71" t="s">
        <v>126</v>
      </c>
      <c r="F71" s="3" t="s">
        <v>342</v>
      </c>
      <c r="G71" t="str">
        <f t="shared" si="2"/>
        <v>{"id":3,"name":"Cleansing Flames","spawn":[{"threat":3,"type":"major"},{"threat":1,"type":"major"}],"swarm":"tongue","action":"move","text":"&lt;b&gt;Instinct&lt;/b&gt; Choose an Unkindled and roll a die. If you roll a [skull] slay 2 Hollows engaged with him (of your choice)."},</v>
      </c>
    </row>
    <row r="72" spans="1:7" x14ac:dyDescent="0.25">
      <c r="A72">
        <v>4</v>
      </c>
      <c r="B72" s="5" t="s">
        <v>138</v>
      </c>
      <c r="C72" t="s">
        <v>165</v>
      </c>
      <c r="D72" t="s">
        <v>101</v>
      </c>
      <c r="E72" t="s">
        <v>126</v>
      </c>
      <c r="F72" s="3" t="s">
        <v>321</v>
      </c>
      <c r="G72" t="str">
        <f t="shared" si="2"/>
        <v>{"id":4,"name":"Enter Formation","spawn":[{"threat":3,"type":"major"},{"threat":2,"type":"major"}],"swarm":"claw","action":"move","text":"Each time a player resolves a Move + Activate action card next round, he may first place 1 Humanity in any Unkindled."},</v>
      </c>
    </row>
    <row r="73" spans="1:7" x14ac:dyDescent="0.25">
      <c r="A73">
        <v>5</v>
      </c>
      <c r="B73" s="5" t="s">
        <v>143</v>
      </c>
      <c r="C73" t="s">
        <v>166</v>
      </c>
      <c r="D73" t="s">
        <v>141</v>
      </c>
      <c r="E73" t="s">
        <v>144</v>
      </c>
      <c r="F73" s="3" t="s">
        <v>323</v>
      </c>
      <c r="G73" t="str">
        <f t="shared" si="2"/>
        <v>{"id":5,"name":"Evasion","spawn":[{"threat":2,"type":"minor"},{"threat":4,"type":"minor"}],"swarm":"skull","action":"flank","text":"When a player resolves an Attack Action next round, he may only attack with 1 Unkindled of that Team (instead of both)."},</v>
      </c>
    </row>
    <row r="74" spans="1:7" x14ac:dyDescent="0.25">
      <c r="A74">
        <v>6</v>
      </c>
      <c r="B74" s="5" t="s">
        <v>132</v>
      </c>
      <c r="C74" t="s">
        <v>167</v>
      </c>
      <c r="D74" t="s">
        <v>157</v>
      </c>
      <c r="E74" t="s">
        <v>157</v>
      </c>
      <c r="F74" s="3" t="s">
        <v>328</v>
      </c>
      <c r="G74" t="str">
        <f t="shared" si="2"/>
        <v>{"id":6,"name":"Flanking Manoeuvre","spawn":[{"threat":4,"type":"minor"},{"threat":3,"type":"minor"}],"swarm":"null","action":"null","text":"Move all Mobs so that they are behind their engaged Unkindled."},</v>
      </c>
    </row>
    <row r="75" spans="1:7" x14ac:dyDescent="0.25">
      <c r="A75">
        <v>7</v>
      </c>
      <c r="B75" s="5" t="s">
        <v>139</v>
      </c>
      <c r="C75" t="s">
        <v>168</v>
      </c>
      <c r="D75" t="s">
        <v>125</v>
      </c>
      <c r="E75" t="s">
        <v>126</v>
      </c>
      <c r="F75" s="3" t="s">
        <v>343</v>
      </c>
      <c r="G75" t="str">
        <f t="shared" si="2"/>
        <v>{"id":7,"name":"For my Battle Brothers!","spawn":[{"threat":4,"type":"major"},{"threat":3,"type":"minor"}],"swarm":"tail","action":"move","text":"&lt;b&gt;Instinct&lt;/b&gt; Choose an Unkindled that has at least 1 Humanity (if able). Discard 1 Humanity form him and 1 Hollow engaged with him (of your choice)."},</v>
      </c>
    </row>
    <row r="76" spans="1:7" x14ac:dyDescent="0.25">
      <c r="A76">
        <v>8</v>
      </c>
      <c r="B76" s="5" t="s">
        <v>139</v>
      </c>
      <c r="C76" t="s">
        <v>168</v>
      </c>
      <c r="D76" t="s">
        <v>125</v>
      </c>
      <c r="E76" t="s">
        <v>126</v>
      </c>
      <c r="F76" s="3" t="s">
        <v>343</v>
      </c>
      <c r="G76" t="str">
        <f t="shared" si="2"/>
        <v>{"id":8,"name":"For my Battle Brothers!","spawn":[{"threat":4,"type":"major"},{"threat":3,"type":"minor"}],"swarm":"tail","action":"move","text":"&lt;b&gt;Instinct&lt;/b&gt; Choose an Unkindled that has at least 1 Humanity (if able). Discard 1 Humanity form him and 1 Hollow engaged with him (of your choice)."},</v>
      </c>
    </row>
    <row r="77" spans="1:7" x14ac:dyDescent="0.25">
      <c r="A77">
        <v>9</v>
      </c>
      <c r="B77" s="5" t="s">
        <v>129</v>
      </c>
      <c r="C77" t="s">
        <v>169</v>
      </c>
      <c r="D77" t="s">
        <v>130</v>
      </c>
      <c r="E77" t="s">
        <v>126</v>
      </c>
      <c r="F77" s="3" t="s">
        <v>331</v>
      </c>
      <c r="G77" t="str">
        <f t="shared" si="2"/>
        <v>{"id":9,"name":"Full Scan","spawn":[{"threat":4,"type":"major"},{"threat":2,"type":"major"}],"swarm":"tongue","action":"move","text":"&lt;b&gt;Instinct&lt;/b&gt; Choose a blip pile. Discard the top card of the chosen pile."},</v>
      </c>
    </row>
    <row r="78" spans="1:7" x14ac:dyDescent="0.25">
      <c r="A78">
        <v>10</v>
      </c>
      <c r="B78" s="5" t="s">
        <v>129</v>
      </c>
      <c r="C78" t="s">
        <v>169</v>
      </c>
      <c r="D78" t="s">
        <v>130</v>
      </c>
      <c r="E78" t="s">
        <v>126</v>
      </c>
      <c r="F78" s="3" t="s">
        <v>331</v>
      </c>
      <c r="G78" t="str">
        <f t="shared" si="2"/>
        <v>{"id":10,"name":"Full Scan","spawn":[{"threat":4,"type":"major"},{"threat":2,"type":"major"}],"swarm":"tongue","action":"move","text":"&lt;b&gt;Instinct&lt;/b&gt; Choose a blip pile. Discard the top card of the chosen pile."},</v>
      </c>
    </row>
    <row r="79" spans="1:7" x14ac:dyDescent="0.25">
      <c r="A79">
        <v>11</v>
      </c>
      <c r="B79" s="5" t="s">
        <v>336</v>
      </c>
      <c r="C79" t="s">
        <v>170</v>
      </c>
      <c r="D79" t="s">
        <v>125</v>
      </c>
      <c r="E79" t="s">
        <v>126</v>
      </c>
      <c r="F79" s="3" t="s">
        <v>333</v>
      </c>
      <c r="G79" t="str">
        <f t="shared" si="2"/>
        <v>{"id":11,"name":"Exhausted","spawn":[{"threat":2,"type":"major"},{"threat":4,"type":"minor"}],"swarm":"tail","action":"move","text":"&lt;b&gt;Instinct&lt;/b&gt; Choose a Team that did not reveal an Attack Action this round. Next round,  that team may not play an Attack Action card."},</v>
      </c>
    </row>
    <row r="80" spans="1:7" x14ac:dyDescent="0.25">
      <c r="A80">
        <v>12</v>
      </c>
      <c r="B80" s="5" t="s">
        <v>336</v>
      </c>
      <c r="C80" t="s">
        <v>170</v>
      </c>
      <c r="D80" t="s">
        <v>125</v>
      </c>
      <c r="E80" t="s">
        <v>126</v>
      </c>
      <c r="F80" s="3" t="s">
        <v>333</v>
      </c>
      <c r="G80" t="str">
        <f t="shared" si="2"/>
        <v>{"id":12,"name":"Exhausted","spawn":[{"threat":2,"type":"major"},{"threat":4,"type":"minor"}],"swarm":"tail","action":"move","text":"&lt;b&gt;Instinct&lt;/b&gt; Choose a Team that did not reveal an Attack Action this round. Next round,  that team may not play an Attack Action card."},</v>
      </c>
    </row>
    <row r="81" spans="1:7" x14ac:dyDescent="0.25">
      <c r="A81">
        <v>13</v>
      </c>
      <c r="B81" s="5" t="s">
        <v>147</v>
      </c>
      <c r="C81" t="s">
        <v>171</v>
      </c>
      <c r="D81" t="s">
        <v>141</v>
      </c>
      <c r="E81" t="s">
        <v>144</v>
      </c>
      <c r="F81" s="3" t="s">
        <v>344</v>
      </c>
      <c r="G81" t="str">
        <f t="shared" si="2"/>
        <v>{"id":13,"name":"Out of Thin Air","spawn":[{"threat":3,"type":"minor"},{"threat":4,"type":"minor"}],"swarm":"skull","action":"flank","text":"&lt;b&gt;Instinct:&lt;/b&gt; Choose an Unkindled. Spawn 2 Hollows behind him."},</v>
      </c>
    </row>
    <row r="82" spans="1:7" x14ac:dyDescent="0.25">
      <c r="A82">
        <v>14</v>
      </c>
      <c r="B82" s="5" t="s">
        <v>147</v>
      </c>
      <c r="C82" t="s">
        <v>171</v>
      </c>
      <c r="D82" t="s">
        <v>141</v>
      </c>
      <c r="E82" t="s">
        <v>144</v>
      </c>
      <c r="F82" s="3" t="s">
        <v>344</v>
      </c>
      <c r="G82" t="str">
        <f t="shared" si="2"/>
        <v>{"id":14,"name":"Out of Thin Air","spawn":[{"threat":3,"type":"minor"},{"threat":4,"type":"minor"}],"swarm":"skull","action":"flank","text":"&lt;b&gt;Instinct:&lt;/b&gt; Choose an Unkindled. Spawn 2 Hollows behind him."},</v>
      </c>
    </row>
    <row r="83" spans="1:7" x14ac:dyDescent="0.25">
      <c r="A83">
        <v>15</v>
      </c>
      <c r="B83" s="5" t="s">
        <v>150</v>
      </c>
      <c r="C83" t="s">
        <v>171</v>
      </c>
      <c r="D83" t="s">
        <v>101</v>
      </c>
      <c r="E83" t="s">
        <v>144</v>
      </c>
      <c r="F83" s="3" t="s">
        <v>341</v>
      </c>
      <c r="G83" t="str">
        <f t="shared" si="2"/>
        <v>{"id":15,"name":"Outnumbered","spawn":[{"threat":3,"type":"minor"},{"threat":4,"type":"minor"}],"swarm":"claw","action":"flank","text":"Discard all Humanity from each Unkindled that is engaged with at least 1 Mob."},</v>
      </c>
    </row>
    <row r="84" spans="1:7" x14ac:dyDescent="0.25">
      <c r="A84">
        <v>16</v>
      </c>
      <c r="B84" s="5" t="s">
        <v>148</v>
      </c>
      <c r="C84" t="s">
        <v>167</v>
      </c>
      <c r="D84" t="s">
        <v>130</v>
      </c>
      <c r="E84" t="s">
        <v>144</v>
      </c>
      <c r="F84" s="3" t="s">
        <v>345</v>
      </c>
      <c r="G84" t="str">
        <f t="shared" si="2"/>
        <v>{"id":16,"name":"Psychic Assault","spawn":[{"threat":4,"type":"minor"},{"threat":3,"type":"minor"}],"swarm":"tongue","action":"flank","text":"&lt;b&gt;Instinct&lt;/b&gt; Choose an Unkindled and roll a die. If you roll a [0] or [1], the Unkindled is slain."},</v>
      </c>
    </row>
    <row r="85" spans="1:7" x14ac:dyDescent="0.25">
      <c r="A85">
        <v>17</v>
      </c>
      <c r="B85" s="5" t="s">
        <v>134</v>
      </c>
      <c r="C85" t="s">
        <v>172</v>
      </c>
      <c r="D85" t="s">
        <v>130</v>
      </c>
      <c r="E85" t="s">
        <v>126</v>
      </c>
      <c r="F85" s="3" t="s">
        <v>346</v>
      </c>
      <c r="G85" t="str">
        <f t="shared" si="2"/>
        <v>{"id":17,"name":"Quick Instincts","spawn":[{"threat":4,"type":"major"},{"threat":3,"type":"major"}],"swarm":"tongue","action":"move","text":"&lt;b&gt;Instinct&lt;/b&gt; Choose an Unkindled. He may immediately make 1 attack."},</v>
      </c>
    </row>
    <row r="86" spans="1:7" x14ac:dyDescent="0.25">
      <c r="A86">
        <v>18</v>
      </c>
      <c r="B86" s="3" t="s">
        <v>355</v>
      </c>
      <c r="C86" t="s">
        <v>173</v>
      </c>
      <c r="D86" t="s">
        <v>101</v>
      </c>
      <c r="E86" t="s">
        <v>126</v>
      </c>
      <c r="F86" s="3" t="s">
        <v>347</v>
      </c>
      <c r="G86" t="str">
        <f t="shared" si="2"/>
        <v>{"id":18,"name":"Ressurection","spawn":[{"threat":3,"type":"major"},{"threat":4,"type":"major"}],"swarm":"claw","action":"move","text":"&lt;b&gt;Instinct&lt;/b&gt; Choose an Unkindled that has been slain belonging to a non-eliminated Team. Place the Unkindled card at the bottom of the formation facing the right."},</v>
      </c>
    </row>
    <row r="87" spans="1:7" x14ac:dyDescent="0.25">
      <c r="A87">
        <v>19</v>
      </c>
      <c r="B87" s="5" t="s">
        <v>136</v>
      </c>
      <c r="C87" t="s">
        <v>174</v>
      </c>
      <c r="D87" t="s">
        <v>141</v>
      </c>
      <c r="E87" t="s">
        <v>126</v>
      </c>
      <c r="F87" s="3" t="s">
        <v>348</v>
      </c>
      <c r="G87" t="str">
        <f t="shared" si="2"/>
        <v>{"id":19,"name":"Resupply","spawn":[{"threat":4,"type":"major"},{"threat":2,"type":"minor"}],"swarm":"skull","action":"move","text":"&lt;b&gt;Instinct&lt;/b&gt; Choose an Unkindled. Move all Humanity to him from all other Unkindleds."},</v>
      </c>
    </row>
    <row r="88" spans="1:7" x14ac:dyDescent="0.25">
      <c r="A88">
        <v>20</v>
      </c>
      <c r="B88" s="5" t="s">
        <v>124</v>
      </c>
      <c r="C88" t="s">
        <v>175</v>
      </c>
      <c r="D88" t="s">
        <v>125</v>
      </c>
      <c r="E88" t="s">
        <v>126</v>
      </c>
      <c r="F88" s="5" t="s">
        <v>349</v>
      </c>
      <c r="G88" t="str">
        <f t="shared" si="2"/>
        <v>{"id":20,"name":"Rewarded Faith","spawn":[{"threat":1,"type":"major"},{"threat":4,"type":"minor"}],"swarm":"tail","action":"move","text":"&lt;b&gt;Instinct&lt;/b&gt; Choose an Unkindled. You may discard any number of Humanitys from him to slay an equal number of Hollows engaged with him."},</v>
      </c>
    </row>
    <row r="89" spans="1:7" x14ac:dyDescent="0.25">
      <c r="A89">
        <v>21</v>
      </c>
      <c r="B89" s="5" t="s">
        <v>135</v>
      </c>
      <c r="C89" t="s">
        <v>176</v>
      </c>
      <c r="D89" t="s">
        <v>130</v>
      </c>
      <c r="E89" t="s">
        <v>126</v>
      </c>
      <c r="F89" s="5" t="s">
        <v>350</v>
      </c>
      <c r="G89" t="str">
        <f t="shared" si="2"/>
        <v>{"id":21,"name":"Second Wind","spawn":[{"threat":2,"type":"major"},{"threat":4,"type":"major"}],"swarm":"tongue","action":"move","text":"&lt;b&gt;Instinct&lt;/b&gt; Choose an Unkindled. Each time he rolls a [0] while defending next round, the attack misses."},</v>
      </c>
    </row>
    <row r="90" spans="1:7" x14ac:dyDescent="0.25">
      <c r="A90">
        <v>22</v>
      </c>
      <c r="B90" s="5" t="s">
        <v>137</v>
      </c>
      <c r="C90" t="s">
        <v>164</v>
      </c>
      <c r="D90" t="s">
        <v>101</v>
      </c>
      <c r="E90" t="s">
        <v>126</v>
      </c>
      <c r="F90" s="3" t="s">
        <v>353</v>
      </c>
      <c r="G90" t="str">
        <f t="shared" si="2"/>
        <v>{"id":22,"name":"Secret Route","spawn":[{"threat":3,"type":"major"},{"threat":1,"type":"major"}],"swarm":"claw","action":"move","text":"If there is a Door terrain card in the formation,  place 2 Humanity on it."},</v>
      </c>
    </row>
    <row r="91" spans="1:7" x14ac:dyDescent="0.25">
      <c r="A91">
        <v>23</v>
      </c>
      <c r="B91" s="5" t="s">
        <v>137</v>
      </c>
      <c r="C91" t="s">
        <v>164</v>
      </c>
      <c r="D91" t="s">
        <v>101</v>
      </c>
      <c r="E91" t="s">
        <v>126</v>
      </c>
      <c r="F91" s="3" t="s">
        <v>353</v>
      </c>
      <c r="G91" t="str">
        <f t="shared" si="2"/>
        <v>{"id":23,"name":"Secret Route","spawn":[{"threat":3,"type":"major"},{"threat":1,"type":"major"}],"swarm":"claw","action":"move","text":"If there is a Door terrain card in the formation,  place 2 Humanity on it."},</v>
      </c>
    </row>
    <row r="92" spans="1:7" x14ac:dyDescent="0.25">
      <c r="A92">
        <v>24</v>
      </c>
      <c r="B92" s="5" t="s">
        <v>127</v>
      </c>
      <c r="C92" t="s">
        <v>177</v>
      </c>
      <c r="D92" t="s">
        <v>128</v>
      </c>
      <c r="E92" t="s">
        <v>126</v>
      </c>
      <c r="F92" s="3" t="s">
        <v>352</v>
      </c>
      <c r="G92" t="str">
        <f t="shared" si="2"/>
        <v>{"id":24,"name":"Stalking from the Shadows","spawn":[{"threat":4,"type":"major"},{"threat":1,"type":"major"}],"swarm":"head","action":"move","text":"&lt;b&gt;Instinct&lt;/b&gt; Choose an Unkindled with at least 1 Humanity. Discard all his Humanity."},</v>
      </c>
    </row>
    <row r="93" spans="1:7" x14ac:dyDescent="0.25">
      <c r="A93">
        <v>25</v>
      </c>
      <c r="B93" s="5" t="s">
        <v>127</v>
      </c>
      <c r="C93" t="s">
        <v>177</v>
      </c>
      <c r="D93" t="s">
        <v>128</v>
      </c>
      <c r="E93" t="s">
        <v>126</v>
      </c>
      <c r="F93" s="3" t="s">
        <v>352</v>
      </c>
      <c r="G93" t="str">
        <f t="shared" si="2"/>
        <v>{"id":25,"name":"Stalking from the Shadows","spawn":[{"threat":4,"type":"major"},{"threat":1,"type":"major"}],"swarm":"head","action":"move","text":"&lt;b&gt;Instinct&lt;/b&gt; Choose an Unkindled with at least 1 Humanity. Discard all his Humanity."},</v>
      </c>
    </row>
    <row r="94" spans="1:7" x14ac:dyDescent="0.25">
      <c r="A94">
        <v>26</v>
      </c>
      <c r="B94" s="5" t="s">
        <v>146</v>
      </c>
      <c r="C94" t="s">
        <v>167</v>
      </c>
      <c r="D94" t="s">
        <v>157</v>
      </c>
      <c r="E94" t="s">
        <v>157</v>
      </c>
      <c r="F94" s="3" t="s">
        <v>351</v>
      </c>
      <c r="G94" t="str">
        <f t="shared" si="2"/>
        <v>{"id":26,"name":"Surrounded","spawn":[{"threat":4,"type":"minor"},{"threat":3,"type":"minor"}],"swarm":"null","action":"null","text":"&lt;b&gt;Instinct&lt;/b&gt; Choose an Unkindled. Move all Hollows (from every position) to the chosen Unkindled's position (do not change their side)."},</v>
      </c>
    </row>
    <row r="95" spans="1:7" x14ac:dyDescent="0.25">
      <c r="A95">
        <v>27</v>
      </c>
      <c r="B95" s="5" t="s">
        <v>145</v>
      </c>
      <c r="C95" t="s">
        <v>172</v>
      </c>
      <c r="D95" t="s">
        <v>101</v>
      </c>
      <c r="E95" t="s">
        <v>126</v>
      </c>
      <c r="F95" s="3" t="s">
        <v>329</v>
      </c>
      <c r="G95" t="str">
        <f t="shared" si="2"/>
        <v>{"id":27,"name":"Temporary Sanctuary","spawn":[{"threat":4,"type":"major"},{"threat":3,"type":"major"}],"swarm":"claw","action":"move","text":"&lt;b&gt;Instinct&lt;/b&gt; Choose a Mob of Hollows. Shuffle all cards from the chose Mob into the smallest blip pile."},</v>
      </c>
    </row>
    <row r="96" spans="1:7" x14ac:dyDescent="0.25">
      <c r="A96">
        <v>28</v>
      </c>
      <c r="B96" s="3" t="s">
        <v>354</v>
      </c>
      <c r="C96" t="s">
        <v>178</v>
      </c>
      <c r="D96" t="s">
        <v>125</v>
      </c>
      <c r="E96" t="s">
        <v>144</v>
      </c>
      <c r="F96" s="3" t="s">
        <v>320</v>
      </c>
      <c r="G96" t="str">
        <f t="shared" si="2"/>
        <v>{"id":28,"name":"The Mob","spawn":[{"threat":2,"type":"minor"},{"threat":3,"type":"minor"}],"swarm":"tail","action":"flank","text":"Place 2 Hollow cards into each blip pile (from the Hollow deck)."},</v>
      </c>
    </row>
    <row r="97" spans="1:7" x14ac:dyDescent="0.25">
      <c r="A97">
        <v>29</v>
      </c>
      <c r="B97" s="3" t="s">
        <v>354</v>
      </c>
      <c r="C97" t="s">
        <v>178</v>
      </c>
      <c r="D97" t="s">
        <v>125</v>
      </c>
      <c r="E97" t="s">
        <v>144</v>
      </c>
      <c r="F97" s="3" t="s">
        <v>320</v>
      </c>
      <c r="G97" t="str">
        <f t="shared" si="2"/>
        <v>{"id":29,"name":"The Mob","spawn":[{"threat":2,"type":"minor"},{"threat":3,"type":"minor"}],"swarm":"tail","action":"flank","text":"Place 2 Hollow cards into each blip pile (from the Hollow deck)."},</v>
      </c>
    </row>
    <row r="98" spans="1:7" x14ac:dyDescent="0.25">
      <c r="A98">
        <v>30</v>
      </c>
      <c r="B98" s="5" t="s">
        <v>155</v>
      </c>
      <c r="C98" t="s">
        <v>171</v>
      </c>
      <c r="D98" t="s">
        <v>125</v>
      </c>
      <c r="E98" t="s">
        <v>144</v>
      </c>
      <c r="F98" s="3" t="s">
        <v>330</v>
      </c>
      <c r="G98" t="str">
        <f t="shared" si="2"/>
        <v>{"id":30,"name":"They're Everywhere!","spawn":[{"threat":3,"type":"minor"},{"threat":4,"type":"minor"}],"swarm":"tail","action":"flank","text":"Spawn 1 Hollow in front of each Unkindled that is not enagaged with a Mob."}</v>
      </c>
    </row>
    <row r="99" spans="1:7" x14ac:dyDescent="0.25">
      <c r="G99" t="s">
        <v>99</v>
      </c>
    </row>
  </sheetData>
  <sortState ref="A2:H3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45"/>
  <sheetViews>
    <sheetView zoomScale="85" zoomScaleNormal="85" workbookViewId="0">
      <selection activeCell="D39" sqref="D39"/>
    </sheetView>
  </sheetViews>
  <sheetFormatPr defaultRowHeight="15" x14ac:dyDescent="0.25"/>
  <cols>
    <col min="1" max="1" width="3" bestFit="1" customWidth="1"/>
    <col min="2" max="2" width="20.85546875" bestFit="1" customWidth="1"/>
    <col min="9" max="9" width="20.85546875" bestFit="1" customWidth="1"/>
  </cols>
  <sheetData>
    <row r="1" spans="1:8" x14ac:dyDescent="0.25">
      <c r="A1" s="4" t="s">
        <v>255</v>
      </c>
    </row>
    <row r="2" spans="1:8" x14ac:dyDescent="0.25">
      <c r="A2" t="s">
        <v>0</v>
      </c>
      <c r="B2" t="s">
        <v>1</v>
      </c>
      <c r="C2" t="s">
        <v>2</v>
      </c>
      <c r="D2" t="s">
        <v>68</v>
      </c>
      <c r="E2" t="s">
        <v>161</v>
      </c>
      <c r="F2" t="s">
        <v>69</v>
      </c>
      <c r="G2" t="s">
        <v>5</v>
      </c>
      <c r="H2" t="s">
        <v>98</v>
      </c>
    </row>
    <row r="3" spans="1:8" x14ac:dyDescent="0.25">
      <c r="A3">
        <v>1</v>
      </c>
      <c r="B3" t="s">
        <v>109</v>
      </c>
      <c r="C3" t="s">
        <v>371</v>
      </c>
      <c r="D3" t="s">
        <v>107</v>
      </c>
      <c r="E3" t="s">
        <v>108</v>
      </c>
      <c r="F3">
        <v>2</v>
      </c>
      <c r="G3" t="s">
        <v>96</v>
      </c>
      <c r="H3" t="str">
        <f>"{"""&amp;A$2&amp;""":"&amp;A3&amp;","""&amp;B$2&amp;""":"""&amp;B3&amp;""","""&amp;C$2&amp;""":"""&amp;C3&amp;""","""&amp;D$2&amp;""":"""&amp;D3&amp;""","""&amp;E$2&amp;""":"""&amp;E3&amp;""","""&amp;F$2&amp;""":"&amp;F3&amp;","""&amp;G$2&amp;""":"""&amp;G3&amp;"""}"&amp;IF(H4="]","",",")</f>
        <v>{"id":1,"name":"Brother Deino","text":"Brother Deino's expert marksmanship often rallies those around him and causes enemies to have second thoughts about attacking his squad.","squad":"sword","team":"blue","range":2,"set":"SL06"},</v>
      </c>
    </row>
    <row r="4" spans="1:8" x14ac:dyDescent="0.25">
      <c r="A4">
        <v>2</v>
      </c>
      <c r="B4" t="s">
        <v>74</v>
      </c>
      <c r="C4" t="s">
        <v>374</v>
      </c>
      <c r="D4" t="s">
        <v>107</v>
      </c>
      <c r="E4" t="s">
        <v>108</v>
      </c>
      <c r="F4">
        <v>2</v>
      </c>
      <c r="G4" t="s">
        <v>96</v>
      </c>
      <c r="H4" t="str">
        <f t="shared" ref="H4:H14" si="0">"{"""&amp;A$2&amp;""":"&amp;A4&amp;","""&amp;B$2&amp;""":"""&amp;B4&amp;""","""&amp;C$2&amp;""":"""&amp;C4&amp;""","""&amp;D$2&amp;""":"""&amp;D4&amp;""","""&amp;E$2&amp;""":"""&amp;E4&amp;""","""&amp;F$2&amp;""":"&amp;F4&amp;","""&amp;G$2&amp;""":"""&amp;G4&amp;"""}"&amp;IF(H5="]","",",")</f>
        <v>{"id":2,"name":"Sergeant Lorenzo","text":"Sergeant Lorenzo inspires those around him with his heroism, and can take turn aside Genestealer attacks with parries of his power sword.","squad":"sword","team":"blue","range":2,"set":"SL06"},</v>
      </c>
    </row>
    <row r="5" spans="1:8" x14ac:dyDescent="0.25">
      <c r="A5">
        <v>3</v>
      </c>
      <c r="B5" t="s">
        <v>114</v>
      </c>
      <c r="C5" t="s">
        <v>378</v>
      </c>
      <c r="D5" t="s">
        <v>115</v>
      </c>
      <c r="E5" t="s">
        <v>116</v>
      </c>
      <c r="F5">
        <v>2</v>
      </c>
      <c r="G5" t="s">
        <v>96</v>
      </c>
      <c r="H5" t="str">
        <f t="shared" si="0"/>
        <v>{"id":3,"name":"Brother Scipio","text":"Brother Scipio relies on his wits to stay one step ahead of Genestealer ambushes in the long, dark corridors of the space hulk.","squad":"book","team":"gray","range":2,"set":"SL06"},</v>
      </c>
    </row>
    <row r="6" spans="1:8" x14ac:dyDescent="0.25">
      <c r="A6">
        <v>4</v>
      </c>
      <c r="B6" t="s">
        <v>117</v>
      </c>
      <c r="C6" t="s">
        <v>377</v>
      </c>
      <c r="D6" t="s">
        <v>115</v>
      </c>
      <c r="E6" t="s">
        <v>116</v>
      </c>
      <c r="F6">
        <v>2</v>
      </c>
      <c r="G6" t="s">
        <v>96</v>
      </c>
      <c r="H6" t="str">
        <f t="shared" si="0"/>
        <v>{"id":4,"name":"Lexicanium Calistarius","text":"Lexicanium Calistarius's psionic powers tear apart large numbers of Genestealers. His power field psychic power can lock down an entire swarm.","squad":"book","team":"gray","range":2,"set":"SL06"},</v>
      </c>
    </row>
    <row r="7" spans="1:8" x14ac:dyDescent="0.25">
      <c r="A7">
        <v>5</v>
      </c>
      <c r="B7" t="s">
        <v>106</v>
      </c>
      <c r="C7" t="s">
        <v>373</v>
      </c>
      <c r="D7" t="s">
        <v>104</v>
      </c>
      <c r="E7" t="s">
        <v>105</v>
      </c>
      <c r="F7">
        <v>2</v>
      </c>
      <c r="G7" t="s">
        <v>96</v>
      </c>
      <c r="H7" t="str">
        <f t="shared" si="0"/>
        <v>{"id":5,"name":"Brother Noctis","text":"In the heat of battle, Brother Noctis stays cool and clear-headed. His years of service have earned the trust and respect of Sergeant Gideon","squad":"hammer","team":"green","range":2,"set":"SL06"},</v>
      </c>
    </row>
    <row r="8" spans="1:8" x14ac:dyDescent="0.25">
      <c r="A8">
        <v>6</v>
      </c>
      <c r="B8" t="s">
        <v>73</v>
      </c>
      <c r="C8" t="s">
        <v>370</v>
      </c>
      <c r="D8" t="s">
        <v>104</v>
      </c>
      <c r="E8" t="s">
        <v>105</v>
      </c>
      <c r="F8">
        <v>0</v>
      </c>
      <c r="G8" t="s">
        <v>96</v>
      </c>
      <c r="H8" t="str">
        <f t="shared" si="0"/>
        <v>{"id":6,"name":"Sergeant Gideon","text":"Sergeant Gideon's storm shield can form an impenetrable wall against his enemies. His thunder hammer makes disposing of genestealers easy.","squad":"hammer","team":"green","range":0,"set":"SL06"},</v>
      </c>
    </row>
    <row r="9" spans="1:8" x14ac:dyDescent="0.25">
      <c r="A9">
        <v>7</v>
      </c>
      <c r="B9" t="s">
        <v>121</v>
      </c>
      <c r="C9" t="s">
        <v>380</v>
      </c>
      <c r="D9" t="s">
        <v>119</v>
      </c>
      <c r="E9" t="s">
        <v>120</v>
      </c>
      <c r="F9">
        <v>2</v>
      </c>
      <c r="G9" t="s">
        <v>96</v>
      </c>
      <c r="H9" t="str">
        <f t="shared" si="0"/>
        <v>{"id":7,"name":"Brother Omnio","text":"Brother Omnio tracks down the Genestealer swarms with his auspex, preparing his battle brothers for the coming rush.","squad":"flamer","team":"purple","range":2,"set":"SL06"},</v>
      </c>
    </row>
    <row r="10" spans="1:8" x14ac:dyDescent="0.25">
      <c r="A10">
        <v>8</v>
      </c>
      <c r="B10" t="s">
        <v>118</v>
      </c>
      <c r="C10" t="s">
        <v>379</v>
      </c>
      <c r="D10" t="s">
        <v>119</v>
      </c>
      <c r="E10" t="s">
        <v>120</v>
      </c>
      <c r="F10">
        <v>1</v>
      </c>
      <c r="G10" t="s">
        <v>96</v>
      </c>
      <c r="H10" t="str">
        <f t="shared" si="0"/>
        <v>{"id":8,"name":"Brother Zael","text":"Brother Zael can incinerate large numbers of Genestealers with a single blast from his heavy flamer.","squad":"flamer","team":"purple","range":1,"set":"SL06"},</v>
      </c>
    </row>
    <row r="11" spans="1:8" x14ac:dyDescent="0.25">
      <c r="A11">
        <v>9</v>
      </c>
      <c r="B11" t="s">
        <v>113</v>
      </c>
      <c r="C11" t="s">
        <v>375</v>
      </c>
      <c r="D11" t="s">
        <v>111</v>
      </c>
      <c r="E11" t="s">
        <v>112</v>
      </c>
      <c r="F11">
        <v>3</v>
      </c>
      <c r="G11" t="s">
        <v>96</v>
      </c>
      <c r="H11" t="str">
        <f t="shared" si="0"/>
        <v>{"id":9,"name":"Brother Leon","text":"Brother Leon's assault cannon provides unmatched power and range. Only one thing matters to Brother Leon in battle: kill count.","squad":"assault","team":"red","range":3,"set":"SL06"},</v>
      </c>
    </row>
    <row r="12" spans="1:8" x14ac:dyDescent="0.25">
      <c r="A12">
        <v>10</v>
      </c>
      <c r="B12" t="s">
        <v>110</v>
      </c>
      <c r="C12" t="s">
        <v>376</v>
      </c>
      <c r="D12" t="s">
        <v>111</v>
      </c>
      <c r="E12" t="s">
        <v>112</v>
      </c>
      <c r="F12">
        <v>2</v>
      </c>
      <c r="G12" t="s">
        <v>96</v>
      </c>
      <c r="H12" t="str">
        <f t="shared" si="0"/>
        <v>{"id":10,"name":"Brother Valencio","text":"Brother Valencio cuts through doors and Genestealers alike with his powerful chain fist. Valencio is eager to prove himself to the veterans of the squad.","squad":"assault","team":"red","range":2,"set":"SL06"},</v>
      </c>
    </row>
    <row r="13" spans="1:8" x14ac:dyDescent="0.25">
      <c r="A13">
        <v>11</v>
      </c>
      <c r="B13" t="s">
        <v>103</v>
      </c>
      <c r="C13" t="s">
        <v>372</v>
      </c>
      <c r="D13" t="s">
        <v>101</v>
      </c>
      <c r="E13" t="s">
        <v>102</v>
      </c>
      <c r="F13">
        <v>0</v>
      </c>
      <c r="G13" t="s">
        <v>96</v>
      </c>
      <c r="H13" t="str">
        <f t="shared" si="0"/>
        <v>{"id":11,"name":"Brother Claudio","text":"Brother Claudio bravely dives into battle with little reservation for his own mortality. His control combat prowess has kept him alive in many sticky situations.","squad":"claw","team":"yellow","range":0,"set":"SL06"},</v>
      </c>
    </row>
    <row r="14" spans="1:8" x14ac:dyDescent="0.25">
      <c r="A14">
        <v>12</v>
      </c>
      <c r="B14" t="s">
        <v>100</v>
      </c>
      <c r="C14" t="s">
        <v>369</v>
      </c>
      <c r="D14" t="s">
        <v>101</v>
      </c>
      <c r="E14" t="s">
        <v>102</v>
      </c>
      <c r="F14">
        <v>2</v>
      </c>
      <c r="G14" t="s">
        <v>96</v>
      </c>
      <c r="H14" t="str">
        <f t="shared" si="0"/>
        <v>{"id":12,"name":"Brother Goriel","text":"Brother Goriel carefully balances his natural aggression with his trained discipline. Brother Goriel is never far away when violence is brewing.","squad":"claw","team":"yellow","range":2,"set":"SL06"}</v>
      </c>
    </row>
    <row r="15" spans="1:8" x14ac:dyDescent="0.25">
      <c r="H15" t="s">
        <v>99</v>
      </c>
    </row>
    <row r="16" spans="1:8" x14ac:dyDescent="0.25">
      <c r="A16" s="2" t="s">
        <v>254</v>
      </c>
    </row>
    <row r="17" spans="1:8" x14ac:dyDescent="0.25">
      <c r="A17" t="s">
        <v>0</v>
      </c>
      <c r="B17" t="s">
        <v>1</v>
      </c>
      <c r="C17" t="s">
        <v>2</v>
      </c>
      <c r="D17" t="s">
        <v>68</v>
      </c>
      <c r="E17" t="s">
        <v>161</v>
      </c>
      <c r="F17" t="s">
        <v>69</v>
      </c>
      <c r="G17" t="s">
        <v>5</v>
      </c>
      <c r="H17" t="s">
        <v>98</v>
      </c>
    </row>
    <row r="18" spans="1:8" x14ac:dyDescent="0.25">
      <c r="A18">
        <v>1</v>
      </c>
      <c r="D18" t="s">
        <v>107</v>
      </c>
      <c r="E18" t="s">
        <v>108</v>
      </c>
      <c r="F18">
        <v>2</v>
      </c>
      <c r="G18" t="s">
        <v>256</v>
      </c>
      <c r="H18" t="str">
        <f>"{"""&amp;A$2&amp;""":"&amp;A18&amp;","""&amp;B$2&amp;""":"""&amp;B18&amp;""","""&amp;C$2&amp;""":"""&amp;C18&amp;""","""&amp;D$2&amp;""":"""&amp;D18&amp;""","""&amp;E$2&amp;""":"""&amp;E18&amp;""","""&amp;F$2&amp;""":"&amp;F18&amp;","""&amp;G$2&amp;""":"""&amp;G18&amp;"""}"&amp;IF(H19="]","",",")</f>
        <v>{"id":1,"name":"","text":"","squad":"sword","team":"blue","range":2,"set":"EL01"},</v>
      </c>
    </row>
    <row r="19" spans="1:8" x14ac:dyDescent="0.25">
      <c r="A19">
        <v>2</v>
      </c>
      <c r="D19" t="s">
        <v>107</v>
      </c>
      <c r="E19" t="s">
        <v>108</v>
      </c>
      <c r="F19">
        <v>2</v>
      </c>
      <c r="G19" t="s">
        <v>256</v>
      </c>
      <c r="H19" t="str">
        <f t="shared" ref="H19:H29" si="1">"{"""&amp;A$2&amp;""":"&amp;A19&amp;","""&amp;B$2&amp;""":"""&amp;B19&amp;""","""&amp;C$2&amp;""":"""&amp;C19&amp;""","""&amp;D$2&amp;""":"""&amp;D19&amp;""","""&amp;E$2&amp;""":"""&amp;E19&amp;""","""&amp;F$2&amp;""":"&amp;F19&amp;","""&amp;G$2&amp;""":"""&amp;G19&amp;"""}"&amp;IF(H20="]","",",")</f>
        <v>{"id":2,"name":"","text":"","squad":"sword","team":"blue","range":2,"set":"EL01"},</v>
      </c>
    </row>
    <row r="20" spans="1:8" x14ac:dyDescent="0.25">
      <c r="A20">
        <v>3</v>
      </c>
      <c r="D20" t="s">
        <v>115</v>
      </c>
      <c r="E20" t="s">
        <v>116</v>
      </c>
      <c r="F20">
        <v>2</v>
      </c>
      <c r="G20" t="s">
        <v>256</v>
      </c>
      <c r="H20" t="str">
        <f t="shared" si="1"/>
        <v>{"id":3,"name":"","text":"","squad":"book","team":"gray","range":2,"set":"EL01"},</v>
      </c>
    </row>
    <row r="21" spans="1:8" x14ac:dyDescent="0.25">
      <c r="A21">
        <v>4</v>
      </c>
      <c r="D21" t="s">
        <v>115</v>
      </c>
      <c r="E21" t="s">
        <v>116</v>
      </c>
      <c r="F21">
        <v>2</v>
      </c>
      <c r="G21" t="s">
        <v>256</v>
      </c>
      <c r="H21" t="str">
        <f t="shared" si="1"/>
        <v>{"id":4,"name":"","text":"","squad":"book","team":"gray","range":2,"set":"EL01"},</v>
      </c>
    </row>
    <row r="22" spans="1:8" x14ac:dyDescent="0.25">
      <c r="A22">
        <v>5</v>
      </c>
      <c r="D22" t="s">
        <v>104</v>
      </c>
      <c r="E22" t="s">
        <v>105</v>
      </c>
      <c r="F22">
        <v>2</v>
      </c>
      <c r="G22" t="s">
        <v>256</v>
      </c>
      <c r="H22" t="str">
        <f t="shared" si="1"/>
        <v>{"id":5,"name":"","text":"","squad":"hammer","team":"green","range":2,"set":"EL01"},</v>
      </c>
    </row>
    <row r="23" spans="1:8" x14ac:dyDescent="0.25">
      <c r="A23">
        <v>6</v>
      </c>
      <c r="D23" t="s">
        <v>104</v>
      </c>
      <c r="E23" t="s">
        <v>105</v>
      </c>
      <c r="F23">
        <v>0</v>
      </c>
      <c r="G23" t="s">
        <v>256</v>
      </c>
      <c r="H23" t="str">
        <f t="shared" si="1"/>
        <v>{"id":6,"name":"","text":"","squad":"hammer","team":"green","range":0,"set":"EL01"},</v>
      </c>
    </row>
    <row r="24" spans="1:8" x14ac:dyDescent="0.25">
      <c r="A24">
        <v>7</v>
      </c>
      <c r="D24" t="s">
        <v>119</v>
      </c>
      <c r="E24" t="s">
        <v>120</v>
      </c>
      <c r="F24">
        <v>2</v>
      </c>
      <c r="G24" t="s">
        <v>256</v>
      </c>
      <c r="H24" t="str">
        <f t="shared" si="1"/>
        <v>{"id":7,"name":"","text":"","squad":"flamer","team":"purple","range":2,"set":"EL01"},</v>
      </c>
    </row>
    <row r="25" spans="1:8" x14ac:dyDescent="0.25">
      <c r="A25">
        <v>8</v>
      </c>
      <c r="D25" t="s">
        <v>119</v>
      </c>
      <c r="E25" t="s">
        <v>120</v>
      </c>
      <c r="F25">
        <v>1</v>
      </c>
      <c r="G25" t="s">
        <v>256</v>
      </c>
      <c r="H25" t="str">
        <f t="shared" si="1"/>
        <v>{"id":8,"name":"","text":"","squad":"flamer","team":"purple","range":1,"set":"EL01"},</v>
      </c>
    </row>
    <row r="26" spans="1:8" x14ac:dyDescent="0.25">
      <c r="A26">
        <v>9</v>
      </c>
      <c r="D26" t="s">
        <v>111</v>
      </c>
      <c r="E26" t="s">
        <v>112</v>
      </c>
      <c r="F26">
        <v>3</v>
      </c>
      <c r="G26" t="s">
        <v>256</v>
      </c>
      <c r="H26" t="str">
        <f t="shared" si="1"/>
        <v>{"id":9,"name":"","text":"","squad":"assault","team":"red","range":3,"set":"EL01"},</v>
      </c>
    </row>
    <row r="27" spans="1:8" x14ac:dyDescent="0.25">
      <c r="A27">
        <v>10</v>
      </c>
      <c r="D27" t="s">
        <v>111</v>
      </c>
      <c r="E27" t="s">
        <v>112</v>
      </c>
      <c r="F27">
        <v>2</v>
      </c>
      <c r="G27" t="s">
        <v>256</v>
      </c>
      <c r="H27" t="str">
        <f t="shared" si="1"/>
        <v>{"id":10,"name":"","text":"","squad":"assault","team":"red","range":2,"set":"EL01"},</v>
      </c>
    </row>
    <row r="28" spans="1:8" x14ac:dyDescent="0.25">
      <c r="A28">
        <v>11</v>
      </c>
      <c r="D28" t="s">
        <v>101</v>
      </c>
      <c r="E28" t="s">
        <v>102</v>
      </c>
      <c r="F28">
        <v>0</v>
      </c>
      <c r="G28" t="s">
        <v>256</v>
      </c>
      <c r="H28" t="str">
        <f t="shared" si="1"/>
        <v>{"id":11,"name":"","text":"","squad":"claw","team":"yellow","range":0,"set":"EL01"},</v>
      </c>
    </row>
    <row r="29" spans="1:8" x14ac:dyDescent="0.25">
      <c r="A29">
        <v>12</v>
      </c>
      <c r="D29" t="s">
        <v>101</v>
      </c>
      <c r="E29" t="s">
        <v>102</v>
      </c>
      <c r="F29">
        <v>2</v>
      </c>
      <c r="G29" t="s">
        <v>256</v>
      </c>
      <c r="H29" t="str">
        <f t="shared" si="1"/>
        <v>{"id":12,"name":"","text":"","squad":"claw","team":"yellow","range":2,"set":"EL01"}</v>
      </c>
    </row>
    <row r="30" spans="1:8" x14ac:dyDescent="0.25">
      <c r="H30" t="s">
        <v>99</v>
      </c>
    </row>
    <row r="31" spans="1:8" x14ac:dyDescent="0.25">
      <c r="A31" s="2" t="s">
        <v>257</v>
      </c>
    </row>
    <row r="32" spans="1:8" x14ac:dyDescent="0.25">
      <c r="A32" t="s">
        <v>0</v>
      </c>
      <c r="B32" t="s">
        <v>1</v>
      </c>
      <c r="C32" t="s">
        <v>2</v>
      </c>
      <c r="D32" t="s">
        <v>68</v>
      </c>
      <c r="E32" t="s">
        <v>161</v>
      </c>
      <c r="F32" t="s">
        <v>69</v>
      </c>
      <c r="G32" t="s">
        <v>5</v>
      </c>
      <c r="H32" t="s">
        <v>98</v>
      </c>
    </row>
    <row r="33" spans="1:8" x14ac:dyDescent="0.25">
      <c r="A33">
        <v>1</v>
      </c>
      <c r="B33" t="s">
        <v>358</v>
      </c>
      <c r="D33" t="s">
        <v>107</v>
      </c>
      <c r="E33" t="s">
        <v>108</v>
      </c>
      <c r="F33">
        <v>2</v>
      </c>
      <c r="G33" t="s">
        <v>276</v>
      </c>
      <c r="H33" t="str">
        <f>"{"""&amp;A$2&amp;""":"&amp;A33&amp;","""&amp;B$2&amp;""":"""&amp;B33&amp;""","""&amp;C$2&amp;""":"""&amp;C33&amp;""","""&amp;D$2&amp;""":"""&amp;D33&amp;""","""&amp;E$2&amp;""":"""&amp;E33&amp;""","""&amp;F$2&amp;""":"&amp;F33&amp;","""&amp;G$2&amp;""":"""&amp;G33&amp;"""}"&amp;IF(H34="]","",",")</f>
        <v>{"id":1,"name":"Knight","text":"","squad":"sword","team":"blue","range":2,"set":"DS01"},</v>
      </c>
    </row>
    <row r="34" spans="1:8" x14ac:dyDescent="0.25">
      <c r="A34">
        <v>2</v>
      </c>
      <c r="B34" t="s">
        <v>358</v>
      </c>
      <c r="D34" t="s">
        <v>107</v>
      </c>
      <c r="E34" t="s">
        <v>108</v>
      </c>
      <c r="F34">
        <v>2</v>
      </c>
      <c r="G34" t="s">
        <v>276</v>
      </c>
      <c r="H34" t="str">
        <f t="shared" ref="H34:H44" si="2">"{"""&amp;A$2&amp;""":"&amp;A34&amp;","""&amp;B$2&amp;""":"""&amp;B34&amp;""","""&amp;C$2&amp;""":"""&amp;C34&amp;""","""&amp;D$2&amp;""":"""&amp;D34&amp;""","""&amp;E$2&amp;""":"""&amp;E34&amp;""","""&amp;F$2&amp;""":"&amp;F34&amp;","""&amp;G$2&amp;""":"""&amp;G34&amp;"""}"&amp;IF(H35="]","",",")</f>
        <v>{"id":2,"name":"Knight","text":"","squad":"sword","team":"blue","range":2,"set":"DS01"},</v>
      </c>
    </row>
    <row r="35" spans="1:8" x14ac:dyDescent="0.25">
      <c r="A35">
        <v>3</v>
      </c>
      <c r="B35" t="s">
        <v>359</v>
      </c>
      <c r="D35" t="s">
        <v>115</v>
      </c>
      <c r="E35" t="s">
        <v>116</v>
      </c>
      <c r="F35">
        <v>2</v>
      </c>
      <c r="G35" t="s">
        <v>276</v>
      </c>
      <c r="H35" t="str">
        <f t="shared" si="2"/>
        <v>{"id":3,"name":"Sorcerer","text":"","squad":"book","team":"gray","range":2,"set":"DS01"},</v>
      </c>
    </row>
    <row r="36" spans="1:8" x14ac:dyDescent="0.25">
      <c r="A36">
        <v>4</v>
      </c>
      <c r="B36" t="s">
        <v>359</v>
      </c>
      <c r="D36" t="s">
        <v>115</v>
      </c>
      <c r="E36" t="s">
        <v>116</v>
      </c>
      <c r="F36">
        <v>2</v>
      </c>
      <c r="G36" t="s">
        <v>276</v>
      </c>
      <c r="H36" t="str">
        <f t="shared" si="2"/>
        <v>{"id":4,"name":"Sorcerer","text":"","squad":"book","team":"gray","range":2,"set":"DS01"},</v>
      </c>
    </row>
    <row r="37" spans="1:8" x14ac:dyDescent="0.25">
      <c r="A37">
        <v>5</v>
      </c>
      <c r="B37" t="s">
        <v>361</v>
      </c>
      <c r="D37" t="s">
        <v>104</v>
      </c>
      <c r="E37" t="s">
        <v>105</v>
      </c>
      <c r="F37">
        <v>2</v>
      </c>
      <c r="G37" t="s">
        <v>276</v>
      </c>
      <c r="H37" t="str">
        <f t="shared" si="2"/>
        <v>{"id":5,"name":"Cleric","text":"","squad":"hammer","team":"green","range":2,"set":"DS01"},</v>
      </c>
    </row>
    <row r="38" spans="1:8" x14ac:dyDescent="0.25">
      <c r="A38">
        <v>6</v>
      </c>
      <c r="B38" t="s">
        <v>361</v>
      </c>
      <c r="D38" t="s">
        <v>104</v>
      </c>
      <c r="E38" t="s">
        <v>105</v>
      </c>
      <c r="F38">
        <v>0</v>
      </c>
      <c r="G38" t="s">
        <v>276</v>
      </c>
      <c r="H38" t="str">
        <f t="shared" si="2"/>
        <v>{"id":6,"name":"Cleric","text":"","squad":"hammer","team":"green","range":0,"set":"DS01"},</v>
      </c>
    </row>
    <row r="39" spans="1:8" x14ac:dyDescent="0.25">
      <c r="A39">
        <v>7</v>
      </c>
      <c r="B39" t="s">
        <v>357</v>
      </c>
      <c r="D39" t="s">
        <v>356</v>
      </c>
      <c r="E39" t="s">
        <v>120</v>
      </c>
      <c r="F39">
        <v>2</v>
      </c>
      <c r="G39" t="s">
        <v>276</v>
      </c>
      <c r="H39" t="str">
        <f t="shared" si="2"/>
        <v>{"id":7,"name":"Pyromancer","text":"","squad":"fire","team":"purple","range":2,"set":"DS01"},</v>
      </c>
    </row>
    <row r="40" spans="1:8" x14ac:dyDescent="0.25">
      <c r="A40">
        <v>8</v>
      </c>
      <c r="B40" t="s">
        <v>357</v>
      </c>
      <c r="D40" t="s">
        <v>356</v>
      </c>
      <c r="E40" t="s">
        <v>120</v>
      </c>
      <c r="F40">
        <v>1</v>
      </c>
      <c r="G40" t="s">
        <v>276</v>
      </c>
      <c r="H40" t="str">
        <f t="shared" si="2"/>
        <v>{"id":8,"name":"Pyromancer","text":"","squad":"fire","team":"purple","range":1,"set":"DS01"},</v>
      </c>
    </row>
    <row r="41" spans="1:8" x14ac:dyDescent="0.25">
      <c r="A41">
        <v>9</v>
      </c>
      <c r="B41" t="s">
        <v>262</v>
      </c>
      <c r="D41" t="s">
        <v>382</v>
      </c>
      <c r="E41" t="s">
        <v>112</v>
      </c>
      <c r="F41">
        <v>3</v>
      </c>
      <c r="G41" t="s">
        <v>276</v>
      </c>
      <c r="H41" t="str">
        <f t="shared" si="2"/>
        <v>{"id":9,"name":"Warrior","text":"","squad":"spear","team":"red","range":3,"set":"DS01"},</v>
      </c>
    </row>
    <row r="42" spans="1:8" x14ac:dyDescent="0.25">
      <c r="A42">
        <v>10</v>
      </c>
      <c r="B42" t="s">
        <v>262</v>
      </c>
      <c r="D42" t="s">
        <v>382</v>
      </c>
      <c r="E42" t="s">
        <v>112</v>
      </c>
      <c r="F42">
        <v>2</v>
      </c>
      <c r="G42" t="s">
        <v>276</v>
      </c>
      <c r="H42" t="str">
        <f t="shared" si="2"/>
        <v>{"id":10,"name":"Warrior","text":"","squad":"spear","team":"red","range":2,"set":"DS01"},</v>
      </c>
    </row>
    <row r="43" spans="1:8" x14ac:dyDescent="0.25">
      <c r="A43">
        <v>11</v>
      </c>
      <c r="B43" t="s">
        <v>360</v>
      </c>
      <c r="D43" t="s">
        <v>381</v>
      </c>
      <c r="E43" t="s">
        <v>102</v>
      </c>
      <c r="F43">
        <v>0</v>
      </c>
      <c r="G43" t="s">
        <v>276</v>
      </c>
      <c r="H43" t="str">
        <f t="shared" si="2"/>
        <v>{"id":11,"name":"Thief","text":"","squad":"dagger","team":"yellow","range":0,"set":"DS01"},</v>
      </c>
    </row>
    <row r="44" spans="1:8" x14ac:dyDescent="0.25">
      <c r="A44">
        <v>12</v>
      </c>
      <c r="B44" t="s">
        <v>360</v>
      </c>
      <c r="D44" t="s">
        <v>381</v>
      </c>
      <c r="E44" t="s">
        <v>102</v>
      </c>
      <c r="F44">
        <v>2</v>
      </c>
      <c r="G44" t="s">
        <v>276</v>
      </c>
      <c r="H44" t="str">
        <f t="shared" si="2"/>
        <v>{"id":12,"name":"Thief","text":"","squad":"dagger","team":"yellow","range":2,"set":"DS01"}</v>
      </c>
    </row>
    <row r="45" spans="1:8" x14ac:dyDescent="0.25">
      <c r="H45" t="s">
        <v>99</v>
      </c>
    </row>
  </sheetData>
  <sortState ref="J2:M13">
    <sortCondition ref="K2:K13"/>
    <sortCondition ref="J2:J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63"/>
  <sheetViews>
    <sheetView topLeftCell="A23" zoomScale="85" zoomScaleNormal="85" workbookViewId="0">
      <selection activeCell="D64" sqref="D64"/>
    </sheetView>
  </sheetViews>
  <sheetFormatPr defaultRowHeight="15" x14ac:dyDescent="0.25"/>
  <cols>
    <col min="1" max="1" width="3" bestFit="1" customWidth="1"/>
    <col min="3" max="3" width="16.85546875" bestFit="1" customWidth="1"/>
  </cols>
  <sheetData>
    <row r="1" spans="1:10" x14ac:dyDescent="0.25">
      <c r="A1" s="4" t="s">
        <v>255</v>
      </c>
    </row>
    <row r="2" spans="1:10" x14ac:dyDescent="0.25">
      <c r="A2" t="s">
        <v>0</v>
      </c>
      <c r="B2" t="s">
        <v>72</v>
      </c>
      <c r="C2" t="s">
        <v>1</v>
      </c>
      <c r="D2" t="s">
        <v>71</v>
      </c>
      <c r="E2" t="s">
        <v>161</v>
      </c>
      <c r="F2" t="s">
        <v>70</v>
      </c>
      <c r="G2" t="s">
        <v>2</v>
      </c>
      <c r="H2" t="s">
        <v>5</v>
      </c>
      <c r="J2" t="s">
        <v>98</v>
      </c>
    </row>
    <row r="3" spans="1:10" x14ac:dyDescent="0.25">
      <c r="A3">
        <f t="shared" ref="A3:A20" si="0">B3</f>
        <v>1</v>
      </c>
      <c r="B3" s="3">
        <v>1</v>
      </c>
      <c r="C3" t="s">
        <v>88</v>
      </c>
      <c r="D3" t="s">
        <v>76</v>
      </c>
      <c r="E3" t="s">
        <v>105</v>
      </c>
      <c r="F3" t="s">
        <v>73</v>
      </c>
      <c r="G3" t="s">
        <v>184</v>
      </c>
      <c r="H3" t="s">
        <v>96</v>
      </c>
      <c r="J3" t="str">
        <f>"{"""&amp;A$2&amp;""":"&amp;A3&amp;","""&amp;B$2&amp;""":"""&amp;B3&amp;""","""&amp;C$2&amp;""":"""&amp;C3&amp;""","""&amp;D$2&amp;""":"""&amp;D3&amp;""","""&amp;E$2&amp;""":"""&amp;E3&amp;""","""&amp;F$2&amp;""":"""&amp;F3&amp;""","""&amp;G$2&amp;""":"""&amp;G3&amp;""","""&amp;H$2&amp;""":"""&amp;H3&amp;"""}"&amp;IF(J4="]","",",")</f>
        <v>{"id":1,"number":"1","name":"Block","type":"Support","team":"green","marine":"Sergeant Gideon","text":"Each time Sergeant Gideon rolls a [skull] &lt;b&gt;while defending&lt;/b&gt;, the attack misses.","set":"SL06"},</v>
      </c>
    </row>
    <row r="4" spans="1:10" x14ac:dyDescent="0.25">
      <c r="A4">
        <f t="shared" si="0"/>
        <v>2</v>
      </c>
      <c r="B4" s="3">
        <v>2</v>
      </c>
      <c r="C4" t="s">
        <v>86</v>
      </c>
      <c r="D4" t="s">
        <v>76</v>
      </c>
      <c r="E4" t="s">
        <v>102</v>
      </c>
      <c r="G4" t="s">
        <v>186</v>
      </c>
      <c r="H4" t="s">
        <v>96</v>
      </c>
      <c r="J4" t="str">
        <f t="shared" ref="J4:J20" si="1">"{"""&amp;A$2&amp;""":"&amp;A4&amp;","""&amp;B$2&amp;""":"""&amp;B4&amp;""","""&amp;C$2&amp;""":"""&amp;C4&amp;""","""&amp;D$2&amp;""":"""&amp;D4&amp;""","""&amp;E$2&amp;""":"""&amp;E4&amp;""","""&amp;F$2&amp;""":"""&amp;F4&amp;""","""&amp;G$2&amp;""":"""&amp;G4&amp;""","""&amp;H$2&amp;""":"""&amp;H4&amp;"""}"&amp;IF(J5="]","",",")</f>
        <v>{"id":2,"number":"2","name":"Defensive Stance","type":"Support","team":"yellow","marine":"","text":"Each time 1 of your &lt;b&gt;defending&lt;/b&gt; Space Marine spends a Support Token to reroll a die, the attack misses unless the new roll is a [0]","set":"SL06"},</v>
      </c>
    </row>
    <row r="5" spans="1:10" x14ac:dyDescent="0.25">
      <c r="A5">
        <f t="shared" si="0"/>
        <v>3</v>
      </c>
      <c r="B5" s="3">
        <v>3</v>
      </c>
      <c r="C5" t="s">
        <v>82</v>
      </c>
      <c r="D5" t="s">
        <v>76</v>
      </c>
      <c r="E5" t="s">
        <v>108</v>
      </c>
      <c r="F5" t="s">
        <v>74</v>
      </c>
      <c r="G5" t="s">
        <v>190</v>
      </c>
      <c r="H5" t="s">
        <v>96</v>
      </c>
      <c r="J5" t="str">
        <f t="shared" si="1"/>
        <v>{"id":3,"number":"3","name":"Counter Attack","type":"Support","team":"blue","marine":"Sergeant Lorenzo","text":"Each time Sergeant Lorenzo rolls a [skull] &lt;b&gt;while defending&lt;/b&gt; the attack misses and slay 1 of the attacking Genestealers. If the swarm still contains a Genestealer, it attacks again.","set":"SL06"},</v>
      </c>
    </row>
    <row r="6" spans="1:10" x14ac:dyDescent="0.25">
      <c r="A6">
        <f t="shared" si="0"/>
        <v>4</v>
      </c>
      <c r="B6" s="3">
        <v>4</v>
      </c>
      <c r="C6" t="s">
        <v>79</v>
      </c>
      <c r="D6" t="s">
        <v>76</v>
      </c>
      <c r="E6" t="s">
        <v>112</v>
      </c>
      <c r="G6" t="s">
        <v>362</v>
      </c>
      <c r="H6" t="s">
        <v>96</v>
      </c>
      <c r="J6" t="str">
        <f t="shared" si="1"/>
        <v>{"id":4,"number":"4","name":"Overwatch","type":"Support","team":"red","marine":"","text":"At the end of the Event Phase, each of your Space Marines may spend 1 Support Token to make 1 attack.","set":"SL06"},</v>
      </c>
    </row>
    <row r="7" spans="1:10" x14ac:dyDescent="0.25">
      <c r="A7">
        <f t="shared" si="0"/>
        <v>5</v>
      </c>
      <c r="B7" s="3">
        <v>5</v>
      </c>
      <c r="C7" t="s">
        <v>94</v>
      </c>
      <c r="D7" t="s">
        <v>76</v>
      </c>
      <c r="E7" t="s">
        <v>120</v>
      </c>
      <c r="G7" t="s">
        <v>187</v>
      </c>
      <c r="H7" t="s">
        <v>96</v>
      </c>
      <c r="J7" t="str">
        <f t="shared" si="1"/>
        <v>{"id":5,"number":"5","name":"Strategize","type":"Support","team":"purple","marine":"","text":"After resolving this card's action, you may move 1 swarm to an adjacent position and/or move it to the other side of the formation.","set":"SL06"},</v>
      </c>
    </row>
    <row r="8" spans="1:10" x14ac:dyDescent="0.25">
      <c r="A8">
        <f t="shared" si="0"/>
        <v>6</v>
      </c>
      <c r="B8" s="3">
        <v>6</v>
      </c>
      <c r="C8" t="s">
        <v>91</v>
      </c>
      <c r="D8" t="s">
        <v>76</v>
      </c>
      <c r="E8" t="s">
        <v>116</v>
      </c>
      <c r="G8" t="s">
        <v>363</v>
      </c>
      <c r="H8" t="s">
        <v>96</v>
      </c>
      <c r="J8" t="str">
        <f t="shared" si="1"/>
        <v>{"id":6,"number":"6","name":"Power Field","type":"Support","team":"gray","marine":"","text":"After resolving this card's action, you may choose any swarm. Genestealers in the chosen swarm may not attack or be slain this round.","set":"SL06"},</v>
      </c>
    </row>
    <row r="9" spans="1:10" x14ac:dyDescent="0.25">
      <c r="A9">
        <f t="shared" si="0"/>
        <v>7</v>
      </c>
      <c r="B9" s="3">
        <v>7</v>
      </c>
      <c r="C9" t="s">
        <v>78</v>
      </c>
      <c r="D9" t="s">
        <v>75</v>
      </c>
      <c r="E9" t="s">
        <v>112</v>
      </c>
      <c r="G9" t="s">
        <v>364</v>
      </c>
      <c r="H9" t="s">
        <v>96</v>
      </c>
      <c r="J9" t="str">
        <f t="shared" si="1"/>
        <v>{"id":7,"number":"7","name":"Onward Brothers!","type":"Move + Activate","team":"red","marine":"","text":"Each time 1 of your Space Marines activates a Door, you may place 1 additional Support Token on the Terrain Card.","set":"SL06"},</v>
      </c>
    </row>
    <row r="10" spans="1:10" x14ac:dyDescent="0.25">
      <c r="A10">
        <f t="shared" si="0"/>
        <v>8</v>
      </c>
      <c r="B10" s="3">
        <v>8</v>
      </c>
      <c r="C10" t="s">
        <v>90</v>
      </c>
      <c r="D10" t="s">
        <v>75</v>
      </c>
      <c r="E10" t="s">
        <v>116</v>
      </c>
      <c r="G10" t="s">
        <v>365</v>
      </c>
      <c r="H10" t="s">
        <v>96</v>
      </c>
      <c r="J10" t="str">
        <f t="shared" si="1"/>
        <v>{"id":8,"number":"8","name":"Stealth Tactics","type":"Move + Activate","team":"gray","marine":"","text":"After resolving this card's action, you may discard 1 card from either blip pile. You may then spend 1 Support Token to discard 1 card from the other blip pile.","set":"SL06"},</v>
      </c>
    </row>
    <row r="11" spans="1:10" x14ac:dyDescent="0.25">
      <c r="A11">
        <f t="shared" si="0"/>
        <v>9</v>
      </c>
      <c r="B11" s="3">
        <v>9</v>
      </c>
      <c r="C11" t="s">
        <v>85</v>
      </c>
      <c r="D11" t="s">
        <v>75</v>
      </c>
      <c r="E11" t="s">
        <v>102</v>
      </c>
      <c r="G11" t="s">
        <v>185</v>
      </c>
      <c r="H11" t="s">
        <v>96</v>
      </c>
      <c r="J11" t="str">
        <f t="shared" si="1"/>
        <v>{"id":9,"number":"9","name":"Reorganize","type":"Move + Activate","team":"yellow","marine":"","text":"Your Space Marines may move to any position in the formation (instead of just adjacent positions)","set":"SL06"},</v>
      </c>
    </row>
    <row r="12" spans="1:10" x14ac:dyDescent="0.25">
      <c r="A12">
        <f t="shared" si="0"/>
        <v>10</v>
      </c>
      <c r="B12" s="3">
        <v>10</v>
      </c>
      <c r="C12" t="s">
        <v>93</v>
      </c>
      <c r="D12" t="s">
        <v>75</v>
      </c>
      <c r="E12" t="s">
        <v>120</v>
      </c>
      <c r="G12" t="s">
        <v>188</v>
      </c>
      <c r="H12" t="s">
        <v>96</v>
      </c>
      <c r="J12" t="str">
        <f t="shared" si="1"/>
        <v>{"id":10,"number":"10","name":"Forward Scouting","type":"Move + Activate","team":"purple","marine":"","text":"After resolving this card's action, you may look at the top card of the Event Deck. Then place it on the top or bottom of the deck.","set":"SL06"},</v>
      </c>
    </row>
    <row r="13" spans="1:10" x14ac:dyDescent="0.25">
      <c r="A13">
        <f t="shared" si="0"/>
        <v>11</v>
      </c>
      <c r="B13" s="3">
        <v>11</v>
      </c>
      <c r="C13" t="s">
        <v>81</v>
      </c>
      <c r="D13" t="s">
        <v>75</v>
      </c>
      <c r="E13" t="s">
        <v>108</v>
      </c>
      <c r="G13" t="s">
        <v>366</v>
      </c>
      <c r="H13" t="s">
        <v>96</v>
      </c>
      <c r="J13" t="str">
        <f t="shared" si="1"/>
        <v>{"id":11,"number":"11","name":"Intimidation","type":"Move + Activate","team":"blue","marine":"","text":"After resolving this card's action, you may roll a die. Shuffle that many Genestealer cards (of your choice) engaged with your Space Marines into the smallest blip pile.","set":"SL06"},</v>
      </c>
    </row>
    <row r="14" spans="1:10" x14ac:dyDescent="0.25">
      <c r="A14">
        <f t="shared" si="0"/>
        <v>12</v>
      </c>
      <c r="B14" s="3">
        <v>12</v>
      </c>
      <c r="C14" t="s">
        <v>84</v>
      </c>
      <c r="D14" t="s">
        <v>75</v>
      </c>
      <c r="E14" t="s">
        <v>105</v>
      </c>
      <c r="G14" t="s">
        <v>183</v>
      </c>
      <c r="H14" t="s">
        <v>96</v>
      </c>
      <c r="J14" t="str">
        <f t="shared" si="1"/>
        <v>{"id":12,"number":"12","name":"Run and Gun","type":"Move + Activate","team":"green","marine":"","text":"After resolving this card's action, each of your Space Marines may spend 1 Support Token to make 1 attack.","set":"SL06"},</v>
      </c>
    </row>
    <row r="15" spans="1:10" x14ac:dyDescent="0.25">
      <c r="A15">
        <f t="shared" si="0"/>
        <v>13</v>
      </c>
      <c r="B15" s="3">
        <v>13</v>
      </c>
      <c r="C15" t="s">
        <v>83</v>
      </c>
      <c r="D15" t="s">
        <v>77</v>
      </c>
      <c r="E15" t="s">
        <v>108</v>
      </c>
      <c r="G15" t="s">
        <v>367</v>
      </c>
      <c r="H15" t="s">
        <v>96</v>
      </c>
      <c r="J15" t="str">
        <f t="shared" si="1"/>
        <v>{"id":13,"number":"13","name":"Lead by Example","type":"Attack","team":"blue","marine":"","text":"When 1 of your Space Marines slays a Genestealer, you may place 1 Support Token on any Space Marine (limit once per round).","set":"SL06"},</v>
      </c>
    </row>
    <row r="16" spans="1:10" x14ac:dyDescent="0.25">
      <c r="A16">
        <f t="shared" si="0"/>
        <v>14</v>
      </c>
      <c r="B16" s="3">
        <v>14</v>
      </c>
      <c r="C16" t="s">
        <v>179</v>
      </c>
      <c r="D16" t="s">
        <v>77</v>
      </c>
      <c r="E16" t="s">
        <v>120</v>
      </c>
      <c r="F16" t="s">
        <v>118</v>
      </c>
      <c r="G16" t="s">
        <v>189</v>
      </c>
      <c r="H16" t="s">
        <v>96</v>
      </c>
      <c r="J16" t="str">
        <f t="shared" si="1"/>
        <v>{"id":14,"number":"14","name":"Flamer Attack","type":"Attack","team":"purple","marine":"Brother Zael","text":"When Brother Zael attacks, ignore all [skull] rolled. Instead, slay a number of Genestealers in the swarm equal to the number rolled.","set":"SL06"},</v>
      </c>
    </row>
    <row r="17" spans="1:10" x14ac:dyDescent="0.25">
      <c r="A17">
        <f t="shared" si="0"/>
        <v>15</v>
      </c>
      <c r="B17" s="3">
        <v>15</v>
      </c>
      <c r="C17" t="s">
        <v>92</v>
      </c>
      <c r="D17" t="s">
        <v>77</v>
      </c>
      <c r="E17" t="s">
        <v>116</v>
      </c>
      <c r="F17" t="s">
        <v>117</v>
      </c>
      <c r="G17" t="s">
        <v>368</v>
      </c>
      <c r="H17" t="s">
        <v>96</v>
      </c>
      <c r="J17" t="str">
        <f t="shared" si="1"/>
        <v>{"id":15,"number":"15","name":"Psionic Attack","type":"Attack","team":"gray","marine":"Lexicanium Calistarius","text":"Each time Lexicanium Calistarius rolls a [skull] while attacking, he may immediately make 1 additional attack.","set":"SL06"},</v>
      </c>
    </row>
    <row r="18" spans="1:10" x14ac:dyDescent="0.25">
      <c r="A18">
        <f t="shared" si="0"/>
        <v>16</v>
      </c>
      <c r="B18" s="3">
        <v>16</v>
      </c>
      <c r="C18" t="s">
        <v>89</v>
      </c>
      <c r="D18" t="s">
        <v>77</v>
      </c>
      <c r="E18" t="s">
        <v>105</v>
      </c>
      <c r="G18" t="s">
        <v>182</v>
      </c>
      <c r="H18" t="s">
        <v>96</v>
      </c>
      <c r="J18" t="str">
        <f t="shared" si="1"/>
        <v>{"id":16,"number":"16","name":"Dead Aim","type":"Attack","team":"green","marine":"","text":"Each time 1 of your attacking Space marines rolls a [4], slay up to 3 Genestealers from the defending swarm.","set":"SL06"},</v>
      </c>
    </row>
    <row r="19" spans="1:10" x14ac:dyDescent="0.25">
      <c r="A19">
        <f t="shared" si="0"/>
        <v>17</v>
      </c>
      <c r="B19" s="3">
        <v>17</v>
      </c>
      <c r="C19" t="s">
        <v>80</v>
      </c>
      <c r="D19" t="s">
        <v>77</v>
      </c>
      <c r="E19" t="s">
        <v>112</v>
      </c>
      <c r="F19" t="s">
        <v>113</v>
      </c>
      <c r="G19" t="s">
        <v>180</v>
      </c>
      <c r="H19" t="s">
        <v>96</v>
      </c>
      <c r="J19" t="str">
        <f t="shared" si="1"/>
        <v>{"id":17,"number":"17","name":"Full Auto","type":"Attack","team":"red","marine":"Brother Leon","text":"Brother Leon may attack up to 3 times (instead of just once)","set":"SL06"},</v>
      </c>
    </row>
    <row r="20" spans="1:10" x14ac:dyDescent="0.25">
      <c r="A20">
        <f t="shared" si="0"/>
        <v>18</v>
      </c>
      <c r="B20" s="3">
        <v>18</v>
      </c>
      <c r="C20" t="s">
        <v>87</v>
      </c>
      <c r="D20" t="s">
        <v>77</v>
      </c>
      <c r="E20" t="s">
        <v>102</v>
      </c>
      <c r="F20" t="s">
        <v>103</v>
      </c>
      <c r="G20" t="s">
        <v>181</v>
      </c>
      <c r="H20" t="s">
        <v>96</v>
      </c>
      <c r="J20" t="str">
        <f>"{"""&amp;A$2&amp;""":"&amp;A20&amp;","""&amp;B$2&amp;""":"""&amp;B20&amp;""","""&amp;C$2&amp;""":"""&amp;C20&amp;""","""&amp;D$2&amp;""":"""&amp;D20&amp;""","""&amp;E$2&amp;""":"""&amp;E20&amp;""","""&amp;F$2&amp;""":"""&amp;F20&amp;""","""&amp;G$2&amp;""":"""&amp;G20&amp;""","""&amp;H$2&amp;""":"""&amp;H20&amp;"""}"&amp;IF(J28="]","",",")</f>
        <v>{"id":18,"number":"18","name":"Heroic Charge","type":"Attack","team":"yellow","marine":"Brother Claudio","text":"Instead of attacking with Brother Claudio, you &lt;b&gt;may&lt;/b&gt; slay up to 3 Genestealers within 1 range of him (ignoring facing). Then roll a die. If you roll a [0] Brother Claudio is slain.","set":"SL06"},</v>
      </c>
    </row>
    <row r="21" spans="1:10" x14ac:dyDescent="0.25">
      <c r="J21" t="s">
        <v>99</v>
      </c>
    </row>
    <row r="22" spans="1:10" x14ac:dyDescent="0.25">
      <c r="A22" s="4" t="s">
        <v>254</v>
      </c>
    </row>
    <row r="23" spans="1:10" x14ac:dyDescent="0.25">
      <c r="A23" t="s">
        <v>0</v>
      </c>
      <c r="B23" t="s">
        <v>72</v>
      </c>
      <c r="C23" t="s">
        <v>1</v>
      </c>
      <c r="D23" t="s">
        <v>71</v>
      </c>
      <c r="E23" t="s">
        <v>161</v>
      </c>
      <c r="F23" t="s">
        <v>70</v>
      </c>
      <c r="G23" t="s">
        <v>2</v>
      </c>
      <c r="H23" t="s">
        <v>5</v>
      </c>
      <c r="J23" t="s">
        <v>98</v>
      </c>
    </row>
    <row r="24" spans="1:10" x14ac:dyDescent="0.25">
      <c r="A24">
        <f t="shared" ref="A24:A41" si="2">B24</f>
        <v>1</v>
      </c>
      <c r="B24" s="3">
        <v>1</v>
      </c>
      <c r="C24" s="5" t="s">
        <v>88</v>
      </c>
      <c r="D24" t="s">
        <v>76</v>
      </c>
      <c r="E24" t="s">
        <v>105</v>
      </c>
      <c r="F24" s="5"/>
      <c r="G24" s="5" t="s">
        <v>184</v>
      </c>
      <c r="H24" t="s">
        <v>256</v>
      </c>
      <c r="J24" t="str">
        <f>"{"""&amp;A$2&amp;""":"&amp;A24&amp;","""&amp;B$2&amp;""":"""&amp;B24&amp;""","""&amp;C$2&amp;""":"""&amp;C24&amp;""","""&amp;D$2&amp;""":"""&amp;D24&amp;""","""&amp;E$2&amp;""":"""&amp;E24&amp;""","""&amp;F$2&amp;""":"""&amp;F24&amp;""","""&amp;G$2&amp;""":"""&amp;G24&amp;""","""&amp;H$2&amp;""":"""&amp;H24&amp;"""}"&amp;IF(J25="]","",",")</f>
        <v>{"id":1,"number":"1","name":"Block","type":"Support","team":"green","marine":"","text":"Each time Sergeant Gideon rolls a [skull] &lt;b&gt;while defending&lt;/b&gt;, the attack misses.","set":"EL01"},</v>
      </c>
    </row>
    <row r="25" spans="1:10" x14ac:dyDescent="0.25">
      <c r="A25">
        <f t="shared" si="2"/>
        <v>2</v>
      </c>
      <c r="B25" s="3">
        <v>2</v>
      </c>
      <c r="C25" s="5" t="s">
        <v>86</v>
      </c>
      <c r="D25" t="s">
        <v>76</v>
      </c>
      <c r="E25" t="s">
        <v>102</v>
      </c>
      <c r="F25" s="5"/>
      <c r="G25" s="5" t="s">
        <v>186</v>
      </c>
      <c r="H25" t="s">
        <v>256</v>
      </c>
      <c r="J25" t="str">
        <f t="shared" ref="J25:J41" si="3">"{"""&amp;A$2&amp;""":"&amp;A25&amp;","""&amp;B$2&amp;""":"""&amp;B25&amp;""","""&amp;C$2&amp;""":"""&amp;C25&amp;""","""&amp;D$2&amp;""":"""&amp;D25&amp;""","""&amp;E$2&amp;""":"""&amp;E25&amp;""","""&amp;F$2&amp;""":"""&amp;F25&amp;""","""&amp;G$2&amp;""":"""&amp;G25&amp;""","""&amp;H$2&amp;""":"""&amp;H25&amp;"""}"&amp;IF(J26="]","",",")</f>
        <v>{"id":2,"number":"2","name":"Defensive Stance","type":"Support","team":"yellow","marine":"","text":"Each time 1 of your &lt;b&gt;defending&lt;/b&gt; Space Marine spends a Support Token to reroll a die, the attack misses unless the new roll is a [0]","set":"EL01"},</v>
      </c>
    </row>
    <row r="26" spans="1:10" x14ac:dyDescent="0.25">
      <c r="A26">
        <f t="shared" si="2"/>
        <v>3</v>
      </c>
      <c r="B26" s="3">
        <v>3</v>
      </c>
      <c r="C26" s="5" t="s">
        <v>82</v>
      </c>
      <c r="D26" t="s">
        <v>76</v>
      </c>
      <c r="E26" t="s">
        <v>108</v>
      </c>
      <c r="F26" s="5"/>
      <c r="G26" s="5" t="s">
        <v>190</v>
      </c>
      <c r="H26" t="s">
        <v>256</v>
      </c>
      <c r="J26" t="str">
        <f t="shared" si="3"/>
        <v>{"id":3,"number":"3","name":"Counter Attack","type":"Support","team":"blue","marine":"","text":"Each time Sergeant Lorenzo rolls a [skull] &lt;b&gt;while defending&lt;/b&gt; the attack misses and slay 1 of the attacking Genestealers. If the swarm still contains a Genestealer, it attacks again.","set":"EL01"},</v>
      </c>
    </row>
    <row r="27" spans="1:10" x14ac:dyDescent="0.25">
      <c r="A27">
        <f t="shared" si="2"/>
        <v>4</v>
      </c>
      <c r="B27" s="3">
        <v>4</v>
      </c>
      <c r="C27" s="5" t="s">
        <v>79</v>
      </c>
      <c r="D27" t="s">
        <v>76</v>
      </c>
      <c r="E27" t="s">
        <v>112</v>
      </c>
      <c r="F27" s="5"/>
      <c r="G27" s="5" t="s">
        <v>362</v>
      </c>
      <c r="H27" t="s">
        <v>256</v>
      </c>
      <c r="J27" t="str">
        <f t="shared" si="3"/>
        <v>{"id":4,"number":"4","name":"Overwatch","type":"Support","team":"red","marine":"","text":"At the end of the Event Phase, each of your Space Marines may spend 1 Support Token to make 1 attack.","set":"EL01"},</v>
      </c>
    </row>
    <row r="28" spans="1:10" x14ac:dyDescent="0.25">
      <c r="A28">
        <f t="shared" si="2"/>
        <v>5</v>
      </c>
      <c r="B28" s="3">
        <v>5</v>
      </c>
      <c r="C28" s="5" t="s">
        <v>94</v>
      </c>
      <c r="D28" t="s">
        <v>76</v>
      </c>
      <c r="E28" t="s">
        <v>120</v>
      </c>
      <c r="F28" s="5"/>
      <c r="G28" s="5" t="s">
        <v>187</v>
      </c>
      <c r="H28" t="s">
        <v>256</v>
      </c>
      <c r="J28" t="str">
        <f t="shared" si="3"/>
        <v>{"id":5,"number":"5","name":"Strategize","type":"Support","team":"purple","marine":"","text":"After resolving this card's action, you may move 1 swarm to an adjacent position and/or move it to the other side of the formation.","set":"EL01"},</v>
      </c>
    </row>
    <row r="29" spans="1:10" x14ac:dyDescent="0.25">
      <c r="A29">
        <f t="shared" si="2"/>
        <v>6</v>
      </c>
      <c r="B29" s="3">
        <v>6</v>
      </c>
      <c r="C29" s="5" t="s">
        <v>91</v>
      </c>
      <c r="D29" t="s">
        <v>76</v>
      </c>
      <c r="E29" t="s">
        <v>116</v>
      </c>
      <c r="F29" s="5"/>
      <c r="G29" s="5" t="s">
        <v>363</v>
      </c>
      <c r="H29" t="s">
        <v>256</v>
      </c>
      <c r="J29" t="str">
        <f t="shared" si="3"/>
        <v>{"id":6,"number":"6","name":"Power Field","type":"Support","team":"gray","marine":"","text":"After resolving this card's action, you may choose any swarm. Genestealers in the chosen swarm may not attack or be slain this round.","set":"EL01"},</v>
      </c>
    </row>
    <row r="30" spans="1:10" x14ac:dyDescent="0.25">
      <c r="A30">
        <f t="shared" si="2"/>
        <v>7</v>
      </c>
      <c r="B30" s="3">
        <v>7</v>
      </c>
      <c r="C30" s="5" t="s">
        <v>78</v>
      </c>
      <c r="D30" t="s">
        <v>75</v>
      </c>
      <c r="E30" t="s">
        <v>112</v>
      </c>
      <c r="F30" s="5"/>
      <c r="G30" s="5" t="s">
        <v>364</v>
      </c>
      <c r="H30" t="s">
        <v>256</v>
      </c>
      <c r="J30" t="str">
        <f t="shared" si="3"/>
        <v>{"id":7,"number":"7","name":"Onward Brothers!","type":"Move + Activate","team":"red","marine":"","text":"Each time 1 of your Space Marines activates a Door, you may place 1 additional Support Token on the Terrain Card.","set":"EL01"},</v>
      </c>
    </row>
    <row r="31" spans="1:10" x14ac:dyDescent="0.25">
      <c r="A31">
        <f t="shared" si="2"/>
        <v>8</v>
      </c>
      <c r="B31" s="3">
        <v>8</v>
      </c>
      <c r="C31" s="5" t="s">
        <v>90</v>
      </c>
      <c r="D31" t="s">
        <v>75</v>
      </c>
      <c r="E31" t="s">
        <v>116</v>
      </c>
      <c r="F31" s="5"/>
      <c r="G31" s="5" t="s">
        <v>365</v>
      </c>
      <c r="H31" t="s">
        <v>256</v>
      </c>
      <c r="J31" t="str">
        <f t="shared" si="3"/>
        <v>{"id":8,"number":"8","name":"Stealth Tactics","type":"Move + Activate","team":"gray","marine":"","text":"After resolving this card's action, you may discard 1 card from either blip pile. You may then spend 1 Support Token to discard 1 card from the other blip pile.","set":"EL01"},</v>
      </c>
    </row>
    <row r="32" spans="1:10" x14ac:dyDescent="0.25">
      <c r="A32">
        <f t="shared" si="2"/>
        <v>9</v>
      </c>
      <c r="B32" s="3">
        <v>9</v>
      </c>
      <c r="C32" s="5" t="s">
        <v>85</v>
      </c>
      <c r="D32" t="s">
        <v>75</v>
      </c>
      <c r="E32" t="s">
        <v>102</v>
      </c>
      <c r="F32" s="5"/>
      <c r="G32" s="5" t="s">
        <v>185</v>
      </c>
      <c r="H32" t="s">
        <v>256</v>
      </c>
      <c r="J32" t="str">
        <f t="shared" si="3"/>
        <v>{"id":9,"number":"9","name":"Reorganize","type":"Move + Activate","team":"yellow","marine":"","text":"Your Space Marines may move to any position in the formation (instead of just adjacent positions)","set":"EL01"},</v>
      </c>
    </row>
    <row r="33" spans="1:10" x14ac:dyDescent="0.25">
      <c r="A33">
        <f t="shared" si="2"/>
        <v>10</v>
      </c>
      <c r="B33" s="3">
        <v>10</v>
      </c>
      <c r="C33" s="5" t="s">
        <v>93</v>
      </c>
      <c r="D33" t="s">
        <v>75</v>
      </c>
      <c r="E33" t="s">
        <v>120</v>
      </c>
      <c r="F33" s="5"/>
      <c r="G33" s="5" t="s">
        <v>188</v>
      </c>
      <c r="H33" t="s">
        <v>256</v>
      </c>
      <c r="J33" t="str">
        <f t="shared" si="3"/>
        <v>{"id":10,"number":"10","name":"Forward Scouting","type":"Move + Activate","team":"purple","marine":"","text":"After resolving this card's action, you may look at the top card of the Event Deck. Then place it on the top or bottom of the deck.","set":"EL01"},</v>
      </c>
    </row>
    <row r="34" spans="1:10" x14ac:dyDescent="0.25">
      <c r="A34">
        <f t="shared" si="2"/>
        <v>11</v>
      </c>
      <c r="B34" s="3">
        <v>11</v>
      </c>
      <c r="C34" s="5" t="s">
        <v>81</v>
      </c>
      <c r="D34" t="s">
        <v>75</v>
      </c>
      <c r="E34" t="s">
        <v>108</v>
      </c>
      <c r="F34" s="5"/>
      <c r="G34" s="5" t="s">
        <v>366</v>
      </c>
      <c r="H34" t="s">
        <v>256</v>
      </c>
      <c r="J34" t="str">
        <f t="shared" si="3"/>
        <v>{"id":11,"number":"11","name":"Intimidation","type":"Move + Activate","team":"blue","marine":"","text":"After resolving this card's action, you may roll a die. Shuffle that many Genestealer cards (of your choice) engaged with your Space Marines into the smallest blip pile.","set":"EL01"},</v>
      </c>
    </row>
    <row r="35" spans="1:10" x14ac:dyDescent="0.25">
      <c r="A35">
        <f t="shared" si="2"/>
        <v>12</v>
      </c>
      <c r="B35" s="3">
        <v>12</v>
      </c>
      <c r="C35" s="5" t="s">
        <v>84</v>
      </c>
      <c r="D35" t="s">
        <v>75</v>
      </c>
      <c r="E35" t="s">
        <v>105</v>
      </c>
      <c r="F35" s="5"/>
      <c r="G35" s="5" t="s">
        <v>183</v>
      </c>
      <c r="H35" t="s">
        <v>256</v>
      </c>
      <c r="J35" t="str">
        <f t="shared" si="3"/>
        <v>{"id":12,"number":"12","name":"Run and Gun","type":"Move + Activate","team":"green","marine":"","text":"After resolving this card's action, each of your Space Marines may spend 1 Support Token to make 1 attack.","set":"EL01"},</v>
      </c>
    </row>
    <row r="36" spans="1:10" x14ac:dyDescent="0.25">
      <c r="A36">
        <f t="shared" si="2"/>
        <v>13</v>
      </c>
      <c r="B36" s="3">
        <v>13</v>
      </c>
      <c r="C36" s="5" t="s">
        <v>83</v>
      </c>
      <c r="D36" t="s">
        <v>77</v>
      </c>
      <c r="E36" t="s">
        <v>108</v>
      </c>
      <c r="F36" s="5"/>
      <c r="G36" s="5" t="s">
        <v>367</v>
      </c>
      <c r="H36" t="s">
        <v>256</v>
      </c>
      <c r="J36" t="str">
        <f t="shared" si="3"/>
        <v>{"id":13,"number":"13","name":"Lead by Example","type":"Attack","team":"blue","marine":"","text":"When 1 of your Space Marines slays a Genestealer, you may place 1 Support Token on any Space Marine (limit once per round).","set":"EL01"},</v>
      </c>
    </row>
    <row r="37" spans="1:10" x14ac:dyDescent="0.25">
      <c r="A37">
        <f t="shared" si="2"/>
        <v>14</v>
      </c>
      <c r="B37" s="3">
        <v>14</v>
      </c>
      <c r="C37" s="5" t="s">
        <v>179</v>
      </c>
      <c r="D37" t="s">
        <v>77</v>
      </c>
      <c r="E37" t="s">
        <v>120</v>
      </c>
      <c r="F37" s="5"/>
      <c r="G37" s="5" t="s">
        <v>189</v>
      </c>
      <c r="H37" t="s">
        <v>256</v>
      </c>
      <c r="J37" t="str">
        <f t="shared" si="3"/>
        <v>{"id":14,"number":"14","name":"Flamer Attack","type":"Attack","team":"purple","marine":"","text":"When Brother Zael attacks, ignore all [skull] rolled. Instead, slay a number of Genestealers in the swarm equal to the number rolled.","set":"EL01"},</v>
      </c>
    </row>
    <row r="38" spans="1:10" x14ac:dyDescent="0.25">
      <c r="A38">
        <f t="shared" si="2"/>
        <v>15</v>
      </c>
      <c r="B38" s="3">
        <v>15</v>
      </c>
      <c r="C38" s="5" t="s">
        <v>92</v>
      </c>
      <c r="D38" t="s">
        <v>77</v>
      </c>
      <c r="E38" t="s">
        <v>116</v>
      </c>
      <c r="F38" s="5"/>
      <c r="G38" s="5" t="s">
        <v>368</v>
      </c>
      <c r="H38" t="s">
        <v>256</v>
      </c>
      <c r="J38" t="str">
        <f t="shared" si="3"/>
        <v>{"id":15,"number":"15","name":"Psionic Attack","type":"Attack","team":"gray","marine":"","text":"Each time Lexicanium Calistarius rolls a [skull] while attacking, he may immediately make 1 additional attack.","set":"EL01"},</v>
      </c>
    </row>
    <row r="39" spans="1:10" x14ac:dyDescent="0.25">
      <c r="A39">
        <f t="shared" si="2"/>
        <v>16</v>
      </c>
      <c r="B39" s="3">
        <v>16</v>
      </c>
      <c r="C39" s="5" t="s">
        <v>89</v>
      </c>
      <c r="D39" t="s">
        <v>77</v>
      </c>
      <c r="E39" t="s">
        <v>105</v>
      </c>
      <c r="F39" s="5"/>
      <c r="G39" s="5" t="s">
        <v>182</v>
      </c>
      <c r="H39" t="s">
        <v>256</v>
      </c>
      <c r="J39" t="str">
        <f t="shared" si="3"/>
        <v>{"id":16,"number":"16","name":"Dead Aim","type":"Attack","team":"green","marine":"","text":"Each time 1 of your attacking Space marines rolls a [4], slay up to 3 Genestealers from the defending swarm.","set":"EL01"},</v>
      </c>
    </row>
    <row r="40" spans="1:10" x14ac:dyDescent="0.25">
      <c r="A40">
        <f t="shared" si="2"/>
        <v>17</v>
      </c>
      <c r="B40" s="3">
        <v>17</v>
      </c>
      <c r="C40" s="5" t="s">
        <v>80</v>
      </c>
      <c r="D40" t="s">
        <v>77</v>
      </c>
      <c r="E40" t="s">
        <v>112</v>
      </c>
      <c r="F40" s="5"/>
      <c r="G40" s="5" t="s">
        <v>180</v>
      </c>
      <c r="H40" t="s">
        <v>256</v>
      </c>
      <c r="J40" t="str">
        <f t="shared" si="3"/>
        <v>{"id":17,"number":"17","name":"Full Auto","type":"Attack","team":"red","marine":"","text":"Brother Leon may attack up to 3 times (instead of just once)","set":"EL01"},</v>
      </c>
    </row>
    <row r="41" spans="1:10" x14ac:dyDescent="0.25">
      <c r="A41">
        <f t="shared" si="2"/>
        <v>18</v>
      </c>
      <c r="B41" s="3">
        <v>18</v>
      </c>
      <c r="C41" s="5" t="s">
        <v>87</v>
      </c>
      <c r="D41" t="s">
        <v>77</v>
      </c>
      <c r="E41" t="s">
        <v>102</v>
      </c>
      <c r="F41" s="5"/>
      <c r="G41" s="5" t="s">
        <v>181</v>
      </c>
      <c r="H41" t="s">
        <v>256</v>
      </c>
      <c r="J41" t="str">
        <f>"{"""&amp;A$2&amp;""":"&amp;A41&amp;","""&amp;B$2&amp;""":"""&amp;B41&amp;""","""&amp;C$2&amp;""":"""&amp;C41&amp;""","""&amp;D$2&amp;""":"""&amp;D41&amp;""","""&amp;E$2&amp;""":"""&amp;E41&amp;""","""&amp;F$2&amp;""":"""&amp;F41&amp;""","""&amp;G$2&amp;""":"""&amp;G41&amp;""","""&amp;H$2&amp;""":"""&amp;H41&amp;"""}"&amp;IF(J49="]","",",")</f>
        <v>{"id":18,"number":"18","name":"Heroic Charge","type":"Attack","team":"yellow","marine":"","text":"Instead of attacking with Brother Claudio, you &lt;b&gt;may&lt;/b&gt; slay up to 3 Genestealers within 1 range of him (ignoring facing). Then roll a die. If you roll a [0] Brother Claudio is slain.","set":"EL01"},</v>
      </c>
    </row>
    <row r="42" spans="1:10" x14ac:dyDescent="0.25">
      <c r="J42" t="s">
        <v>99</v>
      </c>
    </row>
    <row r="43" spans="1:10" x14ac:dyDescent="0.25">
      <c r="A43" s="4" t="s">
        <v>257</v>
      </c>
    </row>
    <row r="44" spans="1:10" x14ac:dyDescent="0.25">
      <c r="A44" t="s">
        <v>0</v>
      </c>
      <c r="B44" t="s">
        <v>72</v>
      </c>
      <c r="C44" t="s">
        <v>1</v>
      </c>
      <c r="D44" t="s">
        <v>71</v>
      </c>
      <c r="E44" t="s">
        <v>161</v>
      </c>
      <c r="F44" t="s">
        <v>70</v>
      </c>
      <c r="G44" t="s">
        <v>2</v>
      </c>
      <c r="H44" t="s">
        <v>5</v>
      </c>
      <c r="J44" t="s">
        <v>98</v>
      </c>
    </row>
    <row r="45" spans="1:10" x14ac:dyDescent="0.25">
      <c r="A45">
        <f t="shared" ref="A45:A62" si="4">B45</f>
        <v>1</v>
      </c>
      <c r="B45" s="3">
        <v>1</v>
      </c>
      <c r="C45" s="5" t="s">
        <v>88</v>
      </c>
      <c r="D45" t="s">
        <v>76</v>
      </c>
      <c r="E45" t="s">
        <v>105</v>
      </c>
      <c r="F45" s="5"/>
      <c r="G45" s="5" t="s">
        <v>184</v>
      </c>
      <c r="H45" t="s">
        <v>276</v>
      </c>
      <c r="J45" t="str">
        <f>"{"""&amp;A$2&amp;""":"&amp;A45&amp;","""&amp;B$2&amp;""":"""&amp;B45&amp;""","""&amp;C$2&amp;""":"""&amp;C45&amp;""","""&amp;D$2&amp;""":"""&amp;D45&amp;""","""&amp;E$2&amp;""":"""&amp;E45&amp;""","""&amp;F$2&amp;""":"""&amp;F45&amp;""","""&amp;G$2&amp;""":"""&amp;G45&amp;""","""&amp;H$2&amp;""":"""&amp;H45&amp;"""}"&amp;IF(J46="]","",",")</f>
        <v>{"id":1,"number":"1","name":"Block","type":"Support","team":"green","marine":"","text":"Each time Sergeant Gideon rolls a [skull] &lt;b&gt;while defending&lt;/b&gt;, the attack misses.","set":"DS01"},</v>
      </c>
    </row>
    <row r="46" spans="1:10" x14ac:dyDescent="0.25">
      <c r="A46">
        <f t="shared" si="4"/>
        <v>2</v>
      </c>
      <c r="B46" s="3">
        <v>2</v>
      </c>
      <c r="C46" s="5" t="s">
        <v>86</v>
      </c>
      <c r="D46" t="s">
        <v>76</v>
      </c>
      <c r="E46" t="s">
        <v>102</v>
      </c>
      <c r="F46" s="5"/>
      <c r="G46" s="5" t="s">
        <v>186</v>
      </c>
      <c r="H46" t="s">
        <v>276</v>
      </c>
      <c r="J46" t="str">
        <f t="shared" ref="J46:J62" si="5">"{"""&amp;A$2&amp;""":"&amp;A46&amp;","""&amp;B$2&amp;""":"""&amp;B46&amp;""","""&amp;C$2&amp;""":"""&amp;C46&amp;""","""&amp;D$2&amp;""":"""&amp;D46&amp;""","""&amp;E$2&amp;""":"""&amp;E46&amp;""","""&amp;F$2&amp;""":"""&amp;F46&amp;""","""&amp;G$2&amp;""":"""&amp;G46&amp;""","""&amp;H$2&amp;""":"""&amp;H46&amp;"""}"&amp;IF(J47="]","",",")</f>
        <v>{"id":2,"number":"2","name":"Defensive Stance","type":"Support","team":"yellow","marine":"","text":"Each time 1 of your &lt;b&gt;defending&lt;/b&gt; Space Marine spends a Support Token to reroll a die, the attack misses unless the new roll is a [0]","set":"DS01"},</v>
      </c>
    </row>
    <row r="47" spans="1:10" x14ac:dyDescent="0.25">
      <c r="A47">
        <f t="shared" si="4"/>
        <v>3</v>
      </c>
      <c r="B47" s="3">
        <v>3</v>
      </c>
      <c r="C47" s="5" t="s">
        <v>82</v>
      </c>
      <c r="D47" t="s">
        <v>76</v>
      </c>
      <c r="E47" t="s">
        <v>108</v>
      </c>
      <c r="F47" s="5"/>
      <c r="G47" s="5" t="s">
        <v>190</v>
      </c>
      <c r="H47" t="s">
        <v>276</v>
      </c>
      <c r="J47" t="str">
        <f t="shared" si="5"/>
        <v>{"id":3,"number":"3","name":"Counter Attack","type":"Support","team":"blue","marine":"","text":"Each time Sergeant Lorenzo rolls a [skull] &lt;b&gt;while defending&lt;/b&gt; the attack misses and slay 1 of the attacking Genestealers. If the swarm still contains a Genestealer, it attacks again.","set":"DS01"},</v>
      </c>
    </row>
    <row r="48" spans="1:10" x14ac:dyDescent="0.25">
      <c r="A48">
        <f t="shared" si="4"/>
        <v>4</v>
      </c>
      <c r="B48" s="3">
        <v>4</v>
      </c>
      <c r="C48" s="5" t="s">
        <v>79</v>
      </c>
      <c r="D48" t="s">
        <v>76</v>
      </c>
      <c r="E48" t="s">
        <v>112</v>
      </c>
      <c r="F48" s="5"/>
      <c r="G48" s="5" t="s">
        <v>362</v>
      </c>
      <c r="H48" t="s">
        <v>276</v>
      </c>
      <c r="J48" t="str">
        <f t="shared" si="5"/>
        <v>{"id":4,"number":"4","name":"Overwatch","type":"Support","team":"red","marine":"","text":"At the end of the Event Phase, each of your Space Marines may spend 1 Support Token to make 1 attack.","set":"DS01"},</v>
      </c>
    </row>
    <row r="49" spans="1:10" x14ac:dyDescent="0.25">
      <c r="A49">
        <f t="shared" si="4"/>
        <v>5</v>
      </c>
      <c r="B49" s="3">
        <v>5</v>
      </c>
      <c r="C49" s="5" t="s">
        <v>94</v>
      </c>
      <c r="D49" t="s">
        <v>76</v>
      </c>
      <c r="E49" t="s">
        <v>120</v>
      </c>
      <c r="F49" s="5"/>
      <c r="G49" s="5" t="s">
        <v>187</v>
      </c>
      <c r="H49" t="s">
        <v>276</v>
      </c>
      <c r="J49" t="str">
        <f t="shared" si="5"/>
        <v>{"id":5,"number":"5","name":"Strategize","type":"Support","team":"purple","marine":"","text":"After resolving this card's action, you may move 1 swarm to an adjacent position and/or move it to the other side of the formation.","set":"DS01"},</v>
      </c>
    </row>
    <row r="50" spans="1:10" x14ac:dyDescent="0.25">
      <c r="A50">
        <f t="shared" si="4"/>
        <v>6</v>
      </c>
      <c r="B50" s="3">
        <v>6</v>
      </c>
      <c r="C50" s="5" t="s">
        <v>91</v>
      </c>
      <c r="D50" t="s">
        <v>76</v>
      </c>
      <c r="E50" t="s">
        <v>116</v>
      </c>
      <c r="F50" s="5"/>
      <c r="G50" s="5" t="s">
        <v>363</v>
      </c>
      <c r="H50" t="s">
        <v>276</v>
      </c>
      <c r="J50" t="str">
        <f t="shared" si="5"/>
        <v>{"id":6,"number":"6","name":"Power Field","type":"Support","team":"gray","marine":"","text":"After resolving this card's action, you may choose any swarm. Genestealers in the chosen swarm may not attack or be slain this round.","set":"DS01"},</v>
      </c>
    </row>
    <row r="51" spans="1:10" x14ac:dyDescent="0.25">
      <c r="A51">
        <f t="shared" si="4"/>
        <v>7</v>
      </c>
      <c r="B51" s="3">
        <v>7</v>
      </c>
      <c r="C51" s="5" t="s">
        <v>78</v>
      </c>
      <c r="D51" t="s">
        <v>75</v>
      </c>
      <c r="E51" t="s">
        <v>112</v>
      </c>
      <c r="F51" s="5"/>
      <c r="G51" s="5" t="s">
        <v>364</v>
      </c>
      <c r="H51" t="s">
        <v>276</v>
      </c>
      <c r="J51" t="str">
        <f t="shared" si="5"/>
        <v>{"id":7,"number":"7","name":"Onward Brothers!","type":"Move + Activate","team":"red","marine":"","text":"Each time 1 of your Space Marines activates a Door, you may place 1 additional Support Token on the Terrain Card.","set":"DS01"},</v>
      </c>
    </row>
    <row r="52" spans="1:10" x14ac:dyDescent="0.25">
      <c r="A52">
        <f t="shared" si="4"/>
        <v>8</v>
      </c>
      <c r="B52" s="3">
        <v>8</v>
      </c>
      <c r="C52" s="5" t="s">
        <v>90</v>
      </c>
      <c r="D52" t="s">
        <v>75</v>
      </c>
      <c r="E52" t="s">
        <v>116</v>
      </c>
      <c r="F52" s="5"/>
      <c r="G52" s="5" t="s">
        <v>365</v>
      </c>
      <c r="H52" t="s">
        <v>276</v>
      </c>
      <c r="J52" t="str">
        <f t="shared" si="5"/>
        <v>{"id":8,"number":"8","name":"Stealth Tactics","type":"Move + Activate","team":"gray","marine":"","text":"After resolving this card's action, you may discard 1 card from either blip pile. You may then spend 1 Support Token to discard 1 card from the other blip pile.","set":"DS01"},</v>
      </c>
    </row>
    <row r="53" spans="1:10" x14ac:dyDescent="0.25">
      <c r="A53">
        <f t="shared" si="4"/>
        <v>9</v>
      </c>
      <c r="B53" s="3">
        <v>9</v>
      </c>
      <c r="C53" s="5" t="s">
        <v>85</v>
      </c>
      <c r="D53" t="s">
        <v>75</v>
      </c>
      <c r="E53" t="s">
        <v>102</v>
      </c>
      <c r="F53" s="5"/>
      <c r="G53" s="5" t="s">
        <v>185</v>
      </c>
      <c r="H53" t="s">
        <v>276</v>
      </c>
      <c r="J53" t="str">
        <f t="shared" si="5"/>
        <v>{"id":9,"number":"9","name":"Reorganize","type":"Move + Activate","team":"yellow","marine":"","text":"Your Space Marines may move to any position in the formation (instead of just adjacent positions)","set":"DS01"},</v>
      </c>
    </row>
    <row r="54" spans="1:10" x14ac:dyDescent="0.25">
      <c r="A54">
        <f t="shared" si="4"/>
        <v>10</v>
      </c>
      <c r="B54" s="3">
        <v>10</v>
      </c>
      <c r="C54" s="5" t="s">
        <v>93</v>
      </c>
      <c r="D54" t="s">
        <v>75</v>
      </c>
      <c r="E54" t="s">
        <v>120</v>
      </c>
      <c r="F54" s="5"/>
      <c r="G54" s="5" t="s">
        <v>188</v>
      </c>
      <c r="H54" t="s">
        <v>276</v>
      </c>
      <c r="J54" t="str">
        <f t="shared" si="5"/>
        <v>{"id":10,"number":"10","name":"Forward Scouting","type":"Move + Activate","team":"purple","marine":"","text":"After resolving this card's action, you may look at the top card of the Event Deck. Then place it on the top or bottom of the deck.","set":"DS01"},</v>
      </c>
    </row>
    <row r="55" spans="1:10" x14ac:dyDescent="0.25">
      <c r="A55">
        <f t="shared" si="4"/>
        <v>11</v>
      </c>
      <c r="B55" s="3">
        <v>11</v>
      </c>
      <c r="C55" s="5" t="s">
        <v>81</v>
      </c>
      <c r="D55" t="s">
        <v>75</v>
      </c>
      <c r="E55" t="s">
        <v>108</v>
      </c>
      <c r="F55" s="5"/>
      <c r="G55" s="5" t="s">
        <v>366</v>
      </c>
      <c r="H55" t="s">
        <v>276</v>
      </c>
      <c r="J55" t="str">
        <f t="shared" si="5"/>
        <v>{"id":11,"number":"11","name":"Intimidation","type":"Move + Activate","team":"blue","marine":"","text":"After resolving this card's action, you may roll a die. Shuffle that many Genestealer cards (of your choice) engaged with your Space Marines into the smallest blip pile.","set":"DS01"},</v>
      </c>
    </row>
    <row r="56" spans="1:10" x14ac:dyDescent="0.25">
      <c r="A56">
        <f t="shared" si="4"/>
        <v>12</v>
      </c>
      <c r="B56" s="3">
        <v>12</v>
      </c>
      <c r="C56" s="5" t="s">
        <v>84</v>
      </c>
      <c r="D56" t="s">
        <v>75</v>
      </c>
      <c r="E56" t="s">
        <v>105</v>
      </c>
      <c r="F56" s="5"/>
      <c r="G56" s="5" t="s">
        <v>183</v>
      </c>
      <c r="H56" t="s">
        <v>276</v>
      </c>
      <c r="J56" t="str">
        <f t="shared" si="5"/>
        <v>{"id":12,"number":"12","name":"Run and Gun","type":"Move + Activate","team":"green","marine":"","text":"After resolving this card's action, each of your Space Marines may spend 1 Support Token to make 1 attack.","set":"DS01"},</v>
      </c>
    </row>
    <row r="57" spans="1:10" x14ac:dyDescent="0.25">
      <c r="A57">
        <f t="shared" si="4"/>
        <v>13</v>
      </c>
      <c r="B57" s="3">
        <v>13</v>
      </c>
      <c r="C57" s="5" t="s">
        <v>83</v>
      </c>
      <c r="D57" t="s">
        <v>77</v>
      </c>
      <c r="E57" t="s">
        <v>108</v>
      </c>
      <c r="F57" s="5"/>
      <c r="G57" s="5" t="s">
        <v>367</v>
      </c>
      <c r="H57" t="s">
        <v>276</v>
      </c>
      <c r="J57" t="str">
        <f t="shared" si="5"/>
        <v>{"id":13,"number":"13","name":"Lead by Example","type":"Attack","team":"blue","marine":"","text":"When 1 of your Space Marines slays a Genestealer, you may place 1 Support Token on any Space Marine (limit once per round).","set":"DS01"},</v>
      </c>
    </row>
    <row r="58" spans="1:10" x14ac:dyDescent="0.25">
      <c r="A58">
        <f t="shared" si="4"/>
        <v>14</v>
      </c>
      <c r="B58" s="3">
        <v>14</v>
      </c>
      <c r="C58" s="5" t="s">
        <v>179</v>
      </c>
      <c r="D58" t="s">
        <v>77</v>
      </c>
      <c r="E58" t="s">
        <v>120</v>
      </c>
      <c r="F58" s="5"/>
      <c r="G58" s="5" t="s">
        <v>189</v>
      </c>
      <c r="H58" t="s">
        <v>276</v>
      </c>
      <c r="J58" t="str">
        <f t="shared" si="5"/>
        <v>{"id":14,"number":"14","name":"Flamer Attack","type":"Attack","team":"purple","marine":"","text":"When Brother Zael attacks, ignore all [skull] rolled. Instead, slay a number of Genestealers in the swarm equal to the number rolled.","set":"DS01"},</v>
      </c>
    </row>
    <row r="59" spans="1:10" x14ac:dyDescent="0.25">
      <c r="A59">
        <f t="shared" si="4"/>
        <v>15</v>
      </c>
      <c r="B59" s="3">
        <v>15</v>
      </c>
      <c r="C59" s="5" t="s">
        <v>92</v>
      </c>
      <c r="D59" t="s">
        <v>77</v>
      </c>
      <c r="E59" t="s">
        <v>116</v>
      </c>
      <c r="F59" s="5"/>
      <c r="G59" s="5" t="s">
        <v>368</v>
      </c>
      <c r="H59" t="s">
        <v>276</v>
      </c>
      <c r="J59" t="str">
        <f t="shared" si="5"/>
        <v>{"id":15,"number":"15","name":"Psionic Attack","type":"Attack","team":"gray","marine":"","text":"Each time Lexicanium Calistarius rolls a [skull] while attacking, he may immediately make 1 additional attack.","set":"DS01"},</v>
      </c>
    </row>
    <row r="60" spans="1:10" x14ac:dyDescent="0.25">
      <c r="A60">
        <f t="shared" si="4"/>
        <v>16</v>
      </c>
      <c r="B60" s="3">
        <v>16</v>
      </c>
      <c r="C60" s="5" t="s">
        <v>89</v>
      </c>
      <c r="D60" t="s">
        <v>77</v>
      </c>
      <c r="E60" t="s">
        <v>105</v>
      </c>
      <c r="F60" s="5"/>
      <c r="G60" s="5" t="s">
        <v>182</v>
      </c>
      <c r="H60" t="s">
        <v>276</v>
      </c>
      <c r="J60" t="str">
        <f t="shared" si="5"/>
        <v>{"id":16,"number":"16","name":"Dead Aim","type":"Attack","team":"green","marine":"","text":"Each time 1 of your attacking Space marines rolls a [4], slay up to 3 Genestealers from the defending swarm.","set":"DS01"},</v>
      </c>
    </row>
    <row r="61" spans="1:10" x14ac:dyDescent="0.25">
      <c r="A61">
        <f t="shared" si="4"/>
        <v>17</v>
      </c>
      <c r="B61" s="3">
        <v>17</v>
      </c>
      <c r="C61" s="5" t="s">
        <v>80</v>
      </c>
      <c r="D61" t="s">
        <v>77</v>
      </c>
      <c r="E61" t="s">
        <v>112</v>
      </c>
      <c r="F61" s="5"/>
      <c r="G61" s="5" t="s">
        <v>180</v>
      </c>
      <c r="H61" t="s">
        <v>276</v>
      </c>
      <c r="J61" t="str">
        <f t="shared" si="5"/>
        <v>{"id":17,"number":"17","name":"Full Auto","type":"Attack","team":"red","marine":"","text":"Brother Leon may attack up to 3 times (instead of just once)","set":"DS01"},</v>
      </c>
    </row>
    <row r="62" spans="1:10" x14ac:dyDescent="0.25">
      <c r="A62">
        <f t="shared" si="4"/>
        <v>18</v>
      </c>
      <c r="B62" s="3">
        <v>18</v>
      </c>
      <c r="C62" s="5" t="s">
        <v>87</v>
      </c>
      <c r="D62" t="s">
        <v>77</v>
      </c>
      <c r="E62" t="s">
        <v>102</v>
      </c>
      <c r="F62" s="5"/>
      <c r="G62" s="5" t="s">
        <v>181</v>
      </c>
      <c r="H62" t="s">
        <v>276</v>
      </c>
      <c r="J62" t="str">
        <f>"{"""&amp;A$2&amp;""":"&amp;A62&amp;","""&amp;B$2&amp;""":"""&amp;B62&amp;""","""&amp;C$2&amp;""":"""&amp;C62&amp;""","""&amp;D$2&amp;""":"""&amp;D62&amp;""","""&amp;E$2&amp;""":"""&amp;E62&amp;""","""&amp;F$2&amp;""":"""&amp;F62&amp;""","""&amp;G$2&amp;""":"""&amp;G62&amp;""","""&amp;H$2&amp;""":"""&amp;H62&amp;"""}"&amp;IF(J70="]","",",")</f>
        <v>{"id":18,"number":"18","name":"Heroic Charge","type":"Attack","team":"yellow","marine":"","text":"Instead of attacking with Brother Claudio, you &lt;b&gt;may&lt;/b&gt; slay up to 3 Genestealers within 1 range of him (ignoring facing). Then roll a die. If you roll a [0] Brother Claudio is slain.","set":"DS01"},</v>
      </c>
    </row>
    <row r="63" spans="1:10" x14ac:dyDescent="0.25">
      <c r="J63" t="s">
        <v>99</v>
      </c>
    </row>
  </sheetData>
  <sortState ref="A2:G19">
    <sortCondition ref="D2:D19" customList="Support,Move + Activate,Attack"/>
    <sortCondition ref="E2:E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9"/>
  <sheetViews>
    <sheetView workbookViewId="0">
      <selection activeCell="A10" sqref="A10"/>
    </sheetView>
  </sheetViews>
  <sheetFormatPr defaultRowHeight="15" x14ac:dyDescent="0.25"/>
  <cols>
    <col min="1" max="2" width="19.85546875" customWidth="1"/>
    <col min="3" max="3" width="28.140625" customWidth="1"/>
  </cols>
  <sheetData>
    <row r="1" spans="1:3" x14ac:dyDescent="0.25">
      <c r="A1" s="2" t="s">
        <v>261</v>
      </c>
    </row>
    <row r="2" spans="1:3" x14ac:dyDescent="0.25">
      <c r="A2" s="2" t="s">
        <v>259</v>
      </c>
      <c r="B2" s="2" t="s">
        <v>260</v>
      </c>
      <c r="C2" s="2" t="s">
        <v>257</v>
      </c>
    </row>
    <row r="3" spans="1:3" x14ac:dyDescent="0.25">
      <c r="A3" t="s">
        <v>259</v>
      </c>
      <c r="B3" t="s">
        <v>262</v>
      </c>
      <c r="C3" t="s">
        <v>263</v>
      </c>
    </row>
    <row r="4" spans="1:3" x14ac:dyDescent="0.25">
      <c r="A4" t="s">
        <v>264</v>
      </c>
      <c r="B4" t="s">
        <v>265</v>
      </c>
      <c r="C4" t="s">
        <v>266</v>
      </c>
    </row>
    <row r="5" spans="1:3" x14ac:dyDescent="0.25">
      <c r="A5" t="s">
        <v>304</v>
      </c>
      <c r="B5" t="s">
        <v>306</v>
      </c>
      <c r="C5" t="s">
        <v>305</v>
      </c>
    </row>
    <row r="6" spans="1:3" x14ac:dyDescent="0.25">
      <c r="A6" t="s">
        <v>324</v>
      </c>
      <c r="B6" s="5" t="s">
        <v>324</v>
      </c>
      <c r="C6" t="s">
        <v>325</v>
      </c>
    </row>
    <row r="7" spans="1:3" x14ac:dyDescent="0.25">
      <c r="A7" t="s">
        <v>326</v>
      </c>
      <c r="B7" t="s">
        <v>326</v>
      </c>
      <c r="C7" t="s">
        <v>327</v>
      </c>
    </row>
    <row r="8" spans="1:3" x14ac:dyDescent="0.25">
      <c r="A8" t="s">
        <v>332</v>
      </c>
    </row>
    <row r="9" spans="1:3" x14ac:dyDescent="0.25">
      <c r="A9" t="s">
        <v>334</v>
      </c>
      <c r="C9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terrain</vt:lpstr>
      <vt:lpstr>location</vt:lpstr>
      <vt:lpstr>event</vt:lpstr>
      <vt:lpstr>marine</vt:lpstr>
      <vt:lpstr>action</vt:lpstr>
      <vt:lpstr>Translation</vt:lpstr>
    </vt:vector>
  </TitlesOfParts>
  <Company>Aviva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 (AGC)</dc:creator>
  <cp:lastModifiedBy>Dan Jackson (AGC)</cp:lastModifiedBy>
  <dcterms:created xsi:type="dcterms:W3CDTF">2016-04-18T09:21:45Z</dcterms:created>
  <dcterms:modified xsi:type="dcterms:W3CDTF">2016-05-17T16:31:54Z</dcterms:modified>
</cp:coreProperties>
</file>