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Draft of ALL Graphs" sheetId="1" r:id="rId3"/>
    <sheet state="visible" name="Maryland Department of Planning" sheetId="2" r:id="rId4"/>
    <sheet state="visible" name="Montgomery County Education and" sheetId="3" r:id="rId5"/>
    <sheet state="visible" name="MDepartment of Planning 06-10 E" sheetId="4" r:id="rId6"/>
    <sheet state="visible" name="Bureau of Labor Statistics Empl" sheetId="5" r:id="rId7"/>
    <sheet state="visible" name="2018 Fiscal Year Approved Budge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We can get the average cost of IT related certificates, how much each department spends on IT certificates
	-Ebanezare T Tadele</t>
      </text>
    </comment>
    <comment authorId="0" ref="A1">
      <text>
        <t xml:space="preserve">We will filter this to certificate
	-Ebanezare T Tadele
And maybe "non-degree"
	-Ebanezare T Tadele</t>
      </text>
    </comment>
    <comment authorId="0" ref="A1">
      <text>
        <t xml:space="preserve">We can highlight which departments are hiring IT related jobs and how many they each have
	-Ebanezare T Tadele</t>
      </text>
    </comment>
    <comment authorId="0" ref="A1">
      <text>
        <t xml:space="preserve">We can filter out majors that are IT related
	-Ebanezare T Tadele</t>
      </text>
    </comment>
  </commentList>
</comments>
</file>

<file path=xl/sharedStrings.xml><?xml version="1.0" encoding="utf-8"?>
<sst xmlns="http://schemas.openxmlformats.org/spreadsheetml/2006/main" count="228" uniqueCount="72">
  <si>
    <t>Montgomery County Education and Tuition Assistance Program</t>
  </si>
  <si>
    <t>Non IT courses</t>
  </si>
  <si>
    <t>IT courses</t>
  </si>
  <si>
    <t>EQUAL EMPLOYMENT OPPORTUNITY (EEO) DETAILED REPORT- PERSONS IN CIVILIAN LABOR FORCE BY RESIDENCE, SEX AND RACE/ETHNIC ORIGIN</t>
  </si>
  <si>
    <t>GEOGRAPHIC AREA: PRINCE GEORGE'S COUNTY, MARYLAND</t>
  </si>
  <si>
    <t>Woman by Race</t>
  </si>
  <si>
    <t>WHITE</t>
  </si>
  <si>
    <t>BLACK</t>
  </si>
  <si>
    <t>AMERICAN INDIAN &amp; ALASKA NATIVE</t>
  </si>
  <si>
    <t>ASIAN</t>
  </si>
  <si>
    <t>NATIVE HAWAIIAN &amp; OTHER PACIFIC ISLANDER</t>
  </si>
  <si>
    <t>TWO OR MORE RACES</t>
  </si>
  <si>
    <t>HISPANIC WHITE ALONE</t>
  </si>
  <si>
    <t>HISPANIC ALL OTHER</t>
  </si>
  <si>
    <t>IT Related</t>
  </si>
  <si>
    <t>OCCUPATION</t>
  </si>
  <si>
    <t>Total</t>
  </si>
  <si>
    <t>WOC</t>
  </si>
  <si>
    <t>Other</t>
  </si>
  <si>
    <t xml:space="preserve">IT Related Fields </t>
  </si>
  <si>
    <t>Maryland Department of Planning, Maryland Counties Socioeconomic Characteristics</t>
  </si>
  <si>
    <t>Jurisdictions</t>
  </si>
  <si>
    <t>Total Population</t>
  </si>
  <si>
    <t>Less than 9th Grade</t>
  </si>
  <si>
    <t>High School no Diploma</t>
  </si>
  <si>
    <t>Some College no degree</t>
  </si>
  <si>
    <t>Female</t>
  </si>
  <si>
    <t>Black Alone</t>
  </si>
  <si>
    <t>Asian Alone</t>
  </si>
  <si>
    <t>American Indian/Alaska Native Alone</t>
  </si>
  <si>
    <t>Native Hawaiian/Pacific Islander Alone</t>
  </si>
  <si>
    <t>Some Other Race Alone</t>
  </si>
  <si>
    <t>Two or More Races</t>
  </si>
  <si>
    <t>Hispanic or Latino (of any race)</t>
  </si>
  <si>
    <t>All Other Counties</t>
  </si>
  <si>
    <t>Prince George's County</t>
  </si>
  <si>
    <t>Unemployed</t>
  </si>
  <si>
    <t>Unemployment Rate</t>
  </si>
  <si>
    <t>Families</t>
  </si>
  <si>
    <t>Population</t>
  </si>
  <si>
    <t>Male</t>
  </si>
  <si>
    <t xml:space="preserve">2018 Fiscal Year Approved Budget for DEPARTMENT OF SOCIAL SERVICES: 
</t>
  </si>
  <si>
    <t>2018 Fiscal Year Approved Budget for DEPARTMENT OF SOCIAL SERVICES</t>
  </si>
  <si>
    <t xml:space="preserve">2018 Fiscal Year Approved Budget for Grants </t>
  </si>
  <si>
    <t>Work Opportunities</t>
  </si>
  <si>
    <t>All Other Services</t>
  </si>
  <si>
    <t xml:space="preserve">All Other Grants </t>
  </si>
  <si>
    <t xml:space="preserve">Total </t>
  </si>
  <si>
    <t>Bureau of Labor Statistics Employment Projections</t>
  </si>
  <si>
    <t>Table 1.1 Employment by major occupational group, 2016 and projected 2026
 (Numbers in thousands)</t>
  </si>
  <si>
    <t>2016 National Employment Matrix title and code</t>
  </si>
  <si>
    <t>Employment</t>
  </si>
  <si>
    <t>Median annual wage, 2017(1)</t>
  </si>
  <si>
    <t>Percent</t>
  </si>
  <si>
    <t>Total, all occupations</t>
  </si>
  <si>
    <t>Computer and mathematical occupations</t>
  </si>
  <si>
    <t>Table 1.2 Employment by detailed occupation, 2016 and projected 2026
(Numbers in thousands)</t>
  </si>
  <si>
    <t xml:space="preserve">2016 National Employment Matrix title </t>
  </si>
  <si>
    <t>Change, 2016-26</t>
  </si>
  <si>
    <t>Occupational openings, 2016-26 annual average</t>
  </si>
  <si>
    <t>Number</t>
  </si>
  <si>
    <t>Computer Occupations</t>
  </si>
  <si>
    <t>2016 National Employment Matrix title</t>
  </si>
  <si>
    <t>Table 1.3 Fastest growing occupations, 2016 and projected 2026
(Numbers in thousands)</t>
  </si>
  <si>
    <t>Statisticians</t>
  </si>
  <si>
    <t>Software developers, applications</t>
  </si>
  <si>
    <t>Mathematicians</t>
  </si>
  <si>
    <t>Information security analysts</t>
  </si>
  <si>
    <t>Operations research analysts</t>
  </si>
  <si>
    <t>IT related occupations</t>
  </si>
  <si>
    <t>IT related occipation</t>
  </si>
  <si>
    <t>Maryland State Data Center Department of Planning American Community Survey 2006-2010 EEO Detailed Report - Persons in Civilian Labor Force by Residence, Sex and Race:Ethnic Origin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</si>
</sst>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31">
    <font>
      <sz val="10.0"/>
      <color rgb="FF000000"/>
      <name val="Arial"/>
    </font>
    <font>
      <sz val="11.0"/>
      <color rgb="FF222222"/>
      <name val="Roboto"/>
    </font>
    <font/>
    <font>
      <color rgb="FF595959"/>
      <name val="Lato"/>
    </font>
    <font>
      <sz val="13.0"/>
      <color rgb="FF595959"/>
      <name val="Lato"/>
    </font>
    <font>
      <b/>
      <sz val="18.0"/>
      <color rgb="FF000000"/>
      <name val="Arial"/>
    </font>
    <font>
      <name val="Arial"/>
    </font>
    <font>
      <sz val="12.0"/>
      <name val="Arial"/>
    </font>
    <font>
      <b/>
      <sz val="12.0"/>
      <name val="Arial"/>
    </font>
    <font>
      <b/>
      <sz val="12.0"/>
      <color rgb="FF000000"/>
      <name val="Calibri"/>
    </font>
    <font>
      <sz val="12.0"/>
      <name val="Calibri"/>
    </font>
    <font>
      <sz val="12.0"/>
    </font>
    <font>
      <b/>
      <sz val="12.0"/>
      <name val="Calibri"/>
    </font>
    <font>
      <b/>
      <sz val="12.0"/>
      <color rgb="FF000000"/>
      <name val="Arial"/>
    </font>
    <font>
      <b/>
      <sz val="24.0"/>
      <color rgb="FF1A1A1A"/>
      <name val="Raleway"/>
    </font>
    <font>
      <b/>
      <sz val="8.0"/>
      <color rgb="FF000000"/>
      <name val="Arial"/>
    </font>
    <font>
      <b/>
      <sz val="7.0"/>
      <color rgb="FF000000"/>
      <name val="Arial"/>
    </font>
    <font>
      <b/>
      <sz val="9.0"/>
      <color rgb="FF000000"/>
      <name val="Arial"/>
    </font>
    <font>
      <b/>
      <color rgb="FF000000"/>
      <name val="Helvetica Neue"/>
    </font>
    <font>
      <color rgb="FF000000"/>
      <name val="Helvetica Neue"/>
    </font>
    <font>
      <b/>
      <sz val="18.0"/>
    </font>
    <font>
      <sz val="12.0"/>
      <color rgb="FF000000"/>
      <name val="Arial"/>
    </font>
    <font>
      <b/>
      <sz val="22.0"/>
    </font>
    <font>
      <b/>
      <sz val="6.0"/>
      <color rgb="FF000000"/>
      <name val="Arial"/>
    </font>
    <font>
      <sz val="6.0"/>
      <color rgb="FF000000"/>
      <name val="Arial"/>
    </font>
    <font>
      <b/>
      <sz val="14.0"/>
    </font>
    <font>
      <b/>
      <color rgb="FF000000"/>
      <name val="Arial"/>
    </font>
    <font>
      <b/>
      <name val="Arial"/>
    </font>
    <font>
      <b/>
      <sz val="11.0"/>
      <color rgb="FF000000"/>
      <name val="Calibri"/>
    </font>
    <font>
      <sz val="11.0"/>
      <name val="Calibri"/>
    </font>
    <font>
      <b/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1" fillId="2" fontId="3" numFmtId="164" xfId="0" applyAlignment="1" applyBorder="1" applyFont="1" applyNumberFormat="1">
      <alignment horizontal="left" readingOrder="0"/>
    </xf>
    <xf borderId="1" fillId="0" fontId="2" numFmtId="164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2" fillId="2" fontId="5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horizontal="center" shrinkToFit="0" vertical="bottom" wrapText="1"/>
    </xf>
    <xf borderId="0" fillId="0" fontId="9" numFmtId="0" xfId="0" applyAlignment="1" applyFont="1">
      <alignment horizontal="center" shrinkToFit="0" vertical="bottom" wrapText="1"/>
    </xf>
    <xf borderId="0" fillId="0" fontId="7" numFmtId="0" xfId="0" applyAlignment="1" applyFont="1">
      <alignment vertical="bottom"/>
    </xf>
    <xf borderId="0" fillId="0" fontId="10" numFmtId="3" xfId="0" applyAlignment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0" fillId="0" fontId="11" numFmtId="0" xfId="0" applyFont="1"/>
    <xf borderId="1" fillId="2" fontId="9" numFmtId="0" xfId="0" applyAlignment="1" applyBorder="1" applyFont="1">
      <alignment vertical="bottom"/>
    </xf>
    <xf borderId="1" fillId="0" fontId="7" numFmtId="0" xfId="0" applyAlignment="1" applyBorder="1" applyFont="1">
      <alignment vertical="bottom"/>
    </xf>
    <xf borderId="0" fillId="0" fontId="7" numFmtId="3" xfId="0" applyAlignment="1" applyFont="1" applyNumberFormat="1">
      <alignment vertical="bottom"/>
    </xf>
    <xf borderId="1" fillId="0" fontId="10" numFmtId="3" xfId="0" applyAlignment="1" applyBorder="1" applyFont="1" applyNumberFormat="1">
      <alignment horizontal="right" vertical="bottom"/>
    </xf>
    <xf borderId="1" fillId="0" fontId="12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vertical="bottom"/>
    </xf>
    <xf borderId="1" fillId="0" fontId="10" numFmtId="9" xfId="0" applyAlignment="1" applyBorder="1" applyFont="1" applyNumberFormat="1">
      <alignment horizontal="right" vertical="bottom"/>
    </xf>
    <xf borderId="2" fillId="2" fontId="13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vertical="bottom"/>
    </xf>
    <xf borderId="0" fillId="2" fontId="9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0" fontId="12" numFmtId="0" xfId="0" applyAlignment="1" applyFont="1">
      <alignment vertical="bottom"/>
    </xf>
    <xf borderId="0" fillId="0" fontId="10" numFmtId="9" xfId="0" applyAlignment="1" applyFont="1" applyNumberFormat="1">
      <alignment horizontal="right" vertical="bottom"/>
    </xf>
    <xf borderId="0" fillId="0" fontId="14" numFmtId="0" xfId="0" applyAlignment="1" applyFont="1">
      <alignment readingOrder="0"/>
    </xf>
    <xf borderId="1" fillId="0" fontId="15" numFmtId="0" xfId="0" applyAlignment="1" applyBorder="1" applyFont="1">
      <alignment readingOrder="0"/>
    </xf>
    <xf borderId="1" fillId="0" fontId="16" numFmtId="0" xfId="0" applyAlignment="1" applyBorder="1" applyFont="1">
      <alignment readingOrder="0"/>
    </xf>
    <xf borderId="1" fillId="0" fontId="17" numFmtId="0" xfId="0" applyAlignment="1" applyBorder="1" applyFont="1">
      <alignment readingOrder="0"/>
    </xf>
    <xf borderId="1" fillId="0" fontId="16" numFmtId="3" xfId="0" applyAlignment="1" applyBorder="1" applyFont="1" applyNumberFormat="1">
      <alignment readingOrder="0"/>
    </xf>
    <xf borderId="1" fillId="0" fontId="15" numFmtId="3" xfId="0" applyAlignment="1" applyBorder="1" applyFont="1" applyNumberFormat="1">
      <alignment readingOrder="0"/>
    </xf>
    <xf borderId="1" fillId="0" fontId="17" numFmtId="3" xfId="0" applyAlignment="1" applyBorder="1" applyFont="1" applyNumberFormat="1">
      <alignment readingOrder="0"/>
    </xf>
    <xf borderId="0" fillId="0" fontId="2" numFmtId="3" xfId="0" applyFont="1" applyNumberFormat="1"/>
    <xf borderId="0" fillId="0" fontId="16" numFmtId="0" xfId="0" applyAlignment="1" applyFont="1">
      <alignment readingOrder="0"/>
    </xf>
    <xf borderId="0" fillId="0" fontId="16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0" fontId="16" numFmtId="10" xfId="0" applyAlignment="1" applyBorder="1" applyFont="1" applyNumberFormat="1">
      <alignment readingOrder="0"/>
    </xf>
    <xf borderId="0" fillId="0" fontId="15" numFmtId="3" xfId="0" applyAlignment="1" applyFont="1" applyNumberFormat="1">
      <alignment readingOrder="0"/>
    </xf>
    <xf borderId="1" fillId="0" fontId="16" numFmtId="9" xfId="0" applyAlignment="1" applyBorder="1" applyFont="1" applyNumberFormat="1">
      <alignment readingOrder="0"/>
    </xf>
    <xf borderId="0" fillId="0" fontId="15" numFmtId="0" xfId="0" applyAlignment="1" applyFont="1">
      <alignment readingOrder="0"/>
    </xf>
    <xf borderId="3" fillId="0" fontId="15" numFmtId="0" xfId="0" applyAlignment="1" applyBorder="1" applyFont="1">
      <alignment readingOrder="0"/>
    </xf>
    <xf borderId="0" fillId="0" fontId="2" numFmtId="10" xfId="0" applyAlignment="1" applyFont="1" applyNumberFormat="1">
      <alignment readingOrder="0"/>
    </xf>
    <xf borderId="0" fillId="0" fontId="18" numFmtId="0" xfId="0" applyAlignment="1" applyFont="1">
      <alignment vertical="bottom"/>
    </xf>
    <xf borderId="0" fillId="0" fontId="19" numFmtId="3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0" fontId="10" numFmtId="3" xfId="0" applyAlignment="1" applyFont="1" applyNumberFormat="1">
      <alignment horizontal="right" readingOrder="0" vertical="bottom"/>
    </xf>
    <xf borderId="0" fillId="0" fontId="20" numFmtId="0" xfId="0" applyAlignment="1" applyFont="1">
      <alignment readingOrder="0"/>
    </xf>
    <xf borderId="0" fillId="3" fontId="7" numFmtId="0" xfId="0" applyAlignment="1" applyFill="1" applyFont="1">
      <alignment vertical="bottom"/>
    </xf>
    <xf borderId="0" fillId="2" fontId="21" numFmtId="0" xfId="0" applyAlignment="1" applyFont="1">
      <alignment vertical="bottom"/>
    </xf>
    <xf borderId="0" fillId="0" fontId="7" numFmtId="165" xfId="0" applyAlignment="1" applyFont="1" applyNumberFormat="1">
      <alignment horizontal="right" vertical="bottom"/>
    </xf>
    <xf borderId="0" fillId="2" fontId="21" numFmtId="165" xfId="0" applyAlignment="1" applyFont="1" applyNumberFormat="1">
      <alignment horizontal="right" vertical="bottom"/>
    </xf>
    <xf borderId="0" fillId="0" fontId="2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4" fillId="0" fontId="23" numFmtId="0" xfId="0" applyAlignment="1" applyBorder="1" applyFont="1">
      <alignment horizontal="center" readingOrder="0"/>
    </xf>
    <xf borderId="5" fillId="0" fontId="23" numFmtId="0" xfId="0" applyAlignment="1" applyBorder="1" applyFont="1">
      <alignment horizontal="center" readingOrder="0"/>
    </xf>
    <xf borderId="6" fillId="0" fontId="2" numFmtId="0" xfId="0" applyBorder="1" applyFont="1"/>
    <xf borderId="3" fillId="0" fontId="2" numFmtId="0" xfId="0" applyBorder="1" applyFont="1"/>
    <xf borderId="1" fillId="0" fontId="23" numFmtId="0" xfId="0" applyAlignment="1" applyBorder="1" applyFont="1">
      <alignment horizontal="center" readingOrder="0"/>
    </xf>
    <xf borderId="1" fillId="0" fontId="2" numFmtId="0" xfId="0" applyAlignment="1" applyBorder="1" applyFont="1">
      <alignment vertical="top"/>
    </xf>
    <xf borderId="1" fillId="0" fontId="24" numFmtId="0" xfId="0" applyAlignment="1" applyBorder="1" applyFont="1">
      <alignment readingOrder="0"/>
    </xf>
    <xf borderId="1" fillId="0" fontId="24" numFmtId="4" xfId="0" applyAlignment="1" applyBorder="1" applyFont="1" applyNumberFormat="1">
      <alignment horizontal="right" readingOrder="0"/>
    </xf>
    <xf borderId="1" fillId="0" fontId="24" numFmtId="0" xfId="0" applyAlignment="1" applyBorder="1" applyFont="1">
      <alignment horizontal="right" readingOrder="0"/>
    </xf>
    <xf borderId="1" fillId="0" fontId="24" numFmtId="165" xfId="0" applyAlignment="1" applyBorder="1" applyFont="1" applyNumberFormat="1">
      <alignment horizontal="right" readingOrder="0"/>
    </xf>
    <xf borderId="2" fillId="0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vertical="bottom"/>
    </xf>
    <xf borderId="8" fillId="0" fontId="6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9" fillId="0" fontId="15" numFmtId="0" xfId="0" applyAlignment="1" applyBorder="1" applyFont="1">
      <alignment vertical="bottom"/>
    </xf>
    <xf borderId="8" fillId="0" fontId="15" numFmtId="0" xfId="0" applyAlignment="1" applyBorder="1" applyFont="1">
      <alignment vertical="bottom"/>
    </xf>
    <xf borderId="10" fillId="0" fontId="2" numFmtId="0" xfId="0" applyBorder="1" applyFont="1"/>
    <xf borderId="0" fillId="0" fontId="15" numFmtId="0" xfId="0" applyAlignment="1" applyFont="1">
      <alignment vertical="bottom"/>
    </xf>
    <xf borderId="9" fillId="0" fontId="2" numFmtId="0" xfId="0" applyBorder="1" applyFont="1"/>
    <xf borderId="8" fillId="0" fontId="2" numFmtId="0" xfId="0" applyBorder="1" applyFont="1"/>
    <xf borderId="10" fillId="0" fontId="15" numFmtId="0" xfId="0" applyAlignment="1" applyBorder="1" applyFont="1">
      <alignment horizontal="right" vertical="bottom"/>
    </xf>
    <xf borderId="10" fillId="0" fontId="15" numFmtId="0" xfId="0" applyAlignment="1" applyBorder="1" applyFont="1">
      <alignment vertical="bottom"/>
    </xf>
    <xf borderId="10" fillId="0" fontId="15" numFmtId="4" xfId="0" applyAlignment="1" applyBorder="1" applyFont="1" applyNumberFormat="1">
      <alignment horizontal="right" vertical="bottom"/>
    </xf>
    <xf borderId="1" fillId="2" fontId="15" numFmtId="0" xfId="0" applyAlignment="1" applyBorder="1" applyFont="1">
      <alignment horizontal="left" readingOrder="0"/>
    </xf>
    <xf borderId="1" fillId="0" fontId="15" numFmtId="4" xfId="0" applyAlignment="1" applyBorder="1" applyFont="1" applyNumberFormat="1">
      <alignment readingOrder="0"/>
    </xf>
    <xf borderId="4" fillId="0" fontId="23" numFmtId="0" xfId="0" applyAlignment="1" applyBorder="1" applyFont="1">
      <alignment readingOrder="0"/>
    </xf>
    <xf borderId="5" fillId="0" fontId="23" numFmtId="0" xfId="0" applyAlignment="1" applyBorder="1" applyFont="1">
      <alignment readingOrder="0"/>
    </xf>
    <xf borderId="1" fillId="0" fontId="23" numFmtId="0" xfId="0" applyAlignment="1" applyBorder="1" applyFont="1">
      <alignment readingOrder="0"/>
    </xf>
    <xf borderId="1" fillId="0" fontId="23" numFmtId="4" xfId="0" applyAlignment="1" applyBorder="1" applyFont="1" applyNumberFormat="1">
      <alignment readingOrder="0"/>
    </xf>
    <xf borderId="1" fillId="0" fontId="23" numFmtId="165" xfId="0" applyAlignment="1" applyBorder="1" applyFont="1" applyNumberFormat="1">
      <alignment readingOrder="0"/>
    </xf>
    <xf borderId="4" fillId="0" fontId="23" numFmtId="0" xfId="0" applyAlignment="1" applyBorder="1" applyFont="1">
      <alignment vertical="bottom"/>
    </xf>
    <xf borderId="11" fillId="0" fontId="23" numFmtId="0" xfId="0" applyAlignment="1" applyBorder="1" applyFont="1">
      <alignment vertical="bottom"/>
    </xf>
    <xf borderId="3" fillId="0" fontId="23" numFmtId="0" xfId="0" applyAlignment="1" applyBorder="1" applyFont="1">
      <alignment vertical="bottom"/>
    </xf>
    <xf borderId="10" fillId="0" fontId="23" numFmtId="165" xfId="0" applyAlignment="1" applyBorder="1" applyFont="1" applyNumberFormat="1">
      <alignment horizontal="right" vertical="bottom"/>
    </xf>
    <xf borderId="1" fillId="0" fontId="6" numFmtId="0" xfId="0" applyAlignment="1" applyBorder="1" applyFont="1">
      <alignment readingOrder="0" shrinkToFit="0" vertical="bottom" wrapText="0"/>
    </xf>
    <xf borderId="1" fillId="0" fontId="6" numFmtId="165" xfId="0" applyAlignment="1" applyBorder="1" applyFont="1" applyNumberFormat="1">
      <alignment horizontal="right" readingOrder="0" vertical="bottom"/>
    </xf>
    <xf borderId="0" fillId="0" fontId="2" numFmtId="0" xfId="0" applyFont="1"/>
    <xf borderId="0" fillId="0" fontId="2" numFmtId="4" xfId="0" applyFont="1" applyNumberFormat="1"/>
    <xf borderId="1" fillId="0" fontId="15" numFmtId="0" xfId="0" applyAlignment="1" applyBorder="1" applyFont="1">
      <alignment vertical="bottom"/>
    </xf>
    <xf borderId="6" fillId="0" fontId="15" numFmtId="0" xfId="0" applyAlignment="1" applyBorder="1" applyFont="1">
      <alignment vertical="bottom"/>
    </xf>
    <xf borderId="12" fillId="0" fontId="15" numFmtId="0" xfId="0" applyAlignment="1" applyBorder="1" applyFont="1">
      <alignment shrinkToFit="0" vertical="bottom" wrapText="0"/>
    </xf>
    <xf borderId="3" fillId="0" fontId="15" numFmtId="0" xfId="0" applyAlignment="1" applyBorder="1" applyFont="1">
      <alignment vertical="bottom"/>
    </xf>
    <xf borderId="1" fillId="0" fontId="6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readingOrder="0"/>
    </xf>
    <xf borderId="5" fillId="0" fontId="15" numFmtId="0" xfId="0" applyAlignment="1" applyBorder="1" applyFont="1">
      <alignment readingOrder="0"/>
    </xf>
    <xf borderId="13" fillId="0" fontId="15" numFmtId="0" xfId="0" applyAlignment="1" applyBorder="1" applyFont="1">
      <alignment readingOrder="0"/>
    </xf>
    <xf borderId="11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0" fillId="0" fontId="25" numFmtId="0" xfId="0" applyAlignment="1" applyFont="1">
      <alignment readingOrder="0" shrinkToFit="0" wrapText="1"/>
    </xf>
    <xf borderId="2" fillId="2" fontId="26" numFmtId="0" xfId="0" applyAlignment="1" applyBorder="1" applyFont="1">
      <alignment shrinkToFit="0" vertical="bottom" wrapText="0"/>
    </xf>
    <xf borderId="16" fillId="0" fontId="6" numFmtId="0" xfId="0" applyAlignment="1" applyBorder="1" applyFont="1">
      <alignment vertical="bottom"/>
    </xf>
    <xf borderId="0" fillId="0" fontId="27" numFmtId="0" xfId="0" applyAlignment="1" applyFont="1">
      <alignment horizontal="center" shrinkToFit="0" vertical="bottom" wrapText="1"/>
    </xf>
    <xf borderId="0" fillId="0" fontId="28" numFmtId="0" xfId="0" applyAlignment="1" applyFont="1">
      <alignment horizontal="center" shrinkToFit="0" vertical="bottom" wrapText="1"/>
    </xf>
    <xf borderId="0" fillId="0" fontId="29" numFmtId="3" xfId="0" applyAlignment="1" applyFont="1" applyNumberFormat="1">
      <alignment horizontal="right" vertical="bottom"/>
    </xf>
    <xf borderId="0" fillId="0" fontId="29" numFmtId="0" xfId="0" applyAlignment="1" applyFont="1">
      <alignment horizontal="right" vertical="bottom"/>
    </xf>
    <xf borderId="0" fillId="0" fontId="6" numFmtId="3" xfId="0" applyAlignment="1" applyFont="1" applyNumberFormat="1">
      <alignment vertical="bottom"/>
    </xf>
    <xf borderId="0" fillId="2" fontId="28" numFmtId="0" xfId="0" applyAlignment="1" applyFont="1">
      <alignment vertical="bottom"/>
    </xf>
    <xf borderId="0" fillId="0" fontId="30" numFmtId="0" xfId="0" applyAlignment="1" applyFont="1">
      <alignment shrinkToFit="0" vertical="bottom" wrapText="1"/>
    </xf>
    <xf borderId="0" fillId="0" fontId="30" numFmtId="0" xfId="0" applyAlignment="1" applyFont="1">
      <alignment vertical="bottom"/>
    </xf>
    <xf borderId="0" fillId="0" fontId="29" numFmtId="9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Annual Occupational Openings, 2016-26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'Draft of ALL Graphs'!$G$40</c:f>
            </c:strRef>
          </c:tx>
          <c:spPr>
            <a:solidFill>
              <a:srgbClr val="3366CC"/>
            </a:solidFill>
          </c:spPr>
          <c:cat>
            <c:strRef>
              <c:f>'Draft of ALL Graphs'!$B$41:$B$44</c:f>
            </c:strRef>
          </c:cat>
          <c:val>
            <c:numRef>
              <c:f>'Draft of ALL Graphs'!$G$41:$G$44</c:f>
            </c:numRef>
          </c:val>
        </c:ser>
        <c:overlap val="100"/>
        <c:axId val="122876988"/>
        <c:axId val="105828315"/>
      </c:barChart>
      <c:catAx>
        <c:axId val="12287698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5828315"/>
      </c:catAx>
      <c:valAx>
        <c:axId val="105828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2876988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Maryland Department of Planning, Maryland Counties Socioeconomic Characteristics: Unemployment  Percentage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'Draft of ALL Graphs'!$K$29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'Draft of ALL Graphs'!$I$30:$I$31</c:f>
            </c:strRef>
          </c:cat>
          <c:val>
            <c:numRef>
              <c:f>'Draft of ALL Graphs'!$K$30:$K$31</c:f>
            </c:numRef>
          </c:val>
        </c:ser>
        <c:overlap val="100"/>
        <c:axId val="1163259154"/>
        <c:axId val="306545874"/>
      </c:barChart>
      <c:catAx>
        <c:axId val="116325915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06545874"/>
      </c:catAx>
      <c:valAx>
        <c:axId val="306545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63259154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Education level of 25 years old and older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'Draft of ALL Graphs'!$K$1:$K$2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'Draft of ALL Graphs'!$I$3:$I$4</c:f>
            </c:strRef>
          </c:cat>
          <c:val>
            <c:numRef>
              <c:f>'Draft of ALL Graphs'!$K$3:$K$5</c:f>
            </c:numRef>
          </c:val>
        </c:ser>
        <c:ser>
          <c:idx val="1"/>
          <c:order val="1"/>
          <c:tx>
            <c:strRef>
              <c:f>'Draft of ALL Graphs'!$L$1:$L$2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'Draft of ALL Graphs'!$I$3:$I$4</c:f>
            </c:strRef>
          </c:cat>
          <c:val>
            <c:numRef>
              <c:f>'Draft of ALL Graphs'!$L$3:$L$5</c:f>
            </c:numRef>
          </c:val>
        </c:ser>
        <c:ser>
          <c:idx val="2"/>
          <c:order val="2"/>
          <c:tx>
            <c:strRef>
              <c:f>'Draft of ALL Graphs'!$M$1:$M$2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'Draft of ALL Graphs'!$I$3:$I$4</c:f>
            </c:strRef>
          </c:cat>
          <c:val>
            <c:numRef>
              <c:f>'Draft of ALL Graphs'!$M$3:$M$5</c:f>
            </c:numRef>
          </c:val>
        </c:ser>
        <c:overlap val="100"/>
        <c:axId val="258087444"/>
        <c:axId val="606987047"/>
      </c:barChart>
      <c:catAx>
        <c:axId val="258087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Jurisdictions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06987047"/>
      </c:catAx>
      <c:valAx>
        <c:axId val="606987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58087444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Maryland Department of Planning, Maryland Counties Racial Characteristics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'Draft of ALL Graphs'!$Q$2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'Draft of ALL Graphs'!$O$3:$O$4</c:f>
            </c:strRef>
          </c:cat>
          <c:val>
            <c:numRef>
              <c:f>'Draft of ALL Graphs'!$Q$3:$Q$4</c:f>
            </c:numRef>
          </c:val>
        </c:ser>
        <c:ser>
          <c:idx val="1"/>
          <c:order val="1"/>
          <c:tx>
            <c:strRef>
              <c:f>'Draft of ALL Graphs'!$W$2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'Draft of ALL Graphs'!$O$3:$O$4</c:f>
            </c:strRef>
          </c:cat>
          <c:val>
            <c:numRef>
              <c:f>'Draft of ALL Graphs'!$W$3:$W$4</c:f>
            </c:numRef>
          </c:val>
        </c:ser>
        <c:ser>
          <c:idx val="2"/>
          <c:order val="2"/>
          <c:tx>
            <c:strRef>
              <c:f>'Draft of ALL Graphs'!$U$2</c:f>
            </c:strRef>
          </c:tx>
          <c:spPr>
            <a:solidFill>
              <a:srgbClr val="FF9900"/>
            </a:solidFill>
          </c:spPr>
          <c:cat>
            <c:strRef>
              <c:f>'Draft of ALL Graphs'!$O$3:$O$4</c:f>
            </c:strRef>
          </c:cat>
          <c:val>
            <c:numRef>
              <c:f>'Draft of ALL Graphs'!$U$3:$U$4</c:f>
            </c:numRef>
          </c:val>
        </c:ser>
        <c:ser>
          <c:idx val="3"/>
          <c:order val="3"/>
          <c:tx>
            <c:strRef>
              <c:f>'Draft of ALL Graphs'!$R$2</c:f>
            </c:strRef>
          </c:tx>
          <c:spPr>
            <a:solidFill>
              <a:srgbClr val="109618"/>
            </a:solidFill>
          </c:spPr>
          <c:cat>
            <c:strRef>
              <c:f>'Draft of ALL Graphs'!$O$3:$O$4</c:f>
            </c:strRef>
          </c:cat>
          <c:val>
            <c:numRef>
              <c:f>'Draft of ALL Graphs'!$R$3:$R$4</c:f>
            </c:numRef>
          </c:val>
        </c:ser>
        <c:ser>
          <c:idx val="4"/>
          <c:order val="4"/>
          <c:tx>
            <c:strRef>
              <c:f>'Draft of ALL Graphs'!$V$2</c:f>
            </c:strRef>
          </c:tx>
          <c:spPr>
            <a:solidFill>
              <a:srgbClr val="990099"/>
            </a:solidFill>
          </c:spPr>
          <c:cat>
            <c:strRef>
              <c:f>'Draft of ALL Graphs'!$O$3:$O$4</c:f>
            </c:strRef>
          </c:cat>
          <c:val>
            <c:numRef>
              <c:f>'Draft of ALL Graphs'!$V$3:$V$4</c:f>
            </c:numRef>
          </c:val>
        </c:ser>
        <c:ser>
          <c:idx val="5"/>
          <c:order val="5"/>
          <c:tx>
            <c:strRef>
              <c:f>'Draft of ALL Graphs'!$S$2</c:f>
            </c:strRef>
          </c:tx>
          <c:spPr>
            <a:solidFill>
              <a:srgbClr val="0099C6"/>
            </a:solidFill>
          </c:spPr>
          <c:cat>
            <c:strRef>
              <c:f>'Draft of ALL Graphs'!$O$3:$O$4</c:f>
            </c:strRef>
          </c:cat>
          <c:val>
            <c:numRef>
              <c:f>'Draft of ALL Graphs'!$S$3:$S$4</c:f>
            </c:numRef>
          </c:val>
        </c:ser>
        <c:ser>
          <c:idx val="6"/>
          <c:order val="6"/>
          <c:tx>
            <c:strRef>
              <c:f>'Draft of ALL Graphs'!$T$2</c:f>
            </c:strRef>
          </c:tx>
          <c:spPr>
            <a:solidFill>
              <a:srgbClr val="DD4477"/>
            </a:solidFill>
          </c:spPr>
          <c:cat>
            <c:strRef>
              <c:f>'Draft of ALL Graphs'!$O$3:$O$4</c:f>
            </c:strRef>
          </c:cat>
          <c:val>
            <c:numRef>
              <c:f>'Draft of ALL Graphs'!$T$3:$T$4</c:f>
            </c:numRef>
          </c:val>
        </c:ser>
        <c:overlap val="100"/>
        <c:axId val="1008124443"/>
        <c:axId val="380134128"/>
      </c:barChart>
      <c:catAx>
        <c:axId val="100812444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80134128"/>
      </c:catAx>
      <c:valAx>
        <c:axId val="380134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08124443"/>
      </c:valAx>
    </c:plotArea>
    <c:legend>
      <c:legendPos val="b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Maryland Department of Planning, Maryland Counties Socioeconomic Characteristics: Unemployment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'Draft of ALL Graphs'!$N$29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'Draft of ALL Graphs'!$I$30:$I$31</c:f>
            </c:strRef>
          </c:cat>
          <c:val>
            <c:numRef>
              <c:f>'Draft of ALL Graphs'!$N$30:$N$31</c:f>
            </c:numRef>
          </c:val>
        </c:ser>
        <c:ser>
          <c:idx val="1"/>
          <c:order val="1"/>
          <c:tx>
            <c:strRef>
              <c:f>'Draft of ALL Graphs'!$J$29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'Draft of ALL Graphs'!$I$30:$I$31</c:f>
            </c:strRef>
          </c:cat>
          <c:val>
            <c:numRef>
              <c:f>'Draft of ALL Graphs'!$J$30:$J$31</c:f>
            </c:numRef>
          </c:val>
        </c:ser>
        <c:overlap val="100"/>
        <c:axId val="1520003577"/>
        <c:axId val="1700255860"/>
      </c:barChart>
      <c:catAx>
        <c:axId val="1520003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Jurisdictions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00255860"/>
      </c:catAx>
      <c:valAx>
        <c:axId val="1700255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20003577"/>
      </c:valAx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Prince George's County Educational Demographic of 25 years old and older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'Draft of ALL Graphs'!$P$38</c:f>
            </c:strRef>
          </c:tx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'Draft of ALL Graphs'!$Q$37:$T$37</c:f>
            </c:strRef>
          </c:cat>
          <c:val>
            <c:numRef>
              <c:f>'Draft of ALL Graphs'!$Q$38:$T$38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Maryland Jurisdiction Demographic by Gender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'Draft of ALL Graphs'!$K$55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'Draft of ALL Graphs'!$J$56:$J$57</c:f>
            </c:strRef>
          </c:cat>
          <c:val>
            <c:numRef>
              <c:f>'Draft of ALL Graphs'!$K$56:$K$57</c:f>
            </c:numRef>
          </c:val>
        </c:ser>
        <c:ser>
          <c:idx val="1"/>
          <c:order val="1"/>
          <c:tx>
            <c:strRef>
              <c:f>'Draft of ALL Graphs'!$L$55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'Draft of ALL Graphs'!$J$56:$J$57</c:f>
            </c:strRef>
          </c:cat>
          <c:val>
            <c:numRef>
              <c:f>'Draft of ALL Graphs'!$L$56:$L$57</c:f>
            </c:numRef>
          </c:val>
        </c:ser>
        <c:axId val="448209430"/>
        <c:axId val="1414060844"/>
      </c:barChart>
      <c:catAx>
        <c:axId val="4482094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Jurisdictions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14060844"/>
      </c:catAx>
      <c:valAx>
        <c:axId val="14140608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8209430"/>
        <c:crosses val="max"/>
      </c:valAx>
    </c:plotArea>
    <c:legend>
      <c:legendPos val="r"/>
      <c:overlay val="0"/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Maryland Department of Planning, Maryland Counties Socioeconomic Characteristics: Unemployment  Percentage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'Draft of ALL Graphs'!$K$29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'Draft of ALL Graphs'!$I$30:$I$31</c:f>
            </c:strRef>
          </c:cat>
          <c:val>
            <c:numRef>
              <c:f>'Draft of ALL Graphs'!$K$30:$K$31</c:f>
            </c:numRef>
          </c:val>
        </c:ser>
        <c:overlap val="100"/>
        <c:axId val="297983870"/>
        <c:axId val="578902297"/>
      </c:barChart>
      <c:catAx>
        <c:axId val="29798387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78902297"/>
      </c:catAx>
      <c:valAx>
        <c:axId val="578902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7983870"/>
      </c:valAx>
    </c:plotArea>
    <c:legend>
      <c:legendPos val="r"/>
      <c:overlay val="0"/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Montgomery County Education and Tuition Assistance Program, Average Cost of Course - 2018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'Montgomery County Education and'!$B$2:$B$3</c:f>
            </c:strRef>
          </c:cat>
          <c:val>
            <c:numRef>
              <c:f>'Montgomery County Education and'!$C$2:$C$3</c:f>
            </c:numRef>
          </c:val>
        </c:ser>
        <c:axId val="1703935434"/>
        <c:axId val="2107704286"/>
      </c:barChart>
      <c:catAx>
        <c:axId val="1703935434"/>
        <c:scaling>
          <c:orientation val="maxMin"/>
        </c:scaling>
        <c:delete val="0"/>
        <c:axPos val="l"/>
        <c:txPr>
          <a:bodyPr/>
          <a:lstStyle/>
          <a:p>
            <a:pPr lvl="0">
              <a:defRPr b="0"/>
            </a:pPr>
          </a:p>
        </c:txPr>
        <c:crossAx val="2107704286"/>
      </c:catAx>
      <c:valAx>
        <c:axId val="21077042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03935434"/>
        <c:crosses val="max"/>
      </c:valAx>
    </c:plotArea>
    <c:legend>
      <c:legendPos val="r"/>
      <c:overlay val="0"/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National Employment Percent Change, 2016-26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'Draft of ALL Graphs'!$F$19:$F$20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'Draft of ALL Graphs'!$B$21:$B$27</c:f>
            </c:numRef>
          </c:xVal>
          <c:yVal>
            <c:numRef>
              <c:f>'Draft of ALL Graphs'!$F$21:$F$26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439453"/>
        <c:axId val="1039634793"/>
      </c:scatterChart>
      <c:valAx>
        <c:axId val="10164394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2016 National Employment Matrix title and code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9634793"/>
      </c:valAx>
      <c:valAx>
        <c:axId val="1039634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6439453"/>
      </c:valAx>
    </c:plotArea>
    <c:legend>
      <c:legendPos val="r"/>
      <c:overlay val="0"/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Median annual wage, 2017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'Draft of ALL Graphs'!$G$28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'Draft of ALL Graphs'!$F$29:$F$31</c:f>
            </c:strRef>
          </c:cat>
          <c:val>
            <c:numRef>
              <c:f>'Draft of ALL Graphs'!$G$29:$G$31</c:f>
            </c:numRef>
          </c:val>
        </c:ser>
        <c:axId val="1789901294"/>
        <c:axId val="65223071"/>
      </c:barChart>
      <c:catAx>
        <c:axId val="178990129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5223071"/>
      </c:catAx>
      <c:valAx>
        <c:axId val="65223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8990129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National Employment Percent Change, 2016-26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'Draft of ALL Graphs'!$F$19:$F$20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'Draft of ALL Graphs'!$B$21:$B$27</c:f>
            </c:numRef>
          </c:xVal>
          <c:yVal>
            <c:numRef>
              <c:f>'Draft of ALL Graphs'!$F$21:$F$26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3279"/>
        <c:axId val="1621661470"/>
      </c:scatterChart>
      <c:valAx>
        <c:axId val="1097832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2016 National Employment Matrix title and code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1661470"/>
      </c:valAx>
      <c:valAx>
        <c:axId val="1621661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9783279"/>
      </c:valAx>
    </c:plotArea>
    <c:legend>
      <c:legendPos val="r"/>
      <c:overlay val="0"/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Annual Occupational Openings, 2016-26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'Draft of ALL Graphs'!$G$41</c:f>
            </c:strRef>
          </c:tx>
          <c:spPr>
            <a:solidFill>
              <a:srgbClr val="3366CC"/>
            </a:solidFill>
          </c:spPr>
          <c:cat>
            <c:strRef>
              <c:f>'Draft of ALL Graphs'!$B$42:$B$44</c:f>
            </c:strRef>
          </c:cat>
          <c:val>
            <c:numRef>
              <c:f>'Draft of ALL Graphs'!$G$42:$G$44</c:f>
            </c:numRef>
          </c:val>
        </c:ser>
        <c:overlap val="100"/>
        <c:axId val="1716770234"/>
        <c:axId val="775199573"/>
      </c:barChart>
      <c:catAx>
        <c:axId val="171677023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75199573"/>
      </c:catAx>
      <c:valAx>
        <c:axId val="775199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16770234"/>
      </c:valAx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Bureau of Labor Statistics Employment Projections 2026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'Draft of ALL Graphs'!$E$60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'Draft of ALL Graphs'!$D$61:$D$62</c:f>
            </c:strRef>
          </c:cat>
          <c:val>
            <c:numRef>
              <c:f>'Draft of ALL Graphs'!$E$61:$E$62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Maryland Department of Planning, Maryland Counties Racial Characteristics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'Draft of ALL Graphs'!$Q$2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'Draft of ALL Graphs'!$O$3:$O$4</c:f>
            </c:strRef>
          </c:cat>
          <c:val>
            <c:numRef>
              <c:f>'Draft of ALL Graphs'!$Q$3:$Q$4</c:f>
            </c:numRef>
          </c:val>
        </c:ser>
        <c:ser>
          <c:idx val="1"/>
          <c:order val="1"/>
          <c:tx>
            <c:strRef>
              <c:f>'Draft of ALL Graphs'!$W$2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'Draft of ALL Graphs'!$O$3:$O$4</c:f>
            </c:strRef>
          </c:cat>
          <c:val>
            <c:numRef>
              <c:f>'Draft of ALL Graphs'!$W$3:$W$4</c:f>
            </c:numRef>
          </c:val>
        </c:ser>
        <c:ser>
          <c:idx val="2"/>
          <c:order val="2"/>
          <c:tx>
            <c:strRef>
              <c:f>'Draft of ALL Graphs'!$U$2</c:f>
            </c:strRef>
          </c:tx>
          <c:spPr>
            <a:solidFill>
              <a:srgbClr val="FF9900"/>
            </a:solidFill>
          </c:spPr>
          <c:cat>
            <c:strRef>
              <c:f>'Draft of ALL Graphs'!$O$3:$O$4</c:f>
            </c:strRef>
          </c:cat>
          <c:val>
            <c:numRef>
              <c:f>'Draft of ALL Graphs'!$U$3:$U$4</c:f>
            </c:numRef>
          </c:val>
        </c:ser>
        <c:ser>
          <c:idx val="3"/>
          <c:order val="3"/>
          <c:tx>
            <c:strRef>
              <c:f>'Draft of ALL Graphs'!$R$2</c:f>
            </c:strRef>
          </c:tx>
          <c:spPr>
            <a:solidFill>
              <a:srgbClr val="109618"/>
            </a:solidFill>
          </c:spPr>
          <c:cat>
            <c:strRef>
              <c:f>'Draft of ALL Graphs'!$O$3:$O$4</c:f>
            </c:strRef>
          </c:cat>
          <c:val>
            <c:numRef>
              <c:f>'Draft of ALL Graphs'!$R$3:$R$4</c:f>
            </c:numRef>
          </c:val>
        </c:ser>
        <c:ser>
          <c:idx val="4"/>
          <c:order val="4"/>
          <c:tx>
            <c:strRef>
              <c:f>'Draft of ALL Graphs'!$V$2</c:f>
            </c:strRef>
          </c:tx>
          <c:spPr>
            <a:solidFill>
              <a:srgbClr val="990099"/>
            </a:solidFill>
          </c:spPr>
          <c:cat>
            <c:strRef>
              <c:f>'Draft of ALL Graphs'!$O$3:$O$4</c:f>
            </c:strRef>
          </c:cat>
          <c:val>
            <c:numRef>
              <c:f>'Draft of ALL Graphs'!$V$3:$V$4</c:f>
            </c:numRef>
          </c:val>
        </c:ser>
        <c:ser>
          <c:idx val="5"/>
          <c:order val="5"/>
          <c:tx>
            <c:strRef>
              <c:f>'Draft of ALL Graphs'!$S$2</c:f>
            </c:strRef>
          </c:tx>
          <c:spPr>
            <a:solidFill>
              <a:srgbClr val="0099C6"/>
            </a:solidFill>
          </c:spPr>
          <c:cat>
            <c:strRef>
              <c:f>'Draft of ALL Graphs'!$O$3:$O$4</c:f>
            </c:strRef>
          </c:cat>
          <c:val>
            <c:numRef>
              <c:f>'Draft of ALL Graphs'!$S$3:$S$4</c:f>
            </c:numRef>
          </c:val>
        </c:ser>
        <c:ser>
          <c:idx val="6"/>
          <c:order val="6"/>
          <c:tx>
            <c:strRef>
              <c:f>'Draft of ALL Graphs'!$T$2</c:f>
            </c:strRef>
          </c:tx>
          <c:spPr>
            <a:solidFill>
              <a:srgbClr val="DD4477"/>
            </a:solidFill>
          </c:spPr>
          <c:cat>
            <c:strRef>
              <c:f>'Draft of ALL Graphs'!$O$3:$O$4</c:f>
            </c:strRef>
          </c:cat>
          <c:val>
            <c:numRef>
              <c:f>'Draft of ALL Graphs'!$T$3:$T$4</c:f>
            </c:numRef>
          </c:val>
        </c:ser>
        <c:overlap val="100"/>
        <c:axId val="1506116362"/>
        <c:axId val="1920514340"/>
      </c:barChart>
      <c:catAx>
        <c:axId val="150611636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20514340"/>
      </c:catAx>
      <c:valAx>
        <c:axId val="1920514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06116362"/>
      </c:valAx>
    </c:plotArea>
    <c:legend>
      <c:legendPos val="b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Education level of 25 years old and older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'Draft of ALL Graphs'!$K$1:$K$2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'Draft of ALL Graphs'!$I$3:$I$4</c:f>
            </c:strRef>
          </c:cat>
          <c:val>
            <c:numRef>
              <c:f>'Draft of ALL Graphs'!$K$3:$K$5</c:f>
            </c:numRef>
          </c:val>
        </c:ser>
        <c:ser>
          <c:idx val="1"/>
          <c:order val="1"/>
          <c:tx>
            <c:strRef>
              <c:f>'Draft of ALL Graphs'!$L$1:$L$2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'Draft of ALL Graphs'!$I$3:$I$4</c:f>
            </c:strRef>
          </c:cat>
          <c:val>
            <c:numRef>
              <c:f>'Draft of ALL Graphs'!$L$3:$L$5</c:f>
            </c:numRef>
          </c:val>
        </c:ser>
        <c:ser>
          <c:idx val="2"/>
          <c:order val="2"/>
          <c:tx>
            <c:strRef>
              <c:f>'Draft of ALL Graphs'!$M$1:$M$2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'Draft of ALL Graphs'!$I$3:$I$4</c:f>
            </c:strRef>
          </c:cat>
          <c:val>
            <c:numRef>
              <c:f>'Draft of ALL Graphs'!$M$3:$M$5</c:f>
            </c:numRef>
          </c:val>
        </c:ser>
        <c:overlap val="100"/>
        <c:axId val="86208101"/>
        <c:axId val="129975875"/>
      </c:barChart>
      <c:catAx>
        <c:axId val="86208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Jurisdictions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9975875"/>
      </c:catAx>
      <c:valAx>
        <c:axId val="129975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6208101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Maryland Department of Planning, Maryland Counties Socioeconomic Characteristics: Unemployment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'Draft of ALL Graphs'!$N$29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'Draft of ALL Graphs'!$I$30:$I$31</c:f>
            </c:strRef>
          </c:cat>
          <c:val>
            <c:numRef>
              <c:f>'Draft of ALL Graphs'!$N$30:$N$31</c:f>
            </c:numRef>
          </c:val>
        </c:ser>
        <c:ser>
          <c:idx val="1"/>
          <c:order val="1"/>
          <c:tx>
            <c:strRef>
              <c:f>'Draft of ALL Graphs'!$J$29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'Draft of ALL Graphs'!$I$30:$I$31</c:f>
            </c:strRef>
          </c:cat>
          <c:val>
            <c:numRef>
              <c:f>'Draft of ALL Graphs'!$J$30:$J$31</c:f>
            </c:numRef>
          </c:val>
        </c:ser>
        <c:overlap val="100"/>
        <c:axId val="727259436"/>
        <c:axId val="1784628531"/>
      </c:barChart>
      <c:catAx>
        <c:axId val="727259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Jurisdictions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84628531"/>
      </c:catAx>
      <c:valAx>
        <c:axId val="1784628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7259436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Bureau of Labor Statistics Employment Projections 2026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'Draft of ALL Graphs'!$E$60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'Draft of ALL Graphs'!$D$61:$D$62</c:f>
            </c:strRef>
          </c:cat>
          <c:val>
            <c:numRef>
              <c:f>'Draft of ALL Graphs'!$E$61:$E$62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Maryland Jurisdiction Demographic by Gender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'Draft of ALL Graphs'!$K$55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'Draft of ALL Graphs'!$J$56:$J$57</c:f>
            </c:strRef>
          </c:cat>
          <c:val>
            <c:numRef>
              <c:f>'Draft of ALL Graphs'!$K$56:$K$57</c:f>
            </c:numRef>
          </c:val>
        </c:ser>
        <c:ser>
          <c:idx val="1"/>
          <c:order val="1"/>
          <c:tx>
            <c:strRef>
              <c:f>'Draft of ALL Graphs'!$L$55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'Draft of ALL Graphs'!$J$56:$J$57</c:f>
            </c:strRef>
          </c:cat>
          <c:val>
            <c:numRef>
              <c:f>'Draft of ALL Graphs'!$L$56:$L$57</c:f>
            </c:numRef>
          </c:val>
        </c:ser>
        <c:axId val="1996527715"/>
        <c:axId val="734607552"/>
      </c:barChart>
      <c:catAx>
        <c:axId val="19965277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Jurisdictions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34607552"/>
      </c:catAx>
      <c:valAx>
        <c:axId val="7346075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96527715"/>
        <c:crosses val="max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Prince George's County Educational Demographic of 25 years old and older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'Draft of ALL Graphs'!$P$38</c:f>
            </c:strRef>
          </c:tx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'Draft of ALL Graphs'!$Q$37:$T$37</c:f>
            </c:strRef>
          </c:cat>
          <c:val>
            <c:numRef>
              <c:f>'Draft of ALL Graphs'!$Q$38:$T$38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Median annual wage, 2017(1)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'Draft of ALL Graphs'!$G$28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'Draft of ALL Graphs'!$F$29:$F$31</c:f>
            </c:strRef>
          </c:cat>
          <c:val>
            <c:numRef>
              <c:f>'Draft of ALL Graphs'!$G$29:$G$31</c:f>
            </c:numRef>
          </c:val>
        </c:ser>
        <c:axId val="709607367"/>
        <c:axId val="130696095"/>
      </c:barChart>
      <c:catAx>
        <c:axId val="70960736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0696095"/>
      </c:catAx>
      <c:valAx>
        <c:axId val="130696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960736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438150</xdr:colOff>
      <xdr:row>45</xdr:row>
      <xdr:rowOff>57150</xdr:rowOff>
    </xdr:from>
    <xdr:ext cx="3705225" cy="2286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923925</xdr:colOff>
      <xdr:row>26</xdr:row>
      <xdr:rowOff>9525</xdr:rowOff>
    </xdr:from>
    <xdr:ext cx="3095625" cy="19050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295275</xdr:colOff>
      <xdr:row>9</xdr:row>
      <xdr:rowOff>104775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904875</xdr:colOff>
      <xdr:row>6</xdr:row>
      <xdr:rowOff>95250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228600</xdr:colOff>
      <xdr:row>31</xdr:row>
      <xdr:rowOff>28575</xdr:rowOff>
    </xdr:from>
    <xdr:ext cx="4181475" cy="25812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933450</xdr:colOff>
      <xdr:row>62</xdr:row>
      <xdr:rowOff>142875</xdr:rowOff>
    </xdr:from>
    <xdr:ext cx="3790950" cy="23431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923925</xdr:colOff>
      <xdr:row>57</xdr:row>
      <xdr:rowOff>19050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9525</xdr:colOff>
      <xdr:row>38</xdr:row>
      <xdr:rowOff>9525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571500</xdr:colOff>
      <xdr:row>30</xdr:row>
      <xdr:rowOff>180975</xdr:rowOff>
    </xdr:from>
    <xdr:ext cx="2305050" cy="141922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571500</xdr:colOff>
      <xdr:row>31</xdr:row>
      <xdr:rowOff>9525</xdr:rowOff>
    </xdr:from>
    <xdr:ext cx="3028950" cy="187642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733425</xdr:colOff>
      <xdr:row>6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800100</xdr:colOff>
      <xdr:row>5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304800</xdr:colOff>
      <xdr:row>31</xdr:row>
      <xdr:rowOff>19050</xdr:rowOff>
    </xdr:from>
    <xdr:ext cx="4086225" cy="25241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762000</xdr:colOff>
      <xdr:row>38</xdr:row>
      <xdr:rowOff>200025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866775</xdr:colOff>
      <xdr:row>59</xdr:row>
      <xdr:rowOff>47625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533400</xdr:colOff>
      <xdr:row>31</xdr:row>
      <xdr:rowOff>9525</xdr:rowOff>
    </xdr:from>
    <xdr:ext cx="3028950" cy="18764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704850</xdr:colOff>
      <xdr:row>3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342900</xdr:colOff>
      <xdr:row>27</xdr:row>
      <xdr:rowOff>152400</xdr:rowOff>
    </xdr:from>
    <xdr:ext cx="3095625" cy="19050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142875</xdr:colOff>
      <xdr:row>37</xdr:row>
      <xdr:rowOff>200025</xdr:rowOff>
    </xdr:from>
    <xdr:ext cx="4133850" cy="25431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304800</xdr:colOff>
      <xdr:row>7</xdr:row>
      <xdr:rowOff>142875</xdr:rowOff>
    </xdr:from>
    <xdr:ext cx="3705225" cy="22860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219075</xdr:colOff>
      <xdr:row>13</xdr:row>
      <xdr:rowOff>190500</xdr:rowOff>
    </xdr:from>
    <xdr:ext cx="3790950" cy="23431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40" t="s">
        <v>48</v>
      </c>
      <c r="I1" s="30" t="s">
        <v>20</v>
      </c>
    </row>
    <row r="2">
      <c r="B2" s="58" t="s">
        <v>50</v>
      </c>
      <c r="C2" s="59" t="s">
        <v>51</v>
      </c>
      <c r="D2" s="60"/>
      <c r="E2" s="59" t="s">
        <v>52</v>
      </c>
      <c r="F2" s="60"/>
      <c r="I2" s="31" t="s">
        <v>21</v>
      </c>
      <c r="J2" s="32" t="s">
        <v>22</v>
      </c>
      <c r="K2" s="31" t="s">
        <v>23</v>
      </c>
      <c r="L2" s="31" t="s">
        <v>24</v>
      </c>
      <c r="M2" s="31" t="s">
        <v>25</v>
      </c>
      <c r="O2" s="33" t="s">
        <v>21</v>
      </c>
      <c r="P2" s="33" t="s">
        <v>26</v>
      </c>
      <c r="Q2" s="33" t="s">
        <v>27</v>
      </c>
      <c r="R2" s="33" t="s">
        <v>28</v>
      </c>
      <c r="S2" s="33" t="s">
        <v>29</v>
      </c>
      <c r="T2" s="33" t="s">
        <v>30</v>
      </c>
      <c r="U2" s="33" t="s">
        <v>31</v>
      </c>
      <c r="V2" s="33" t="s">
        <v>32</v>
      </c>
      <c r="W2" s="33" t="s">
        <v>33</v>
      </c>
    </row>
    <row r="3">
      <c r="B3" s="61"/>
      <c r="C3" s="62">
        <v>2016.0</v>
      </c>
      <c r="D3" s="62">
        <v>2026.0</v>
      </c>
      <c r="E3" s="62" t="s">
        <v>53</v>
      </c>
      <c r="F3" s="63"/>
      <c r="I3" s="31" t="s">
        <v>34</v>
      </c>
      <c r="J3" s="34">
        <v>274304.0</v>
      </c>
      <c r="K3" s="35">
        <v>8447.0</v>
      </c>
      <c r="L3" s="35">
        <v>11776.0</v>
      </c>
      <c r="M3" s="35">
        <v>36814.0</v>
      </c>
      <c r="O3" s="33" t="s">
        <v>34</v>
      </c>
      <c r="P3" s="36">
        <v>141564.0</v>
      </c>
      <c r="Q3" s="36">
        <v>93443.0</v>
      </c>
      <c r="R3" s="33">
        <v>16012.88</v>
      </c>
      <c r="S3" s="33">
        <v>775.8</v>
      </c>
      <c r="T3" s="33">
        <v>122.44</v>
      </c>
      <c r="U3" s="33">
        <v>12218.84</v>
      </c>
      <c r="V3" s="36">
        <v>8446.0</v>
      </c>
      <c r="W3" s="36">
        <v>28017.0</v>
      </c>
      <c r="X3" s="37">
        <f t="shared" ref="X3:X4" si="1">SUM(Q3:W3)</f>
        <v>159035.96</v>
      </c>
    </row>
    <row r="4">
      <c r="B4" s="64" t="s">
        <v>54</v>
      </c>
      <c r="C4" s="65">
        <v>156063.8</v>
      </c>
      <c r="D4" s="65">
        <v>167582.3</v>
      </c>
      <c r="E4" s="66">
        <v>7.4</v>
      </c>
      <c r="F4" s="67">
        <v>37690.0</v>
      </c>
      <c r="I4" s="31" t="s">
        <v>35</v>
      </c>
      <c r="J4" s="34">
        <v>897693.0</v>
      </c>
      <c r="K4" s="35">
        <v>44633.0</v>
      </c>
      <c r="L4" s="35">
        <v>40181.0</v>
      </c>
      <c r="M4" s="35">
        <v>135389.0</v>
      </c>
      <c r="O4" s="33" t="s">
        <v>35</v>
      </c>
      <c r="P4" s="36">
        <v>465941.0</v>
      </c>
      <c r="Q4" s="36">
        <v>570138.0</v>
      </c>
      <c r="R4" s="36">
        <v>38063.0</v>
      </c>
      <c r="S4" s="36">
        <v>3449.0</v>
      </c>
      <c r="T4" s="33">
        <v>269.0</v>
      </c>
      <c r="U4" s="36">
        <v>86885.0</v>
      </c>
      <c r="V4" s="36">
        <v>25008.0</v>
      </c>
      <c r="W4" s="36">
        <v>150268.0</v>
      </c>
      <c r="X4" s="37">
        <f t="shared" si="1"/>
        <v>874080</v>
      </c>
    </row>
    <row r="5">
      <c r="B5" s="64" t="s">
        <v>55</v>
      </c>
      <c r="C5" s="65">
        <v>4419.0</v>
      </c>
      <c r="D5" s="65">
        <v>5026.5</v>
      </c>
      <c r="E5" s="66">
        <v>13.7</v>
      </c>
      <c r="F5" s="67">
        <v>84560.0</v>
      </c>
      <c r="K5">
        <f t="shared" ref="K5:K6" si="2">J3/K3</f>
        <v>32.4735409</v>
      </c>
      <c r="L5">
        <f t="shared" ref="L5:L6" si="3">J3/L3</f>
        <v>23.29347826</v>
      </c>
      <c r="M5">
        <f t="shared" ref="M5:M6" si="4">J3/M3</f>
        <v>7.451078394</v>
      </c>
    </row>
    <row r="6">
      <c r="K6">
        <f t="shared" si="2"/>
        <v>20.1127641</v>
      </c>
      <c r="L6">
        <f t="shared" si="3"/>
        <v>22.34123093</v>
      </c>
      <c r="M6">
        <f t="shared" si="4"/>
        <v>6.630472195</v>
      </c>
    </row>
    <row r="19">
      <c r="B19" s="83" t="s">
        <v>50</v>
      </c>
      <c r="C19" s="84" t="s">
        <v>51</v>
      </c>
      <c r="D19" s="60"/>
      <c r="E19" s="84" t="s">
        <v>58</v>
      </c>
      <c r="F19" s="60"/>
      <c r="G19" s="83" t="s">
        <v>52</v>
      </c>
    </row>
    <row r="20">
      <c r="B20" s="61"/>
      <c r="C20" s="85">
        <v>2016.0</v>
      </c>
      <c r="D20" s="85">
        <v>2026.0</v>
      </c>
      <c r="E20" s="85" t="s">
        <v>60</v>
      </c>
      <c r="F20" s="85" t="s">
        <v>53</v>
      </c>
      <c r="G20" s="61"/>
    </row>
    <row r="21">
      <c r="B21" s="85" t="s">
        <v>54</v>
      </c>
      <c r="C21" s="86">
        <v>156063.8</v>
      </c>
      <c r="D21" s="86">
        <v>167582.3</v>
      </c>
      <c r="E21" s="86">
        <v>11518.6</v>
      </c>
      <c r="F21" s="85">
        <v>7.4</v>
      </c>
      <c r="G21" s="87">
        <v>37690.0</v>
      </c>
    </row>
    <row r="22">
      <c r="B22" s="85" t="s">
        <v>64</v>
      </c>
      <c r="C22" s="85">
        <v>37.2</v>
      </c>
      <c r="D22" s="85">
        <v>49.8</v>
      </c>
      <c r="E22" s="85">
        <v>12.6</v>
      </c>
      <c r="F22" s="85">
        <v>33.8</v>
      </c>
      <c r="G22" s="87">
        <v>84060.0</v>
      </c>
      <c r="X22" s="38"/>
    </row>
    <row r="23">
      <c r="B23" s="85" t="s">
        <v>65</v>
      </c>
      <c r="C23" s="85">
        <v>831.3</v>
      </c>
      <c r="D23" s="86">
        <v>1086.6</v>
      </c>
      <c r="E23" s="85">
        <v>255.4</v>
      </c>
      <c r="F23" s="85">
        <v>30.7</v>
      </c>
      <c r="G23" s="87">
        <v>101790.0</v>
      </c>
      <c r="X23" s="39"/>
    </row>
    <row r="24">
      <c r="B24" s="85" t="s">
        <v>66</v>
      </c>
      <c r="C24" s="85">
        <v>3.1</v>
      </c>
      <c r="D24" s="85">
        <v>4.0</v>
      </c>
      <c r="E24" s="85">
        <v>0.9</v>
      </c>
      <c r="F24" s="85">
        <v>29.7</v>
      </c>
      <c r="G24" s="87">
        <v>103010.0</v>
      </c>
      <c r="X24" s="39"/>
    </row>
    <row r="25">
      <c r="B25" s="85" t="s">
        <v>67</v>
      </c>
      <c r="C25" s="85">
        <v>100.0</v>
      </c>
      <c r="D25" s="85">
        <v>128.5</v>
      </c>
      <c r="E25" s="85">
        <v>28.5</v>
      </c>
      <c r="F25" s="85">
        <v>28.5</v>
      </c>
      <c r="G25" s="87">
        <v>95510.0</v>
      </c>
      <c r="J25" s="96" t="s">
        <v>21</v>
      </c>
      <c r="K25" s="97" t="s">
        <v>23</v>
      </c>
      <c r="L25" s="97" t="s">
        <v>24</v>
      </c>
      <c r="M25" s="98" t="s">
        <v>25</v>
      </c>
    </row>
    <row r="26">
      <c r="B26" s="85" t="s">
        <v>68</v>
      </c>
      <c r="C26" s="85">
        <v>114.0</v>
      </c>
      <c r="D26" s="85">
        <v>145.3</v>
      </c>
      <c r="E26" s="85">
        <v>31.3</v>
      </c>
      <c r="F26" s="85">
        <v>27.4</v>
      </c>
      <c r="G26" s="87">
        <v>81390.0</v>
      </c>
      <c r="J26" s="99" t="s">
        <v>35</v>
      </c>
      <c r="K26">
        <f>J4/K4</f>
        <v>20.1127641</v>
      </c>
      <c r="L26">
        <f>J4/L4</f>
        <v>22.34123093</v>
      </c>
      <c r="M26">
        <f>J4/M4</f>
        <v>6.630472195</v>
      </c>
    </row>
    <row r="28">
      <c r="F28" s="88" t="s">
        <v>50</v>
      </c>
      <c r="G28" s="89" t="s">
        <v>52</v>
      </c>
    </row>
    <row r="29">
      <c r="F29" s="61"/>
      <c r="G29" s="74"/>
      <c r="I29" s="32" t="s">
        <v>21</v>
      </c>
      <c r="J29" s="32" t="s">
        <v>36</v>
      </c>
      <c r="K29" s="32" t="s">
        <v>37</v>
      </c>
      <c r="L29" s="32" t="s">
        <v>38</v>
      </c>
      <c r="M29" s="32" t="s">
        <v>22</v>
      </c>
      <c r="N29" s="40" t="s">
        <v>39</v>
      </c>
    </row>
    <row r="30">
      <c r="F30" s="90" t="s">
        <v>54</v>
      </c>
      <c r="G30" s="91">
        <v>37690.0</v>
      </c>
      <c r="I30" s="32" t="s">
        <v>34</v>
      </c>
      <c r="J30" s="34">
        <v>10271.0</v>
      </c>
      <c r="K30" s="41">
        <v>0.06695833333</v>
      </c>
      <c r="L30" s="34">
        <v>66325.0</v>
      </c>
      <c r="M30" s="34">
        <v>274304.0</v>
      </c>
      <c r="N30" s="37">
        <f t="shared" ref="N30:N31" si="5">M30-J30</f>
        <v>264033</v>
      </c>
      <c r="R30" s="42"/>
      <c r="S30" s="42"/>
      <c r="T30" s="42"/>
    </row>
    <row r="31">
      <c r="F31" s="100" t="s">
        <v>70</v>
      </c>
      <c r="G31" s="93">
        <v>93152.0</v>
      </c>
      <c r="I31" s="32" t="s">
        <v>35</v>
      </c>
      <c r="J31" s="34">
        <v>40683.0</v>
      </c>
      <c r="K31" s="43">
        <v>0.08</v>
      </c>
      <c r="L31" s="34">
        <v>202160.0</v>
      </c>
      <c r="M31" s="34">
        <v>897693.0</v>
      </c>
      <c r="N31" s="37">
        <f t="shared" si="5"/>
        <v>857010</v>
      </c>
    </row>
    <row r="32">
      <c r="R32" s="42"/>
      <c r="S32" s="42"/>
      <c r="T32" s="42"/>
    </row>
    <row r="33">
      <c r="P33" s="44"/>
      <c r="Q33" s="38"/>
      <c r="R33" s="44"/>
      <c r="S33" s="44"/>
      <c r="T33" s="44"/>
    </row>
    <row r="34">
      <c r="P34" s="44"/>
      <c r="Q34" s="39"/>
    </row>
    <row r="35">
      <c r="P35" s="44"/>
      <c r="Q35" s="39"/>
    </row>
    <row r="37">
      <c r="P37" s="45" t="s">
        <v>21</v>
      </c>
      <c r="Q37" s="45" t="s">
        <v>23</v>
      </c>
      <c r="R37" s="45" t="s">
        <v>24</v>
      </c>
      <c r="S37" s="45" t="s">
        <v>25</v>
      </c>
      <c r="T37" s="40" t="s">
        <v>18</v>
      </c>
    </row>
    <row r="38">
      <c r="P38" s="31" t="s">
        <v>35</v>
      </c>
      <c r="Q38" s="46">
        <v>0.2011</v>
      </c>
      <c r="R38" s="46">
        <v>0.2234</v>
      </c>
      <c r="S38" s="46">
        <v>0.0663</v>
      </c>
      <c r="T38" s="46">
        <v>0.5092</v>
      </c>
    </row>
    <row r="40">
      <c r="B40" s="101" t="s">
        <v>57</v>
      </c>
      <c r="C40" s="102" t="s">
        <v>51</v>
      </c>
      <c r="D40" s="60"/>
      <c r="E40" s="103" t="s">
        <v>58</v>
      </c>
      <c r="F40" s="104"/>
      <c r="G40" s="101" t="s">
        <v>59</v>
      </c>
    </row>
    <row r="41">
      <c r="B41" s="105"/>
      <c r="C41" s="102" t="s">
        <v>60</v>
      </c>
      <c r="D41" s="60"/>
      <c r="E41" s="106"/>
      <c r="F41" s="74"/>
      <c r="G41" s="105"/>
    </row>
    <row r="42">
      <c r="B42" s="61"/>
      <c r="C42" s="31">
        <v>2016.0</v>
      </c>
      <c r="D42" s="31">
        <v>2026.0</v>
      </c>
      <c r="E42" s="31" t="s">
        <v>60</v>
      </c>
      <c r="F42" s="31" t="s">
        <v>53</v>
      </c>
      <c r="G42" s="61"/>
    </row>
    <row r="43">
      <c r="B43" s="31" t="s">
        <v>54</v>
      </c>
      <c r="C43" s="82">
        <v>156063.8</v>
      </c>
      <c r="D43" s="82">
        <v>167582.3</v>
      </c>
      <c r="E43" s="82">
        <v>11518.6</v>
      </c>
      <c r="F43" s="31">
        <v>7.4</v>
      </c>
      <c r="G43" s="82">
        <v>18742.0</v>
      </c>
    </row>
    <row r="44">
      <c r="B44" s="31" t="s">
        <v>61</v>
      </c>
      <c r="C44" s="82">
        <v>229776.4</v>
      </c>
      <c r="D44" s="82">
        <v>248612.4</v>
      </c>
      <c r="E44" s="82">
        <v>1639.5</v>
      </c>
      <c r="F44" s="31">
        <v>12.2</v>
      </c>
      <c r="G44" s="82">
        <v>25453.1</v>
      </c>
    </row>
    <row r="52">
      <c r="H52" s="101"/>
    </row>
    <row r="53">
      <c r="H53" s="105"/>
    </row>
    <row r="54">
      <c r="H54" s="61"/>
    </row>
    <row r="55">
      <c r="J55" s="47" t="s">
        <v>21</v>
      </c>
      <c r="K55" s="47" t="s">
        <v>40</v>
      </c>
      <c r="L55" s="47" t="s">
        <v>26</v>
      </c>
    </row>
    <row r="56">
      <c r="J56" s="47" t="s">
        <v>35</v>
      </c>
      <c r="K56" s="48">
        <v>431752.0</v>
      </c>
      <c r="L56" s="48">
        <v>465941.0</v>
      </c>
    </row>
    <row r="57">
      <c r="J57" s="49" t="s">
        <v>34</v>
      </c>
      <c r="K57" s="50">
        <v>123739.0</v>
      </c>
      <c r="L57" s="50">
        <v>141564.0</v>
      </c>
    </row>
    <row r="60">
      <c r="D60" s="81" t="s">
        <v>62</v>
      </c>
      <c r="E60" s="31">
        <v>2026.0</v>
      </c>
      <c r="Q60" s="31"/>
      <c r="R60" s="31"/>
      <c r="S60" s="31"/>
      <c r="T60" s="31"/>
    </row>
    <row r="61">
      <c r="D61" s="31" t="s">
        <v>54</v>
      </c>
      <c r="E61" s="82">
        <v>167582.3</v>
      </c>
      <c r="Q61" s="31"/>
      <c r="R61" s="35"/>
      <c r="S61" s="35"/>
      <c r="T61" s="35"/>
    </row>
    <row r="62">
      <c r="D62" s="31" t="s">
        <v>61</v>
      </c>
      <c r="E62" s="82">
        <v>248612.4</v>
      </c>
    </row>
    <row r="78">
      <c r="A78" s="107" t="s">
        <v>71</v>
      </c>
    </row>
    <row r="79">
      <c r="A79" s="108" t="s">
        <v>3</v>
      </c>
      <c r="B79" s="8"/>
      <c r="C79" s="8"/>
      <c r="D79" s="8"/>
      <c r="E79" s="8"/>
      <c r="F79" s="9"/>
      <c r="G79" s="9"/>
      <c r="H79" s="9"/>
      <c r="I79" s="9"/>
      <c r="J79" s="9"/>
      <c r="K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</row>
    <row r="81">
      <c r="A81" s="9"/>
      <c r="B81" s="9"/>
      <c r="C81" s="109"/>
      <c r="D81" s="109"/>
      <c r="E81" s="109"/>
      <c r="F81" s="109"/>
      <c r="G81" s="109"/>
      <c r="H81" s="109"/>
      <c r="I81" s="9"/>
      <c r="J81" s="9"/>
      <c r="K81" s="9"/>
    </row>
    <row r="82">
      <c r="A82" s="9" t="s">
        <v>4</v>
      </c>
      <c r="B82" s="110" t="s">
        <v>5</v>
      </c>
      <c r="C82" s="110" t="s">
        <v>6</v>
      </c>
      <c r="D82" s="110" t="s">
        <v>7</v>
      </c>
      <c r="E82" s="110" t="s">
        <v>8</v>
      </c>
      <c r="F82" s="110" t="s">
        <v>9</v>
      </c>
      <c r="G82" s="110" t="s">
        <v>10</v>
      </c>
      <c r="H82" s="110" t="s">
        <v>11</v>
      </c>
      <c r="I82" s="111" t="s">
        <v>12</v>
      </c>
      <c r="J82" s="111" t="s">
        <v>13</v>
      </c>
      <c r="K82" s="9"/>
    </row>
    <row r="83">
      <c r="A83" s="9"/>
      <c r="B83" s="9" t="s">
        <v>14</v>
      </c>
      <c r="C83" s="112">
        <v>5520.0</v>
      </c>
      <c r="D83" s="112">
        <v>6655.0</v>
      </c>
      <c r="E83" s="113">
        <v>44.0</v>
      </c>
      <c r="F83" s="113">
        <v>365.0</v>
      </c>
      <c r="G83" s="113">
        <v>10.0</v>
      </c>
      <c r="H83" s="113">
        <v>178.0</v>
      </c>
      <c r="I83" s="113">
        <v>54.0</v>
      </c>
      <c r="J83" s="113">
        <v>79.0</v>
      </c>
      <c r="K83" s="9"/>
    </row>
    <row r="84">
      <c r="A84" s="9"/>
      <c r="B84" s="114"/>
      <c r="C84" s="114"/>
      <c r="D84" s="114"/>
      <c r="E84" s="114"/>
      <c r="F84" s="114"/>
      <c r="G84" s="114"/>
      <c r="H84" s="114"/>
      <c r="I84" s="114"/>
      <c r="J84" s="114"/>
      <c r="K84" s="9"/>
    </row>
    <row r="85">
      <c r="A85" s="9"/>
      <c r="B85" s="114"/>
      <c r="C85" s="114"/>
      <c r="D85" s="114"/>
      <c r="E85" s="114"/>
      <c r="F85" s="114"/>
      <c r="G85" s="114"/>
      <c r="H85" s="114"/>
      <c r="I85" s="114"/>
      <c r="J85" s="114"/>
      <c r="K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</row>
    <row r="87">
      <c r="A87" s="115" t="s">
        <v>15</v>
      </c>
      <c r="B87" s="9" t="s">
        <v>16</v>
      </c>
      <c r="C87" s="9" t="s">
        <v>17</v>
      </c>
      <c r="D87" s="9"/>
      <c r="E87" s="115" t="s">
        <v>15</v>
      </c>
      <c r="F87" s="116" t="s">
        <v>18</v>
      </c>
      <c r="G87" s="117" t="s">
        <v>17</v>
      </c>
      <c r="H87" s="9"/>
      <c r="I87" s="9"/>
      <c r="J87" s="9"/>
      <c r="K87" s="9"/>
    </row>
    <row r="88">
      <c r="A88" s="9" t="s">
        <v>14</v>
      </c>
      <c r="B88" s="112">
        <v>21160.0</v>
      </c>
      <c r="C88" s="112">
        <v>7385.0</v>
      </c>
      <c r="D88" s="9"/>
      <c r="E88" s="9" t="s">
        <v>19</v>
      </c>
      <c r="F88" s="118">
        <v>0.65</v>
      </c>
      <c r="G88" s="118">
        <v>0.35</v>
      </c>
      <c r="H88" s="9"/>
      <c r="I88" s="9"/>
      <c r="J88" s="9"/>
      <c r="K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</row>
    <row r="90">
      <c r="H90" s="9"/>
      <c r="I90" s="9"/>
      <c r="J90" s="9"/>
      <c r="K90" s="9"/>
    </row>
    <row r="91">
      <c r="H91" s="9"/>
      <c r="I91" s="9"/>
      <c r="J91" s="9"/>
      <c r="K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</row>
  </sheetData>
  <mergeCells count="15">
    <mergeCell ref="C19:D19"/>
    <mergeCell ref="E19:F19"/>
    <mergeCell ref="C2:D2"/>
    <mergeCell ref="E2:F2"/>
    <mergeCell ref="B2:B3"/>
    <mergeCell ref="G19:G20"/>
    <mergeCell ref="F28:F29"/>
    <mergeCell ref="G28:G29"/>
    <mergeCell ref="C40:D40"/>
    <mergeCell ref="B40:B42"/>
    <mergeCell ref="C41:D41"/>
    <mergeCell ref="E40:F41"/>
    <mergeCell ref="G40:G42"/>
    <mergeCell ref="H52:H54"/>
    <mergeCell ref="B19:B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0" t="s">
        <v>20</v>
      </c>
    </row>
    <row r="2">
      <c r="B2" s="31" t="s">
        <v>21</v>
      </c>
      <c r="C2" s="32" t="s">
        <v>22</v>
      </c>
      <c r="D2" s="31" t="s">
        <v>23</v>
      </c>
      <c r="E2" s="31" t="s">
        <v>24</v>
      </c>
      <c r="F2" s="31" t="s">
        <v>25</v>
      </c>
      <c r="H2" s="33" t="s">
        <v>21</v>
      </c>
      <c r="I2" s="33" t="s">
        <v>26</v>
      </c>
      <c r="J2" s="33" t="s">
        <v>27</v>
      </c>
      <c r="K2" s="33" t="s">
        <v>28</v>
      </c>
      <c r="L2" s="33" t="s">
        <v>29</v>
      </c>
      <c r="M2" s="33" t="s">
        <v>30</v>
      </c>
      <c r="N2" s="33" t="s">
        <v>31</v>
      </c>
      <c r="O2" s="33" t="s">
        <v>32</v>
      </c>
      <c r="P2" s="33" t="s">
        <v>33</v>
      </c>
    </row>
    <row r="3">
      <c r="B3" s="31" t="s">
        <v>34</v>
      </c>
      <c r="C3" s="34">
        <v>274304.0</v>
      </c>
      <c r="D3" s="35">
        <v>8447.0</v>
      </c>
      <c r="E3" s="35">
        <v>11776.0</v>
      </c>
      <c r="F3" s="35">
        <v>36814.0</v>
      </c>
      <c r="H3" s="33" t="s">
        <v>34</v>
      </c>
      <c r="I3" s="36">
        <v>141564.0</v>
      </c>
      <c r="J3" s="36">
        <v>93443.0</v>
      </c>
      <c r="K3" s="33">
        <v>16012.88</v>
      </c>
      <c r="L3" s="33">
        <v>775.8</v>
      </c>
      <c r="M3" s="33">
        <v>122.44</v>
      </c>
      <c r="N3" s="33">
        <v>12218.84</v>
      </c>
      <c r="O3" s="36">
        <v>8446.0</v>
      </c>
      <c r="P3" s="36">
        <v>28017.0</v>
      </c>
      <c r="Q3" s="37">
        <f t="shared" ref="Q3:Q4" si="1">SUM(J3:P3)</f>
        <v>159035.96</v>
      </c>
    </row>
    <row r="4">
      <c r="B4" s="31" t="s">
        <v>35</v>
      </c>
      <c r="C4" s="34">
        <v>897693.0</v>
      </c>
      <c r="D4" s="35">
        <v>44633.0</v>
      </c>
      <c r="E4" s="35">
        <v>40181.0</v>
      </c>
      <c r="F4" s="35">
        <v>135389.0</v>
      </c>
      <c r="H4" s="33" t="s">
        <v>35</v>
      </c>
      <c r="I4" s="36">
        <v>465941.0</v>
      </c>
      <c r="J4" s="36">
        <v>570138.0</v>
      </c>
      <c r="K4" s="36">
        <v>38063.0</v>
      </c>
      <c r="L4" s="36">
        <v>3449.0</v>
      </c>
      <c r="M4" s="33">
        <v>269.0</v>
      </c>
      <c r="N4" s="36">
        <v>86885.0</v>
      </c>
      <c r="O4" s="36">
        <v>25008.0</v>
      </c>
      <c r="P4" s="36">
        <v>150268.0</v>
      </c>
      <c r="Q4" s="37">
        <f t="shared" si="1"/>
        <v>874080</v>
      </c>
    </row>
    <row r="5">
      <c r="D5">
        <f t="shared" ref="D5:D6" si="2">C3/D3</f>
        <v>32.4735409</v>
      </c>
      <c r="E5">
        <f t="shared" ref="E5:E6" si="3">C3/E3</f>
        <v>23.29347826</v>
      </c>
      <c r="F5">
        <f t="shared" ref="F5:F6" si="4">C3/F3</f>
        <v>7.451078394</v>
      </c>
    </row>
    <row r="6">
      <c r="D6">
        <f t="shared" si="2"/>
        <v>20.1127641</v>
      </c>
      <c r="E6">
        <f t="shared" si="3"/>
        <v>22.34123093</v>
      </c>
      <c r="F6">
        <f t="shared" si="4"/>
        <v>6.630472195</v>
      </c>
    </row>
    <row r="22">
      <c r="Q22" s="38"/>
    </row>
    <row r="23">
      <c r="Q23" s="39"/>
    </row>
    <row r="24">
      <c r="Q24" s="39"/>
    </row>
    <row r="29">
      <c r="B29" s="32" t="s">
        <v>21</v>
      </c>
      <c r="C29" s="32" t="s">
        <v>36</v>
      </c>
      <c r="D29" s="32" t="s">
        <v>37</v>
      </c>
      <c r="E29" s="32" t="s">
        <v>38</v>
      </c>
      <c r="F29" s="32" t="s">
        <v>22</v>
      </c>
      <c r="G29" s="40" t="s">
        <v>39</v>
      </c>
    </row>
    <row r="30">
      <c r="B30" s="32" t="s">
        <v>34</v>
      </c>
      <c r="C30" s="34">
        <v>10271.0</v>
      </c>
      <c r="D30" s="41">
        <v>0.06695833333</v>
      </c>
      <c r="E30" s="34">
        <v>66325.0</v>
      </c>
      <c r="F30" s="34">
        <v>274304.0</v>
      </c>
      <c r="G30" s="37">
        <f t="shared" ref="G30:G31" si="5">F30-C30</f>
        <v>264033</v>
      </c>
      <c r="K30" s="42"/>
      <c r="L30" s="42"/>
      <c r="M30" s="42"/>
    </row>
    <row r="31">
      <c r="B31" s="32" t="s">
        <v>35</v>
      </c>
      <c r="C31" s="34">
        <v>40683.0</v>
      </c>
      <c r="D31" s="43">
        <v>0.08</v>
      </c>
      <c r="E31" s="34">
        <v>202160.0</v>
      </c>
      <c r="F31" s="34">
        <v>897693.0</v>
      </c>
      <c r="G31" s="37">
        <f t="shared" si="5"/>
        <v>857010</v>
      </c>
    </row>
    <row r="32">
      <c r="K32" s="42"/>
      <c r="L32" s="42"/>
      <c r="M32" s="42"/>
    </row>
    <row r="33">
      <c r="I33" s="44"/>
      <c r="J33" s="38"/>
      <c r="K33" s="44"/>
      <c r="L33" s="44"/>
      <c r="M33" s="44"/>
    </row>
    <row r="34">
      <c r="I34" s="44"/>
      <c r="J34" s="39"/>
    </row>
    <row r="35">
      <c r="I35" s="44"/>
      <c r="J35" s="39"/>
    </row>
    <row r="37">
      <c r="I37" s="45" t="s">
        <v>21</v>
      </c>
      <c r="J37" s="45" t="s">
        <v>23</v>
      </c>
      <c r="K37" s="45" t="s">
        <v>24</v>
      </c>
      <c r="L37" s="45" t="s">
        <v>25</v>
      </c>
      <c r="M37" s="40" t="s">
        <v>18</v>
      </c>
    </row>
    <row r="38">
      <c r="I38" s="31" t="s">
        <v>35</v>
      </c>
      <c r="J38" s="46">
        <v>0.2011</v>
      </c>
      <c r="K38" s="46">
        <v>0.2234</v>
      </c>
      <c r="L38" s="46">
        <v>0.0663</v>
      </c>
      <c r="M38" s="46">
        <v>0.5092</v>
      </c>
    </row>
    <row r="55">
      <c r="C55" s="47" t="s">
        <v>21</v>
      </c>
      <c r="D55" s="47" t="s">
        <v>40</v>
      </c>
      <c r="E55" s="47" t="s">
        <v>26</v>
      </c>
    </row>
    <row r="56">
      <c r="C56" s="47" t="s">
        <v>35</v>
      </c>
      <c r="D56" s="48">
        <v>431752.0</v>
      </c>
      <c r="E56" s="48">
        <v>465941.0</v>
      </c>
    </row>
    <row r="57">
      <c r="C57" s="49" t="s">
        <v>34</v>
      </c>
      <c r="D57" s="50">
        <v>123739.0</v>
      </c>
      <c r="E57" s="50">
        <v>141564.0</v>
      </c>
    </row>
    <row r="60">
      <c r="J60" s="31"/>
      <c r="K60" s="31"/>
      <c r="L60" s="31"/>
      <c r="M60" s="31"/>
    </row>
    <row r="61">
      <c r="J61" s="31"/>
      <c r="K61" s="35"/>
      <c r="L61" s="35"/>
      <c r="M61" s="35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B2" s="2" t="s">
        <v>1</v>
      </c>
      <c r="C2" s="3">
        <v>791.52</v>
      </c>
    </row>
    <row r="3">
      <c r="B3" s="2" t="s">
        <v>2</v>
      </c>
      <c r="C3" s="4">
        <v>740.95</v>
      </c>
    </row>
    <row r="4">
      <c r="E4" s="5"/>
    </row>
    <row r="5">
      <c r="E5" s="6"/>
    </row>
    <row r="6">
      <c r="E6" s="5"/>
    </row>
    <row r="7">
      <c r="E7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3</v>
      </c>
      <c r="B1" s="8"/>
      <c r="C1" s="8"/>
      <c r="D1" s="8"/>
      <c r="E1" s="8"/>
      <c r="F1" s="9"/>
      <c r="G1" s="9"/>
      <c r="H1" s="9"/>
      <c r="I1" s="9"/>
      <c r="J1" s="9"/>
      <c r="K1" s="9"/>
    </row>
    <row r="2">
      <c r="A2" s="10" t="s">
        <v>4</v>
      </c>
      <c r="B2" s="11" t="s">
        <v>5</v>
      </c>
      <c r="C2" s="11" t="s">
        <v>6</v>
      </c>
      <c r="D2" s="11" t="s">
        <v>7</v>
      </c>
      <c r="E2" s="11" t="s">
        <v>8</v>
      </c>
      <c r="F2" s="11" t="s">
        <v>9</v>
      </c>
      <c r="G2" s="11" t="s">
        <v>10</v>
      </c>
      <c r="H2" s="11" t="s">
        <v>11</v>
      </c>
      <c r="I2" s="12" t="s">
        <v>12</v>
      </c>
      <c r="J2" s="12" t="s">
        <v>13</v>
      </c>
    </row>
    <row r="3">
      <c r="A3" s="13"/>
      <c r="B3" s="13" t="s">
        <v>14</v>
      </c>
      <c r="C3" s="14">
        <v>5520.0</v>
      </c>
      <c r="D3" s="14">
        <v>6655.0</v>
      </c>
      <c r="E3" s="15">
        <v>44.0</v>
      </c>
      <c r="F3" s="15">
        <v>365.0</v>
      </c>
      <c r="G3" s="15">
        <v>10.0</v>
      </c>
      <c r="H3" s="15">
        <v>178.0</v>
      </c>
      <c r="I3" s="15">
        <v>54.0</v>
      </c>
      <c r="J3" s="15">
        <v>79.0</v>
      </c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</row>
    <row r="6">
      <c r="A6" s="17" t="s">
        <v>15</v>
      </c>
      <c r="B6" s="18" t="s">
        <v>16</v>
      </c>
      <c r="C6" s="18" t="s">
        <v>17</v>
      </c>
      <c r="D6" s="13"/>
      <c r="H6" s="19"/>
      <c r="I6" s="19"/>
      <c r="J6" s="19"/>
    </row>
    <row r="7">
      <c r="A7" s="18" t="s">
        <v>14</v>
      </c>
      <c r="B7" s="20">
        <v>21160.0</v>
      </c>
      <c r="C7" s="20">
        <v>7385.0</v>
      </c>
      <c r="D7" s="13"/>
      <c r="H7" s="19"/>
      <c r="I7" s="19"/>
      <c r="J7" s="19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</row>
    <row r="9">
      <c r="A9" s="17" t="s">
        <v>15</v>
      </c>
      <c r="B9" s="21" t="s">
        <v>18</v>
      </c>
      <c r="C9" s="22" t="s">
        <v>17</v>
      </c>
      <c r="D9" s="13"/>
      <c r="E9" s="13"/>
      <c r="F9" s="13"/>
      <c r="G9" s="13"/>
      <c r="H9" s="13"/>
      <c r="I9" s="13"/>
      <c r="J9" s="13"/>
    </row>
    <row r="10">
      <c r="A10" s="18" t="s">
        <v>19</v>
      </c>
      <c r="B10" s="23">
        <v>0.65</v>
      </c>
      <c r="C10" s="23">
        <v>0.35</v>
      </c>
      <c r="D10" s="9"/>
      <c r="E10" s="9"/>
      <c r="F10" s="9"/>
      <c r="G10" s="9"/>
      <c r="H10" s="9"/>
      <c r="I10" s="9"/>
      <c r="J10" s="9"/>
    </row>
    <row r="11">
      <c r="H11" s="9"/>
      <c r="I11" s="9"/>
      <c r="J11" s="9"/>
    </row>
    <row r="12">
      <c r="H12" s="9"/>
      <c r="I12" s="9"/>
      <c r="J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9">
      <c r="A19" s="24"/>
      <c r="B19" s="25"/>
      <c r="C19" s="25"/>
      <c r="D19" s="25"/>
      <c r="E19" s="25"/>
      <c r="F19" s="13"/>
      <c r="G19" s="13"/>
      <c r="H19" s="13"/>
      <c r="I19" s="13"/>
      <c r="J19" s="13"/>
    </row>
    <row r="20">
      <c r="A20" s="10"/>
      <c r="B20" s="11"/>
      <c r="C20" s="11"/>
      <c r="D20" s="11"/>
      <c r="E20" s="11"/>
      <c r="F20" s="11"/>
      <c r="G20" s="11"/>
      <c r="H20" s="11"/>
      <c r="I20" s="12"/>
      <c r="J20" s="12"/>
    </row>
    <row r="21">
      <c r="A21" s="13"/>
      <c r="B21" s="13"/>
      <c r="C21" s="14"/>
      <c r="D21" s="14"/>
      <c r="E21" s="15"/>
      <c r="F21" s="15"/>
      <c r="G21" s="15"/>
      <c r="H21" s="15"/>
      <c r="I21" s="15"/>
      <c r="J21" s="15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</row>
    <row r="24">
      <c r="A24" s="26"/>
      <c r="B24" s="13"/>
      <c r="C24" s="13"/>
      <c r="D24" s="13"/>
      <c r="H24" s="19"/>
      <c r="I24" s="19"/>
      <c r="J24" s="19"/>
    </row>
    <row r="25">
      <c r="A25" s="13"/>
      <c r="B25" s="14"/>
      <c r="C25" s="14"/>
      <c r="D25" s="13"/>
      <c r="H25" s="19"/>
      <c r="I25" s="19"/>
      <c r="J25" s="19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>
      <c r="A27" s="26"/>
      <c r="B27" s="27"/>
      <c r="C27" s="28"/>
      <c r="D27" s="13"/>
      <c r="E27" s="13"/>
      <c r="F27" s="13"/>
      <c r="G27" s="13"/>
      <c r="H27" s="13"/>
      <c r="I27" s="13"/>
      <c r="J27" s="13"/>
    </row>
    <row r="28">
      <c r="A28" s="13"/>
      <c r="B28" s="29"/>
      <c r="C28" s="29"/>
      <c r="D28" s="9"/>
      <c r="E28" s="9"/>
      <c r="F28" s="9"/>
      <c r="G28" s="9"/>
      <c r="H28" s="9"/>
      <c r="I28" s="9"/>
      <c r="J28" s="9"/>
    </row>
    <row r="29">
      <c r="H29" s="9"/>
      <c r="I29" s="9"/>
      <c r="J29" s="9"/>
    </row>
    <row r="30">
      <c r="H30" s="9"/>
      <c r="I30" s="9"/>
      <c r="J3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</cols>
  <sheetData>
    <row r="1">
      <c r="A1" s="56" t="s">
        <v>48</v>
      </c>
      <c r="B1" s="57" t="s">
        <v>49</v>
      </c>
    </row>
    <row r="2">
      <c r="B2" s="58" t="s">
        <v>50</v>
      </c>
      <c r="C2" s="59" t="s">
        <v>51</v>
      </c>
      <c r="D2" s="60"/>
      <c r="E2" s="59" t="s">
        <v>52</v>
      </c>
      <c r="F2" s="60"/>
    </row>
    <row r="3">
      <c r="B3" s="61"/>
      <c r="C3" s="62">
        <v>2016.0</v>
      </c>
      <c r="D3" s="62">
        <v>2026.0</v>
      </c>
      <c r="E3" s="62" t="s">
        <v>53</v>
      </c>
      <c r="F3" s="63"/>
    </row>
    <row r="4">
      <c r="B4" s="64" t="s">
        <v>54</v>
      </c>
      <c r="C4" s="65">
        <v>156063.8</v>
      </c>
      <c r="D4" s="65">
        <v>167582.3</v>
      </c>
      <c r="E4" s="66">
        <v>7.4</v>
      </c>
      <c r="F4" s="67">
        <v>37690.0</v>
      </c>
    </row>
    <row r="5">
      <c r="B5" s="64" t="s">
        <v>55</v>
      </c>
      <c r="C5" s="65">
        <v>4419.0</v>
      </c>
      <c r="D5" s="65">
        <v>5026.5</v>
      </c>
      <c r="E5" s="66">
        <v>13.7</v>
      </c>
      <c r="F5" s="67">
        <v>84560.0</v>
      </c>
    </row>
    <row r="8">
      <c r="A8" s="68" t="s">
        <v>56</v>
      </c>
      <c r="B8" s="69"/>
      <c r="C8" s="69"/>
      <c r="D8" s="69"/>
      <c r="E8" s="70"/>
      <c r="F8" s="70"/>
      <c r="G8" s="70"/>
      <c r="H8" s="9"/>
      <c r="I8" s="9"/>
    </row>
    <row r="9">
      <c r="A9" s="71"/>
      <c r="B9" s="72" t="s">
        <v>57</v>
      </c>
      <c r="C9" s="73" t="s">
        <v>51</v>
      </c>
      <c r="D9" s="74"/>
      <c r="E9" s="75" t="s">
        <v>58</v>
      </c>
      <c r="F9" s="76"/>
      <c r="G9" s="72" t="s">
        <v>59</v>
      </c>
      <c r="H9" s="9"/>
      <c r="I9" s="9"/>
    </row>
    <row r="10">
      <c r="A10" s="71"/>
      <c r="B10" s="76"/>
      <c r="C10" s="73" t="s">
        <v>60</v>
      </c>
      <c r="D10" s="74"/>
      <c r="E10" s="77"/>
      <c r="F10" s="74"/>
      <c r="G10" s="76"/>
      <c r="H10" s="9"/>
      <c r="I10" s="9"/>
    </row>
    <row r="11">
      <c r="A11" s="71"/>
      <c r="B11" s="74"/>
      <c r="C11" s="78">
        <v>2016.0</v>
      </c>
      <c r="D11" s="78">
        <v>2026.0</v>
      </c>
      <c r="E11" s="79" t="s">
        <v>60</v>
      </c>
      <c r="F11" s="79" t="s">
        <v>53</v>
      </c>
      <c r="G11" s="74"/>
      <c r="H11" s="9"/>
      <c r="I11" s="9"/>
    </row>
    <row r="12">
      <c r="A12" s="71"/>
      <c r="B12" s="79" t="s">
        <v>54</v>
      </c>
      <c r="C12" s="80">
        <v>156063.8</v>
      </c>
      <c r="D12" s="80">
        <v>167582.3</v>
      </c>
      <c r="E12" s="80">
        <v>11518.6</v>
      </c>
      <c r="F12" s="78">
        <v>7.4</v>
      </c>
      <c r="G12" s="80">
        <v>18742.0</v>
      </c>
      <c r="H12" s="9"/>
      <c r="I12" s="9"/>
    </row>
    <row r="13">
      <c r="A13" s="71"/>
      <c r="B13" s="79" t="s">
        <v>61</v>
      </c>
      <c r="C13" s="80">
        <v>229776.4</v>
      </c>
      <c r="D13" s="80">
        <v>248612.4</v>
      </c>
      <c r="E13" s="80">
        <v>1639.5</v>
      </c>
      <c r="F13" s="78">
        <v>12.2</v>
      </c>
      <c r="G13" s="80">
        <v>25453.1</v>
      </c>
      <c r="H13" s="9"/>
      <c r="I13" s="9"/>
    </row>
    <row r="14">
      <c r="A14" s="9"/>
      <c r="B14" s="9"/>
      <c r="C14" s="9"/>
      <c r="D14" s="9"/>
      <c r="E14" s="9"/>
      <c r="F14" s="9"/>
      <c r="G14" s="9"/>
      <c r="H14" s="9"/>
      <c r="I14" s="9"/>
    </row>
    <row r="17">
      <c r="B17" s="81" t="s">
        <v>62</v>
      </c>
      <c r="C17" s="31">
        <v>2026.0</v>
      </c>
    </row>
    <row r="18">
      <c r="B18" s="31" t="s">
        <v>54</v>
      </c>
      <c r="C18" s="82">
        <v>167582.3</v>
      </c>
    </row>
    <row r="19">
      <c r="B19" s="31" t="s">
        <v>61</v>
      </c>
      <c r="C19" s="82">
        <v>248612.4</v>
      </c>
    </row>
    <row r="28">
      <c r="A28" s="40" t="s">
        <v>63</v>
      </c>
    </row>
    <row r="29">
      <c r="B29" s="83" t="s">
        <v>50</v>
      </c>
      <c r="C29" s="84" t="s">
        <v>51</v>
      </c>
      <c r="D29" s="60"/>
      <c r="E29" s="84" t="s">
        <v>58</v>
      </c>
      <c r="F29" s="60"/>
      <c r="G29" s="83" t="s">
        <v>52</v>
      </c>
    </row>
    <row r="30">
      <c r="B30" s="61"/>
      <c r="C30" s="85">
        <v>2016.0</v>
      </c>
      <c r="D30" s="85">
        <v>2026.0</v>
      </c>
      <c r="E30" s="85" t="s">
        <v>60</v>
      </c>
      <c r="F30" s="85" t="s">
        <v>53</v>
      </c>
      <c r="G30" s="61"/>
    </row>
    <row r="31">
      <c r="B31" s="85" t="s">
        <v>54</v>
      </c>
      <c r="C31" s="86">
        <v>156063.8</v>
      </c>
      <c r="D31" s="86">
        <v>167582.3</v>
      </c>
      <c r="E31" s="86">
        <v>11518.6</v>
      </c>
      <c r="F31" s="85">
        <v>7.4</v>
      </c>
      <c r="G31" s="87">
        <v>37690.0</v>
      </c>
    </row>
    <row r="32">
      <c r="B32" s="85" t="s">
        <v>64</v>
      </c>
      <c r="C32" s="85">
        <v>37.2</v>
      </c>
      <c r="D32" s="85">
        <v>49.8</v>
      </c>
      <c r="E32" s="85">
        <v>12.6</v>
      </c>
      <c r="F32" s="85">
        <v>33.8</v>
      </c>
      <c r="G32" s="87">
        <v>84060.0</v>
      </c>
    </row>
    <row r="33">
      <c r="B33" s="85" t="s">
        <v>65</v>
      </c>
      <c r="C33" s="85">
        <v>831.3</v>
      </c>
      <c r="D33" s="86">
        <v>1086.6</v>
      </c>
      <c r="E33" s="85">
        <v>255.4</v>
      </c>
      <c r="F33" s="85">
        <v>30.7</v>
      </c>
      <c r="G33" s="87">
        <v>101790.0</v>
      </c>
    </row>
    <row r="34">
      <c r="B34" s="85" t="s">
        <v>66</v>
      </c>
      <c r="C34" s="85">
        <v>3.1</v>
      </c>
      <c r="D34" s="85">
        <v>4.0</v>
      </c>
      <c r="E34" s="85">
        <v>0.9</v>
      </c>
      <c r="F34" s="85">
        <v>29.7</v>
      </c>
      <c r="G34" s="87">
        <v>103010.0</v>
      </c>
    </row>
    <row r="35">
      <c r="B35" s="85" t="s">
        <v>67</v>
      </c>
      <c r="C35" s="85">
        <v>100.0</v>
      </c>
      <c r="D35" s="85">
        <v>128.5</v>
      </c>
      <c r="E35" s="85">
        <v>28.5</v>
      </c>
      <c r="F35" s="85">
        <v>28.5</v>
      </c>
      <c r="G35" s="87">
        <v>95510.0</v>
      </c>
    </row>
    <row r="36">
      <c r="B36" s="85" t="s">
        <v>68</v>
      </c>
      <c r="C36" s="85">
        <v>114.0</v>
      </c>
      <c r="D36" s="85">
        <v>145.3</v>
      </c>
      <c r="E36" s="85">
        <v>31.3</v>
      </c>
      <c r="F36" s="85">
        <v>27.4</v>
      </c>
      <c r="G36" s="87">
        <v>81390.0</v>
      </c>
    </row>
    <row r="40">
      <c r="B40" s="88" t="s">
        <v>50</v>
      </c>
      <c r="C40" s="89" t="s">
        <v>52</v>
      </c>
    </row>
    <row r="41">
      <c r="B41" s="61"/>
      <c r="C41" s="74"/>
    </row>
    <row r="42">
      <c r="B42" s="90" t="s">
        <v>54</v>
      </c>
      <c r="C42" s="91">
        <v>37690.0</v>
      </c>
    </row>
    <row r="43">
      <c r="B43" s="92" t="s">
        <v>69</v>
      </c>
      <c r="C43" s="93">
        <v>93152.0</v>
      </c>
      <c r="H43" s="94"/>
    </row>
    <row r="44">
      <c r="H44" s="94"/>
    </row>
    <row r="61">
      <c r="E61" s="95"/>
    </row>
    <row r="62">
      <c r="E62" s="95"/>
    </row>
  </sheetData>
  <mergeCells count="14">
    <mergeCell ref="B2:B3"/>
    <mergeCell ref="C2:D2"/>
    <mergeCell ref="E2:F2"/>
    <mergeCell ref="E29:F29"/>
    <mergeCell ref="B29:B30"/>
    <mergeCell ref="C29:D29"/>
    <mergeCell ref="B9:B11"/>
    <mergeCell ref="C9:D9"/>
    <mergeCell ref="C10:D10"/>
    <mergeCell ref="E9:F10"/>
    <mergeCell ref="G9:G11"/>
    <mergeCell ref="B40:B41"/>
    <mergeCell ref="C40:C41"/>
    <mergeCell ref="G29:G3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7" max="7" width="46.0"/>
    <col customWidth="1" min="12" max="12" width="21.29"/>
  </cols>
  <sheetData>
    <row r="1">
      <c r="A1" s="51" t="s">
        <v>41</v>
      </c>
    </row>
    <row r="2">
      <c r="A2" s="52" t="s">
        <v>42</v>
      </c>
      <c r="B2" s="13"/>
      <c r="C2" s="13"/>
      <c r="D2" s="13"/>
      <c r="E2" s="13"/>
      <c r="F2" s="13"/>
      <c r="G2" s="53" t="s">
        <v>43</v>
      </c>
      <c r="H2" s="13"/>
      <c r="I2" s="13"/>
      <c r="J2" s="13"/>
      <c r="K2" s="13"/>
      <c r="L2" s="13" t="s">
        <v>44</v>
      </c>
      <c r="M2" s="54">
        <v>5487700.0</v>
      </c>
      <c r="N2" s="13"/>
      <c r="O2" s="13"/>
      <c r="P2" s="13"/>
      <c r="Q2" s="13"/>
      <c r="R2" s="9"/>
      <c r="S2" s="9"/>
      <c r="T2" s="9"/>
      <c r="U2" s="9"/>
      <c r="V2" s="9"/>
      <c r="W2" s="9"/>
      <c r="X2" s="9"/>
      <c r="Y2" s="9"/>
      <c r="Z2" s="9"/>
    </row>
    <row r="3">
      <c r="A3" s="13" t="s">
        <v>45</v>
      </c>
      <c r="B3" s="54">
        <v>4658200.0</v>
      </c>
      <c r="C3" s="13"/>
      <c r="D3" s="13"/>
      <c r="E3" s="13"/>
      <c r="F3" s="13"/>
      <c r="G3" s="13" t="s">
        <v>46</v>
      </c>
      <c r="H3" s="54">
        <f>H5-H4</f>
        <v>197245800</v>
      </c>
      <c r="I3" s="13"/>
      <c r="J3" s="13"/>
      <c r="K3" s="13"/>
      <c r="L3" s="13" t="s">
        <v>46</v>
      </c>
      <c r="M3" s="54">
        <v>1.972458E8</v>
      </c>
      <c r="N3" s="13"/>
      <c r="O3" s="13"/>
      <c r="P3" s="13"/>
      <c r="Q3" s="13"/>
      <c r="R3" s="9"/>
      <c r="S3" s="9"/>
      <c r="T3" s="9"/>
      <c r="U3" s="9"/>
      <c r="V3" s="9"/>
      <c r="W3" s="9"/>
      <c r="X3" s="9"/>
      <c r="Y3" s="9"/>
      <c r="Z3" s="9"/>
    </row>
    <row r="4">
      <c r="A4" s="13" t="s">
        <v>44</v>
      </c>
      <c r="B4" s="54">
        <v>122500.0</v>
      </c>
      <c r="C4" s="13"/>
      <c r="D4" s="13"/>
      <c r="E4" s="13"/>
      <c r="F4" s="13"/>
      <c r="G4" s="13" t="s">
        <v>44</v>
      </c>
      <c r="H4" s="54">
        <v>5487700.0</v>
      </c>
      <c r="I4" s="13"/>
      <c r="J4" s="13"/>
      <c r="K4" s="13"/>
      <c r="L4" s="13" t="s">
        <v>47</v>
      </c>
      <c r="M4" s="55">
        <v>2.027335E8</v>
      </c>
      <c r="N4" s="13"/>
      <c r="O4" s="13"/>
      <c r="P4" s="13"/>
      <c r="Q4" s="13"/>
      <c r="R4" s="9"/>
      <c r="S4" s="9"/>
      <c r="T4" s="9"/>
      <c r="U4" s="9"/>
      <c r="V4" s="9"/>
      <c r="W4" s="9"/>
      <c r="X4" s="9"/>
      <c r="Y4" s="9"/>
      <c r="Z4" s="9"/>
    </row>
    <row r="5">
      <c r="A5" s="13"/>
      <c r="B5" s="54">
        <f>B3+B4</f>
        <v>4780700</v>
      </c>
      <c r="C5" s="13"/>
      <c r="D5" s="13"/>
      <c r="E5" s="13"/>
      <c r="F5" s="13"/>
      <c r="G5" s="13"/>
      <c r="H5" s="54">
        <v>2.027335E8</v>
      </c>
      <c r="I5" s="13"/>
      <c r="J5" s="13"/>
      <c r="K5" s="13"/>
      <c r="L5" s="13"/>
      <c r="M5" s="13"/>
      <c r="N5" s="13"/>
      <c r="O5" s="13"/>
      <c r="P5" s="13"/>
      <c r="Q5" s="13"/>
      <c r="R5" s="9"/>
      <c r="S5" s="9"/>
      <c r="T5" s="9"/>
      <c r="U5" s="9"/>
      <c r="V5" s="9"/>
      <c r="W5" s="9"/>
      <c r="X5" s="9"/>
      <c r="Y5" s="9"/>
      <c r="Z5" s="9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9"/>
      <c r="S6" s="9"/>
      <c r="T6" s="9"/>
      <c r="U6" s="9"/>
      <c r="V6" s="9"/>
      <c r="W6" s="9"/>
      <c r="X6" s="9"/>
      <c r="Y6" s="9"/>
      <c r="Z6" s="9"/>
    </row>
    <row r="7">
      <c r="A7" s="16"/>
      <c r="B7" s="16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9"/>
      <c r="S7" s="9"/>
      <c r="T7" s="9"/>
      <c r="U7" s="9"/>
      <c r="V7" s="9"/>
      <c r="W7" s="9"/>
      <c r="X7" s="9"/>
      <c r="Y7" s="9"/>
      <c r="Z7" s="9"/>
    </row>
    <row r="8">
      <c r="A8" s="16"/>
      <c r="B8" s="16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9"/>
      <c r="S8" s="9"/>
      <c r="T8" s="9"/>
      <c r="U8" s="9"/>
      <c r="V8" s="9"/>
      <c r="W8" s="9"/>
      <c r="X8" s="9"/>
      <c r="Y8" s="9"/>
      <c r="Z8" s="9"/>
    </row>
    <row r="9">
      <c r="A9" s="16"/>
      <c r="B9" s="16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9"/>
      <c r="S9" s="9"/>
      <c r="T9" s="9"/>
      <c r="U9" s="9"/>
      <c r="V9" s="9"/>
      <c r="W9" s="9"/>
      <c r="X9" s="9"/>
      <c r="Y9" s="9"/>
      <c r="Z9" s="9"/>
    </row>
    <row r="10">
      <c r="A10" s="16"/>
      <c r="B10" s="16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9"/>
      <c r="S10" s="9"/>
      <c r="T10" s="9"/>
      <c r="U10" s="9"/>
      <c r="V10" s="9"/>
      <c r="W10" s="9"/>
      <c r="X10" s="9"/>
      <c r="Y10" s="9"/>
      <c r="Z10" s="9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9"/>
      <c r="S11" s="9"/>
      <c r="T11" s="9"/>
      <c r="U11" s="9"/>
      <c r="V11" s="9"/>
      <c r="W11" s="9"/>
      <c r="X11" s="9"/>
      <c r="Y11" s="9"/>
      <c r="Z11" s="9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9"/>
      <c r="S12" s="9"/>
      <c r="T12" s="9"/>
      <c r="U12" s="9"/>
      <c r="V12" s="9"/>
      <c r="W12" s="9"/>
      <c r="X12" s="9"/>
      <c r="Y12" s="9"/>
      <c r="Z12" s="9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9"/>
      <c r="S13" s="9"/>
      <c r="T13" s="9"/>
      <c r="U13" s="9"/>
      <c r="V13" s="9"/>
      <c r="W13" s="9"/>
      <c r="X13" s="9"/>
      <c r="Y13" s="9"/>
      <c r="Z13" s="9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9"/>
      <c r="S14" s="9"/>
      <c r="T14" s="9"/>
      <c r="U14" s="9"/>
      <c r="V14" s="9"/>
      <c r="W14" s="9"/>
      <c r="X14" s="9"/>
      <c r="Y14" s="9"/>
      <c r="Z14" s="9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9"/>
      <c r="S15" s="9"/>
      <c r="T15" s="9"/>
      <c r="U15" s="9"/>
      <c r="V15" s="9"/>
      <c r="W15" s="9"/>
      <c r="X15" s="9"/>
      <c r="Y15" s="9"/>
      <c r="Z15" s="9"/>
    </row>
    <row r="16">
      <c r="A16" s="16"/>
      <c r="B16" s="16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9"/>
      <c r="S16" s="9"/>
      <c r="T16" s="9"/>
      <c r="U16" s="9"/>
      <c r="V16" s="9"/>
      <c r="W16" s="9"/>
      <c r="X16" s="9"/>
      <c r="Y16" s="9"/>
      <c r="Z16" s="9"/>
    </row>
    <row r="17">
      <c r="A17" s="16"/>
      <c r="B17" s="16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9"/>
      <c r="S17" s="9"/>
      <c r="T17" s="9"/>
      <c r="U17" s="9"/>
      <c r="V17" s="9"/>
      <c r="W17" s="9"/>
      <c r="X17" s="9"/>
      <c r="Y17" s="9"/>
      <c r="Z17" s="9"/>
    </row>
    <row r="18">
      <c r="A18" s="16"/>
      <c r="B18" s="16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9"/>
      <c r="S18" s="9"/>
      <c r="T18" s="9"/>
      <c r="U18" s="9"/>
      <c r="V18" s="9"/>
      <c r="W18" s="9"/>
      <c r="X18" s="9"/>
      <c r="Y18" s="9"/>
      <c r="Z18" s="9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9"/>
      <c r="S19" s="9"/>
      <c r="T19" s="9"/>
      <c r="U19" s="9"/>
      <c r="V19" s="9"/>
      <c r="W19" s="9"/>
      <c r="X19" s="9"/>
      <c r="Y19" s="9"/>
      <c r="Z19" s="9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9"/>
      <c r="S20" s="9"/>
      <c r="T20" s="9"/>
      <c r="U20" s="9"/>
      <c r="V20" s="9"/>
      <c r="W20" s="9"/>
      <c r="X20" s="9"/>
      <c r="Y20" s="9"/>
      <c r="Z20" s="9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9"/>
      <c r="S21" s="9"/>
      <c r="T21" s="9"/>
      <c r="U21" s="9"/>
      <c r="V21" s="9"/>
      <c r="W21" s="9"/>
      <c r="X21" s="9"/>
      <c r="Y21" s="9"/>
      <c r="Z21" s="9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9"/>
      <c r="S22" s="9"/>
      <c r="T22" s="9"/>
      <c r="U22" s="9"/>
      <c r="V22" s="9"/>
      <c r="W22" s="9"/>
      <c r="X22" s="9"/>
      <c r="Y22" s="9"/>
      <c r="Z22" s="9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9"/>
      <c r="S23" s="9"/>
      <c r="T23" s="9"/>
      <c r="U23" s="9"/>
      <c r="V23" s="9"/>
      <c r="W23" s="9"/>
      <c r="X23" s="9"/>
      <c r="Y23" s="9"/>
      <c r="Z23" s="9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9"/>
      <c r="S24" s="9"/>
      <c r="T24" s="9"/>
      <c r="U24" s="9"/>
      <c r="V24" s="9"/>
      <c r="W24" s="9"/>
      <c r="X24" s="9"/>
      <c r="Y24" s="9"/>
      <c r="Z24" s="9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9"/>
      <c r="S25" s="9"/>
      <c r="T25" s="9"/>
      <c r="U25" s="9"/>
      <c r="V25" s="9"/>
      <c r="W25" s="9"/>
      <c r="X25" s="9"/>
      <c r="Y25" s="9"/>
      <c r="Z25" s="9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9"/>
      <c r="S26" s="9"/>
      <c r="T26" s="9"/>
      <c r="U26" s="9"/>
      <c r="V26" s="9"/>
      <c r="W26" s="9"/>
      <c r="X26" s="9"/>
      <c r="Y26" s="9"/>
      <c r="Z26" s="9"/>
    </row>
    <row r="27">
      <c r="A27" s="24" t="s">
        <v>3</v>
      </c>
      <c r="B27" s="25"/>
      <c r="C27" s="25"/>
      <c r="D27" s="25"/>
      <c r="E27" s="25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9"/>
      <c r="S27" s="9"/>
      <c r="T27" s="9"/>
      <c r="U27" s="9"/>
      <c r="V27" s="9"/>
      <c r="W27" s="9"/>
      <c r="X27" s="9"/>
      <c r="Y27" s="9"/>
      <c r="Z27" s="9"/>
    </row>
    <row r="28">
      <c r="A28" s="10" t="s">
        <v>4</v>
      </c>
      <c r="B28" s="11" t="s">
        <v>5</v>
      </c>
      <c r="C28" s="11" t="s">
        <v>6</v>
      </c>
      <c r="D28" s="11" t="s">
        <v>7</v>
      </c>
      <c r="E28" s="11" t="s">
        <v>8</v>
      </c>
      <c r="F28" s="11" t="s">
        <v>9</v>
      </c>
      <c r="G28" s="11" t="s">
        <v>10</v>
      </c>
      <c r="H28" s="11" t="s">
        <v>11</v>
      </c>
      <c r="I28" s="12" t="s">
        <v>12</v>
      </c>
      <c r="J28" s="12" t="s">
        <v>13</v>
      </c>
      <c r="K28" s="13"/>
      <c r="L28" s="13"/>
      <c r="M28" s="13"/>
      <c r="N28" s="13"/>
      <c r="O28" s="13"/>
      <c r="P28" s="13"/>
      <c r="Q28" s="13"/>
      <c r="R28" s="9"/>
      <c r="S28" s="9"/>
      <c r="T28" s="9"/>
      <c r="U28" s="9"/>
      <c r="V28" s="9"/>
      <c r="W28" s="9"/>
      <c r="X28" s="9"/>
      <c r="Y28" s="9"/>
      <c r="Z28" s="9"/>
    </row>
    <row r="29">
      <c r="A29" s="13"/>
      <c r="B29" s="13" t="s">
        <v>14</v>
      </c>
      <c r="C29" s="14">
        <v>5520.0</v>
      </c>
      <c r="D29" s="14">
        <v>6655.0</v>
      </c>
      <c r="E29" s="15">
        <v>44.0</v>
      </c>
      <c r="F29" s="15">
        <v>365.0</v>
      </c>
      <c r="G29" s="15">
        <v>10.0</v>
      </c>
      <c r="H29" s="15">
        <v>178.0</v>
      </c>
      <c r="I29" s="15">
        <v>54.0</v>
      </c>
      <c r="J29" s="15">
        <v>79.0</v>
      </c>
      <c r="K29" s="13"/>
      <c r="L29" s="13"/>
      <c r="M29" s="13"/>
      <c r="N29" s="13"/>
      <c r="O29" s="13"/>
      <c r="P29" s="13"/>
      <c r="Q29" s="13"/>
      <c r="R29" s="9"/>
      <c r="S29" s="9"/>
      <c r="T29" s="9"/>
      <c r="U29" s="9"/>
      <c r="V29" s="9"/>
      <c r="W29" s="9"/>
      <c r="X29" s="9"/>
      <c r="Y29" s="9"/>
      <c r="Z29" s="9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3"/>
      <c r="L30" s="13"/>
      <c r="M30" s="13"/>
      <c r="N30" s="13"/>
      <c r="O30" s="13"/>
      <c r="P30" s="13"/>
      <c r="Q30" s="13"/>
      <c r="R30" s="9"/>
      <c r="S30" s="9"/>
      <c r="T30" s="9"/>
      <c r="U30" s="9"/>
      <c r="V30" s="9"/>
      <c r="W30" s="9"/>
      <c r="X30" s="9"/>
      <c r="Y30" s="9"/>
      <c r="Z30" s="9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3"/>
      <c r="L31" s="13"/>
      <c r="M31" s="13"/>
      <c r="N31" s="13"/>
      <c r="O31" s="13"/>
      <c r="P31" s="13"/>
      <c r="Q31" s="13"/>
      <c r="R31" s="9"/>
      <c r="S31" s="9"/>
      <c r="T31" s="9"/>
      <c r="U31" s="9"/>
      <c r="V31" s="9"/>
      <c r="W31" s="9"/>
      <c r="X31" s="9"/>
      <c r="Y31" s="9"/>
      <c r="Z31" s="9"/>
    </row>
    <row r="32">
      <c r="A32" s="26" t="s">
        <v>15</v>
      </c>
      <c r="B32" s="13" t="s">
        <v>16</v>
      </c>
      <c r="C32" s="13" t="s">
        <v>17</v>
      </c>
      <c r="D32" s="13"/>
      <c r="H32" s="19"/>
      <c r="I32" s="19"/>
      <c r="J32" s="19"/>
      <c r="K32" s="13"/>
      <c r="L32" s="13"/>
      <c r="M32" s="13"/>
      <c r="N32" s="13"/>
      <c r="O32" s="13"/>
      <c r="P32" s="13"/>
      <c r="Q32" s="13"/>
      <c r="R32" s="9"/>
      <c r="S32" s="9"/>
      <c r="T32" s="9"/>
      <c r="U32" s="9"/>
      <c r="V32" s="9"/>
      <c r="W32" s="9"/>
      <c r="X32" s="9"/>
      <c r="Y32" s="9"/>
      <c r="Z32" s="9"/>
    </row>
    <row r="33">
      <c r="A33" s="13" t="s">
        <v>14</v>
      </c>
      <c r="B33" s="14">
        <v>21160.0</v>
      </c>
      <c r="C33" s="14">
        <v>7385.0</v>
      </c>
      <c r="D33" s="13"/>
      <c r="H33" s="19"/>
      <c r="I33" s="19"/>
      <c r="J33" s="19"/>
      <c r="K33" s="13"/>
      <c r="L33" s="13"/>
      <c r="M33" s="13"/>
      <c r="N33" s="13"/>
      <c r="O33" s="13"/>
      <c r="P33" s="13"/>
      <c r="Q33" s="13"/>
      <c r="R33" s="9"/>
      <c r="S33" s="9"/>
      <c r="T33" s="9"/>
      <c r="U33" s="9"/>
      <c r="V33" s="9"/>
      <c r="W33" s="9"/>
      <c r="X33" s="9"/>
      <c r="Y33" s="9"/>
      <c r="Z33" s="9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9"/>
      <c r="S34" s="9"/>
      <c r="T34" s="9"/>
      <c r="U34" s="9"/>
      <c r="V34" s="9"/>
      <c r="W34" s="9"/>
      <c r="X34" s="9"/>
      <c r="Y34" s="9"/>
      <c r="Z34" s="9"/>
    </row>
    <row r="35">
      <c r="A35" s="26" t="s">
        <v>15</v>
      </c>
      <c r="B35" s="27" t="s">
        <v>18</v>
      </c>
      <c r="C35" s="28" t="s">
        <v>17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9"/>
      <c r="S35" s="9"/>
      <c r="T35" s="9"/>
      <c r="U35" s="9"/>
      <c r="V35" s="9"/>
      <c r="W35" s="9"/>
      <c r="X35" s="9"/>
      <c r="Y35" s="9"/>
      <c r="Z35" s="9"/>
    </row>
    <row r="36">
      <c r="A36" s="13" t="s">
        <v>19</v>
      </c>
      <c r="B36" s="29">
        <v>0.65</v>
      </c>
      <c r="C36" s="29">
        <v>0.35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drawing r:id="rId1"/>
</worksheet>
</file>