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\C61-ProjetSynthese\C61\Phase 3\"/>
    </mc:Choice>
  </mc:AlternateContent>
  <xr:revisionPtr revIDLastSave="0" documentId="13_ncr:1_{764D4E01-7A48-4E58-82E5-2865DF3D0270}" xr6:coauthVersionLast="46" xr6:coauthVersionMax="46" xr10:uidLastSave="{00000000-0000-0000-0000-000000000000}"/>
  <bookViews>
    <workbookView xWindow="-28920" yWindow="-45" windowWidth="29040" windowHeight="15840" xr2:uid="{00000000-000D-0000-FFFF-FFFF00000000}"/>
  </bookViews>
  <sheets>
    <sheet name="Plannification globale" sheetId="1" r:id="rId1"/>
    <sheet name="Somaire - sprint" sheetId="2" r:id="rId2"/>
    <sheet name="Sprint I" sheetId="4" r:id="rId3"/>
    <sheet name="Sprint II" sheetId="5" r:id="rId4"/>
    <sheet name="Sprint II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17" i="1"/>
  <c r="G11" i="2"/>
  <c r="E11" i="2"/>
  <c r="H53" i="1"/>
  <c r="E9" i="2"/>
  <c r="G9" i="2"/>
  <c r="E7" i="2"/>
  <c r="G7" i="2"/>
  <c r="H16" i="1"/>
  <c r="H10" i="1"/>
  <c r="H11" i="1"/>
  <c r="H46" i="1"/>
  <c r="H12" i="1"/>
  <c r="H13" i="1"/>
  <c r="H14" i="1"/>
  <c r="H47" i="1"/>
  <c r="H15" i="1"/>
  <c r="H18" i="1"/>
  <c r="H24" i="1"/>
  <c r="H48" i="1"/>
  <c r="H49" i="1"/>
  <c r="H38" i="1"/>
  <c r="H25" i="1"/>
  <c r="H19" i="1"/>
  <c r="H20" i="1"/>
  <c r="H21" i="1"/>
  <c r="H35" i="1"/>
  <c r="H22" i="1"/>
  <c r="H26" i="1"/>
  <c r="H27" i="1"/>
  <c r="H39" i="1"/>
  <c r="H36" i="1"/>
  <c r="H28" i="1"/>
  <c r="H29" i="1"/>
  <c r="H30" i="1"/>
  <c r="H31" i="1"/>
  <c r="H50" i="1"/>
  <c r="H32" i="1"/>
  <c r="H51" i="1"/>
  <c r="H33" i="1"/>
  <c r="H52" i="1"/>
  <c r="H34" i="1"/>
  <c r="H40" i="1"/>
  <c r="H41" i="1"/>
  <c r="H42" i="1"/>
  <c r="H43" i="1"/>
  <c r="H37" i="1"/>
  <c r="H23" i="1"/>
  <c r="H45" i="1"/>
  <c r="H9" i="1"/>
  <c r="F9" i="2" l="1" a="1"/>
  <c r="F9" i="2" s="1"/>
  <c r="F7" i="2" a="1"/>
  <c r="F7" i="2" s="1"/>
  <c r="G15" i="2"/>
  <c r="F11" i="2" a="1"/>
  <c r="F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tc={9F0570D1-CBA7-43A1-9070-AFCA2B0D67C9}</author>
    <author>tc={81C60AC0-D935-46DE-84D8-EC6328CEDC30}</author>
    <author>tc={85ED4ADB-3F6C-4847-A56B-1292A1C6C7C2}</author>
    <author>tc={623676B3-14AA-4184-9428-55ADD2304DA4}</author>
    <author>tc={1DC6ABEE-7B3E-4A9F-B9F6-F46BC688CCE7}</author>
    <author>tc={2852775C-1FBD-44C4-BAC1-A431D0981B5F}</author>
    <author>tc={FD1A719F-3BCD-43EA-9D4D-18DEB5B2F5B0}</author>
    <author>tc={81164D7C-C2FB-4244-8414-CC41969DF381}</author>
    <author>tc={5395E750-0FFD-4E03-80CD-6069BBA6BD3D}</author>
    <author>tc={8273DA2D-5529-4100-9525-4612A9DD7ED1}</author>
    <author>tc={CF6E1DF2-5610-47EB-B066-EC977CD7FA91}</author>
    <author>tc={74B595E4-52D0-481A-B607-E17032472E4B}</author>
    <author>tc={A6648092-3E5F-4913-8427-45C9B466D863}</author>
    <author>tc={9B43A026-F2D0-4C8C-9703-B31060206748}</author>
    <author>tc={C1705974-8169-4660-B0F6-44A9345D0878}</author>
    <author>tc={3E9CB20E-C6B4-4C89-B285-CAB63B422B3F}</author>
    <author>tc={BD812E72-99A0-464D-95E6-D06ACD7A7C9C}</author>
    <author>tc={5E04ADCF-5B9E-413B-8541-DDB20D8F2750}</author>
  </authors>
  <commentList>
    <comment ref="D8" authorId="0" shapeId="0" xr:uid="{9F0570D1-CBA7-43A1-9070-AFCA2B0D67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 à 6 mots</t>
      </text>
    </comment>
    <comment ref="E8" authorId="1" shapeId="0" xr:uid="{81C60AC0-D935-46DE-84D8-EC6328CED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des tâches préalables</t>
      </text>
    </comment>
    <comment ref="F8" authorId="2" shapeId="0" xr:uid="{85ED4ADB-3F6C-4847-A56B-1292A1C6C7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Essentiel, souhaité, optionnel</t>
      </text>
    </comment>
    <comment ref="G8" authorId="3" shapeId="0" xr:uid="{623676B3-14AA-4184-9428-55ADD2304D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facile, moyen, difficile, incertain</t>
      </text>
    </comment>
    <comment ref="C9" authorId="4" shapeId="0" xr:uid="{1DC6ABEE-7B3E-4A9F-B9F6-F46BC688CC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Affichage incluant toujours : Incluant CSS, JS et html</t>
      </text>
    </comment>
    <comment ref="C10" authorId="5" shapeId="0" xr:uid="{2852775C-1FBD-44C4-BAC1-A431D0981B5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setters pour la BD</t>
      </text>
    </comment>
    <comment ref="C11" authorId="6" shapeId="0" xr:uid="{FD1A719F-3BCD-43EA-9D4D-18DEB5B2F5B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 l'authentification dans cette étape</t>
      </text>
    </comment>
    <comment ref="C14" authorId="7" shapeId="0" xr:uid="{81164D7C-C2FB-4244-8414-CC41969DF38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des formulaires et affichage des erreurs le cas échéant</t>
      </text>
    </comment>
    <comment ref="C15" authorId="8" shapeId="0" xr:uid="{5395E750-0FFD-4E03-80CD-6069BBA6BD3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écriture dans la BD</t>
      </text>
    </comment>
    <comment ref="C17" authorId="9" shapeId="0" xr:uid="{8273DA2D-5529-4100-9525-4612A9DD7ED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doit lire dans BD évènement pour afficher les évènements en lien avec le userID</t>
      </text>
    </comment>
    <comment ref="C20" authorId="10" shapeId="0" xr:uid="{CF6E1DF2-5610-47EB-B066-EC977CD7FA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et création d'une disponibilité pour le créateur</t>
      </text>
    </comment>
    <comment ref="C24" authorId="11" shapeId="0" xr:uid="{74B595E4-52D0-481A-B607-E17032472E4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Redirection vers acceuil si client non authentifié essaie d'accéder à une page</t>
      </text>
    </comment>
    <comment ref="C28" authorId="12" shapeId="0" xr:uid="{A6648092-3E5F-4913-8427-45C9B466D8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Initialisation des paramètres : nb de genérations maximales, case horaire de l'évènement et les disponibilités des participants</t>
      </text>
    </comment>
    <comment ref="C30" authorId="13" shapeId="0" xr:uid="{9B43A026-F2D0-4C8C-9703-B3106020674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Ne doit pas avoir de lien vers le problème directement.</t>
      </text>
    </comment>
    <comment ref="C38" authorId="14" shapeId="0" xr:uid="{C1705974-8169-4660-B0F6-44A9345D08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 seul choix pour la disponibilité. Réserve automatiquement la plage horaire. La plage devient indisponible pour les autres usagers.</t>
      </text>
    </comment>
    <comment ref="C39" authorId="15" shapeId="0" xr:uid="{3E9CB20E-C6B4-4C89-B285-CAB63B422B3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Possibilité d'ajouter une préférence. Doit être tenu en compte comme une variable par le ScheduleOptimizer</t>
      </text>
    </comment>
    <comment ref="C44" authorId="16" shapeId="0" xr:uid="{BD812E72-99A0-464D-95E6-D06ACD7A7C9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Envoyer un JSON avec les données à être affichée pour l'affichage. ET pour le calcul du script algoGen</t>
      </text>
    </comment>
    <comment ref="C52" authorId="17" shapeId="0" xr:uid="{5E04ADCF-5B9E-413B-8541-DDB20D8F27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Fonctionnalité similaire à Doodle. Un sondage seulement.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<sst xmlns="http://schemas.openxmlformats.org/spreadsheetml/2006/main" count="197" uniqueCount="99">
  <si>
    <t>Dany Viens</t>
  </si>
  <si>
    <t>Projet Synthèse</t>
  </si>
  <si>
    <t>Audience - webapp optimisation d'horaire</t>
  </si>
  <si>
    <t># Tâche</t>
  </si>
  <si>
    <t>Titre</t>
  </si>
  <si>
    <t>Prérequis</t>
  </si>
  <si>
    <t>Priorité</t>
  </si>
  <si>
    <t>Difficulté</t>
  </si>
  <si>
    <t>Sprint Visé</t>
  </si>
  <si>
    <t>Cote difficulté</t>
  </si>
  <si>
    <t>facile</t>
  </si>
  <si>
    <t>incertain</t>
  </si>
  <si>
    <t>moyen</t>
  </si>
  <si>
    <t>Sprint 1</t>
  </si>
  <si>
    <t>Sprint  2</t>
  </si>
  <si>
    <t>Nb tâche</t>
  </si>
  <si>
    <t>Difficulté moyenne</t>
  </si>
  <si>
    <t>Temps total</t>
  </si>
  <si>
    <t>Sprint 3</t>
  </si>
  <si>
    <t>validation formulaire enregistrement</t>
  </si>
  <si>
    <t>affichage écran connexion</t>
  </si>
  <si>
    <t>lecture BD usager</t>
  </si>
  <si>
    <t>ecriture BD usager</t>
  </si>
  <si>
    <t>Essentiel</t>
  </si>
  <si>
    <t>Souhaité</t>
  </si>
  <si>
    <t>affichage écran engistrement</t>
  </si>
  <si>
    <t>back-end écran enregistrement</t>
  </si>
  <si>
    <t>back-end écran login</t>
  </si>
  <si>
    <t>Lecture BD évènement</t>
  </si>
  <si>
    <t>Gestion des variables de session</t>
  </si>
  <si>
    <t>Affichage écran profil</t>
  </si>
  <si>
    <t>BD Usager (Modifier profil)</t>
  </si>
  <si>
    <t>affichage écran accueil</t>
  </si>
  <si>
    <t>écriture BD évènement</t>
  </si>
  <si>
    <t>back-end page creation event</t>
  </si>
  <si>
    <t>affichage page créer évènement</t>
  </si>
  <si>
    <t>validation formulaire creation event</t>
  </si>
  <si>
    <t>Déconnexion de session</t>
  </si>
  <si>
    <t>Affichage page joindre évènement</t>
  </si>
  <si>
    <t>back-end page joindre évènement</t>
  </si>
  <si>
    <t>Gestion bouton écran précédent</t>
  </si>
  <si>
    <t>Gestion préférence disponibilité</t>
  </si>
  <si>
    <t>Optionnel</t>
  </si>
  <si>
    <t>difficile</t>
  </si>
  <si>
    <t>gestion des erreur login \ authentification</t>
  </si>
  <si>
    <t>creation du ScheduleOptimizer</t>
  </si>
  <si>
    <t>fonction Fitness pour algo genétique</t>
  </si>
  <si>
    <t>Algorithme Genetique générique</t>
  </si>
  <si>
    <t>RouletteSelection Strategy</t>
  </si>
  <si>
    <t>TournamentSelection Strategy</t>
  </si>
  <si>
    <t>Random Mutation Strategy</t>
  </si>
  <si>
    <t>Scrambler Mutation Strategy</t>
  </si>
  <si>
    <t>Communication entre back-end et AlgoGen</t>
  </si>
  <si>
    <t>Trier meilleure solution</t>
  </si>
  <si>
    <t>écriture BD horaire</t>
  </si>
  <si>
    <t>lecture BD horaire</t>
  </si>
  <si>
    <t>Affichage page horaire</t>
  </si>
  <si>
    <t>back-end  page horaire</t>
  </si>
  <si>
    <t>Optimisation visuel pour écran mobile</t>
  </si>
  <si>
    <t>Type évènement : premier arrivé premier servi</t>
  </si>
  <si>
    <t>Type évènement : réunion groupe</t>
  </si>
  <si>
    <t>creation d'un usager</t>
  </si>
  <si>
    <t>Selectionner évènement dans tableau  d'accueil</t>
  </si>
  <si>
    <t>Temps estimé (h)</t>
  </si>
  <si>
    <t>exporter horaire autre format (PDF CSV)</t>
  </si>
  <si>
    <t>Total</t>
  </si>
  <si>
    <t xml:space="preserve">Temps estimé : mandat, concept, plannification et recherche: </t>
  </si>
  <si>
    <t xml:space="preserve">et plus </t>
  </si>
  <si>
    <t>-</t>
  </si>
  <si>
    <t>Peupler Base de donnée et tests</t>
  </si>
  <si>
    <t>back-end page accueil</t>
  </si>
  <si>
    <t>8, 10</t>
  </si>
  <si>
    <t>11, 12</t>
  </si>
  <si>
    <t>3, 9, 12</t>
  </si>
  <si>
    <t>8,9,10,14</t>
  </si>
  <si>
    <t>35, 20</t>
  </si>
  <si>
    <t>20, 22</t>
  </si>
  <si>
    <t>1,4,8,11,18,34</t>
  </si>
  <si>
    <t>34, 18, 15, 11, 7, 4, 1</t>
  </si>
  <si>
    <t>12, 35</t>
  </si>
  <si>
    <t>Raison (si applicable)</t>
  </si>
  <si>
    <t>% d'avancement</t>
  </si>
  <si>
    <t>Tout se fait dans le navigateur finalement!</t>
  </si>
  <si>
    <t>Déjà fourni par le navigateur</t>
  </si>
  <si>
    <t>OnePointCroisement</t>
  </si>
  <si>
    <t>MoyennePondereeCroisement Strategy</t>
  </si>
  <si>
    <t>Non applicable pour ce problème</t>
  </si>
  <si>
    <t>N/A</t>
  </si>
  <si>
    <t>Fonctionnel - reste CSS et visuel à modifier.</t>
  </si>
  <si>
    <t>Reste à déterminer lorsque solution idéale ne peut inclure tout les usagers.</t>
  </si>
  <si>
    <t>Souhaité - mais non requis - aurait dû être mit à la fin dans objectifs BONUS</t>
  </si>
  <si>
    <t>Optionel - non implémenté.</t>
  </si>
  <si>
    <t>Solution affichée rapidement, pas besoin de sauvegarder</t>
  </si>
  <si>
    <t>Non implanté (optionnel)</t>
  </si>
  <si>
    <t>Souhaité, mais non requis pour résoudre le problème.</t>
  </si>
  <si>
    <t>Pas requis pour résoudre le problème</t>
  </si>
  <si>
    <t>Implanté partiellement grâce aux classes par défault de Bootstrap</t>
  </si>
  <si>
    <t>Non implanté - optionnel</t>
  </si>
  <si>
    <t>Quelques situations où des erreurs pourrait s'afficher (ex: mettre une date limite d'inscription suivant la date de début d'un évènement)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</si>
</sst>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7" xfId="0" applyFill="1" applyBorder="1"/>
    <xf numFmtId="0" fontId="0" fillId="3" borderId="2" xfId="0" applyFill="1" applyBorder="1"/>
    <xf numFmtId="0" fontId="0" fillId="4" borderId="7" xfId="0" applyFill="1" applyBorder="1"/>
    <xf numFmtId="0" fontId="0" fillId="4" borderId="2" xfId="0" applyFill="1" applyBorder="1"/>
    <xf numFmtId="0" fontId="0" fillId="2" borderId="8" xfId="0" applyFill="1" applyBorder="1"/>
    <xf numFmtId="2" fontId="0" fillId="2" borderId="9" xfId="0" applyNumberFormat="1" applyFill="1" applyBorder="1"/>
    <xf numFmtId="0" fontId="0" fillId="2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" fontId="0" fillId="4" borderId="2" xfId="0" applyNumberFormat="1" applyFill="1" applyBorder="1"/>
    <xf numFmtId="0" fontId="0" fillId="5" borderId="0" xfId="0" applyFill="1"/>
    <xf numFmtId="0" fontId="0" fillId="5" borderId="7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3" xfId="0" applyFill="1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2" fontId="0" fillId="3" borderId="2" xfId="0" applyNumberFormat="1" applyFill="1" applyBorder="1"/>
    <xf numFmtId="0" fontId="0" fillId="0" borderId="13" xfId="0" applyBorder="1"/>
    <xf numFmtId="0" fontId="0" fillId="2" borderId="14" xfId="0" applyFill="1" applyBorder="1"/>
    <xf numFmtId="0" fontId="0" fillId="4" borderId="14" xfId="0" applyFill="1" applyBorder="1"/>
    <xf numFmtId="0" fontId="0" fillId="3" borderId="14" xfId="0" applyFill="1" applyBorder="1"/>
    <xf numFmtId="0" fontId="0" fillId="0" borderId="2" xfId="0" applyBorder="1"/>
    <xf numFmtId="0" fontId="2" fillId="0" borderId="2" xfId="0" applyFont="1" applyBorder="1"/>
    <xf numFmtId="0" fontId="3" fillId="3" borderId="2" xfId="0" applyFont="1" applyFill="1" applyBorder="1"/>
    <xf numFmtId="0" fontId="3" fillId="3" borderId="12" xfId="0" applyFont="1" applyFill="1" applyBorder="1"/>
    <xf numFmtId="0" fontId="3" fillId="3" borderId="14" xfId="0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3" fillId="4" borderId="14" xfId="0" applyFont="1" applyFill="1" applyBorder="1"/>
    <xf numFmtId="0" fontId="4" fillId="2" borderId="2" xfId="0" applyFont="1" applyFill="1" applyBorder="1"/>
    <xf numFmtId="0" fontId="4" fillId="2" borderId="14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y Viens" id="{062A69FF-1505-4449-A6A7-1A51CCE61D02}" userId="467c48d463c82c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1-02-26T05:15:37.37" personId="{062A69FF-1505-4449-A6A7-1A51CCE61D02}" id="{9F0570D1-CBA7-43A1-9070-AFCA2B0D67C9}">
    <text>1 à 6 mots</text>
  </threadedComment>
  <threadedComment ref="E8" dT="2021-02-26T05:16:01.90" personId="{062A69FF-1505-4449-A6A7-1A51CCE61D02}" id="{81C60AC0-D935-46DE-84D8-EC6328CEDC30}">
    <text># des tâches préalables</text>
  </threadedComment>
  <threadedComment ref="F8" dT="2021-02-26T05:16:35.27" personId="{062A69FF-1505-4449-A6A7-1A51CCE61D02}" id="{85ED4ADB-3F6C-4847-A56B-1292A1C6C7C2}">
    <text>Essentiel, souhaité, optionnel</text>
  </threadedComment>
  <threadedComment ref="G8" dT="2021-02-26T05:17:12.92" personId="{062A69FF-1505-4449-A6A7-1A51CCE61D02}" id="{623676B3-14AA-4184-9428-55ADD2304DA4}">
    <text>facile, moyen, difficile, incertain</text>
  </threadedComment>
  <threadedComment ref="C9" dT="2021-03-04T01:57:39.57" personId="{062A69FF-1505-4449-A6A7-1A51CCE61D02}" id="{1DC6ABEE-7B3E-4A9F-B9F6-F46BC688CCE7}">
    <text>Affichage incluant toujours : Incluant CSS, JS et html</text>
  </threadedComment>
  <threadedComment ref="C10" dT="2021-03-04T01:58:02.23" personId="{062A69FF-1505-4449-A6A7-1A51CCE61D02}" id="{2852775C-1FBD-44C4-BAC1-A431D0981B5F}">
    <text>Création des setters pour la BD</text>
  </threadedComment>
  <threadedComment ref="C11" dT="2021-03-04T01:58:31.14" personId="{062A69FF-1505-4449-A6A7-1A51CCE61D02}" id="{FD1A719F-3BCD-43EA-9D4D-18DEB5B2F5B0}">
    <text>gestion de l'authentification dans cette étape</text>
  </threadedComment>
  <threadedComment ref="C14" dT="2021-03-04T01:58:57.09" personId="{062A69FF-1505-4449-A6A7-1A51CCE61D02}" id="{81164D7C-C2FB-4244-8414-CC41969DF381}">
    <text>gestion des formulaires et affichage des erreurs le cas échéant</text>
  </threadedComment>
  <threadedComment ref="C15" dT="2021-03-04T01:59:11.18" personId="{062A69FF-1505-4449-A6A7-1A51CCE61D02}" id="{5395E750-0FFD-4E03-80CD-6069BBA6BD3D}">
    <text>écriture dans la BD</text>
  </threadedComment>
  <threadedComment ref="C17" dT="2021-03-04T01:59:38.54" personId="{062A69FF-1505-4449-A6A7-1A51CCE61D02}" id="{8273DA2D-5529-4100-9525-4612A9DD7ED1}">
    <text>doit lire dans BD évènement pour afficher les évènements en lien avec le userID</text>
  </threadedComment>
  <threadedComment ref="C20" dT="2021-03-04T01:59:57.71" personId="{062A69FF-1505-4449-A6A7-1A51CCE61D02}" id="{CF6E1DF2-5610-47EB-B066-EC977CD7FA91}">
    <text>et création d'une disponibilité pour le créateur</text>
  </threadedComment>
  <threadedComment ref="C24" dT="2021-03-04T02:00:37.21" personId="{062A69FF-1505-4449-A6A7-1A51CCE61D02}" id="{74B595E4-52D0-481A-B607-E17032472E4B}">
    <text>Redirection vers acceuil si client non authentifié essaie d'accéder à une page</text>
  </threadedComment>
  <threadedComment ref="C28" dT="2021-03-04T02:01:47.43" personId="{062A69FF-1505-4449-A6A7-1A51CCE61D02}" id="{A6648092-3E5F-4913-8427-45C9B466D863}">
    <text>Initialisation des paramètres : nb de genérations maximales, case horaire de l'évènement et les disponibilités des participants</text>
  </threadedComment>
  <threadedComment ref="C30" dT="2021-03-04T02:02:08.42" personId="{062A69FF-1505-4449-A6A7-1A51CCE61D02}" id="{9B43A026-F2D0-4C8C-9703-B31060206748}">
    <text>Ne doit pas avoir de lien vers le problème directement.</text>
  </threadedComment>
  <threadedComment ref="C38" dT="2021-03-04T02:04:06.55" personId="{062A69FF-1505-4449-A6A7-1A51CCE61D02}" id="{C1705974-8169-4660-B0F6-44A9345D0878}">
    <text>Un seul choix pour la disponibilité. Réserve automatiquement la plage horaire. La plage devient indisponible pour les autres usagers.</text>
  </threadedComment>
  <threadedComment ref="C39" dT="2021-03-04T02:04:37.30" personId="{062A69FF-1505-4449-A6A7-1A51CCE61D02}" id="{3E9CB20E-C6B4-4C89-B285-CAB63B422B3F}">
    <text>Possibilité d'ajouter une préférence. Doit être tenu en compte comme une variable par le ScheduleOptimizer</text>
  </threadedComment>
  <threadedComment ref="C44" dT="2021-03-04T02:05:22.67" personId="{062A69FF-1505-4449-A6A7-1A51CCE61D02}" id="{BD812E72-99A0-464D-95E6-D06ACD7A7C9C}">
    <text>Envoyer un JSON avec les données à être affichée pour l'affichage. ET pour le calcul du script algoGen</text>
  </threadedComment>
  <threadedComment ref="C52" dT="2021-03-04T02:05:57.87" personId="{062A69FF-1505-4449-A6A7-1A51CCE61D02}" id="{5E04ADCF-5B9E-413B-8541-DDB20D8F2750}">
    <text>Fonctionnalité similaire à Doodle. Un sondage seulement.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3"/>
  <sheetViews>
    <sheetView tabSelected="1" topLeftCell="A22" workbookViewId="0">
      <selection activeCell="D52" sqref="D52"/>
    </sheetView>
  </sheetViews>
  <sheetFormatPr baseColWidth="10" defaultColWidth="9.140625" defaultRowHeight="15" x14ac:dyDescent="0.25"/>
  <cols>
    <col min="2" max="2" width="39" bestFit="1" customWidth="1"/>
    <col min="3" max="3" width="7.5703125" bestFit="1" customWidth="1"/>
    <col min="4" max="4" width="48.42578125" bestFit="1" customWidth="1"/>
    <col min="5" max="5" width="9.5703125" bestFit="1" customWidth="1"/>
    <col min="6" max="6" width="11.85546875" customWidth="1"/>
    <col min="7" max="7" width="9.28515625" bestFit="1" customWidth="1"/>
    <col min="8" max="8" width="13.7109375" bestFit="1" customWidth="1"/>
    <col min="9" max="9" width="16.5703125" bestFit="1" customWidth="1"/>
    <col min="10" max="10" width="11.42578125" customWidth="1"/>
    <col min="11" max="11" width="15.42578125" bestFit="1" customWidth="1"/>
    <col min="12" max="12" width="69.140625" bestFit="1" customWidth="1"/>
  </cols>
  <sheetData>
    <row r="3" spans="2:12" x14ac:dyDescent="0.25">
      <c r="B3" t="s">
        <v>1</v>
      </c>
    </row>
    <row r="4" spans="2:12" x14ac:dyDescent="0.25">
      <c r="B4" t="s">
        <v>0</v>
      </c>
    </row>
    <row r="5" spans="2:12" x14ac:dyDescent="0.25">
      <c r="B5" t="s">
        <v>2</v>
      </c>
    </row>
    <row r="7" spans="2:12" ht="15.75" thickBot="1" x14ac:dyDescent="0.3"/>
    <row r="8" spans="2:12" x14ac:dyDescent="0.25">
      <c r="C8" s="18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9</v>
      </c>
      <c r="I8" s="19" t="s">
        <v>63</v>
      </c>
      <c r="J8" s="22" t="s">
        <v>8</v>
      </c>
      <c r="K8" s="26" t="s">
        <v>81</v>
      </c>
      <c r="L8" s="26" t="s">
        <v>80</v>
      </c>
    </row>
    <row r="9" spans="2:12" x14ac:dyDescent="0.25">
      <c r="C9" s="20">
        <v>1</v>
      </c>
      <c r="D9" s="20" t="s">
        <v>20</v>
      </c>
      <c r="E9" s="20">
        <v>1</v>
      </c>
      <c r="F9" s="20" t="s">
        <v>23</v>
      </c>
      <c r="G9" s="20" t="s">
        <v>10</v>
      </c>
      <c r="H9" s="20">
        <f t="shared" ref="H9:H14" si="0">IF(G9="facile",1,IF(G9="moyen",5,IF(G9="difficile",10,7.5)))</f>
        <v>1</v>
      </c>
      <c r="I9" s="20">
        <v>1</v>
      </c>
      <c r="J9" s="23">
        <v>1</v>
      </c>
      <c r="K9" s="26">
        <v>100</v>
      </c>
      <c r="L9" s="26"/>
    </row>
    <row r="10" spans="2:12" x14ac:dyDescent="0.25">
      <c r="C10" s="20">
        <v>2</v>
      </c>
      <c r="D10" s="20" t="s">
        <v>21</v>
      </c>
      <c r="E10" s="20" t="s">
        <v>68</v>
      </c>
      <c r="F10" s="20" t="s">
        <v>23</v>
      </c>
      <c r="G10" s="20" t="s">
        <v>12</v>
      </c>
      <c r="H10" s="20">
        <f t="shared" si="0"/>
        <v>5</v>
      </c>
      <c r="I10" s="20">
        <v>0.75</v>
      </c>
      <c r="J10" s="23">
        <v>1</v>
      </c>
      <c r="K10" s="26">
        <v>100</v>
      </c>
      <c r="L10" s="26"/>
    </row>
    <row r="11" spans="2:12" x14ac:dyDescent="0.25">
      <c r="C11" s="20">
        <v>3</v>
      </c>
      <c r="D11" s="20" t="s">
        <v>27</v>
      </c>
      <c r="E11" s="20">
        <v>1.2</v>
      </c>
      <c r="F11" s="20" t="s">
        <v>23</v>
      </c>
      <c r="G11" s="20" t="s">
        <v>12</v>
      </c>
      <c r="H11" s="20">
        <f t="shared" si="0"/>
        <v>5</v>
      </c>
      <c r="I11" s="20">
        <v>2</v>
      </c>
      <c r="J11" s="23">
        <v>1</v>
      </c>
      <c r="K11" s="26">
        <v>100</v>
      </c>
      <c r="L11" s="26"/>
    </row>
    <row r="12" spans="2:12" x14ac:dyDescent="0.25">
      <c r="C12" s="20">
        <v>4</v>
      </c>
      <c r="D12" s="20" t="s">
        <v>25</v>
      </c>
      <c r="E12" s="20" t="s">
        <v>68</v>
      </c>
      <c r="F12" s="20" t="s">
        <v>23</v>
      </c>
      <c r="G12" s="20" t="s">
        <v>10</v>
      </c>
      <c r="H12" s="20">
        <f t="shared" si="0"/>
        <v>1</v>
      </c>
      <c r="I12" s="20">
        <v>1.75</v>
      </c>
      <c r="J12" s="23">
        <v>1</v>
      </c>
      <c r="K12" s="26">
        <v>100</v>
      </c>
      <c r="L12" s="26"/>
    </row>
    <row r="13" spans="2:12" x14ac:dyDescent="0.25">
      <c r="C13" s="20">
        <v>5</v>
      </c>
      <c r="D13" s="20" t="s">
        <v>22</v>
      </c>
      <c r="E13" s="20">
        <v>4</v>
      </c>
      <c r="F13" s="20" t="s">
        <v>23</v>
      </c>
      <c r="G13" s="20" t="s">
        <v>12</v>
      </c>
      <c r="H13" s="20">
        <f t="shared" si="0"/>
        <v>5</v>
      </c>
      <c r="I13" s="20">
        <v>1</v>
      </c>
      <c r="J13" s="23">
        <v>1</v>
      </c>
      <c r="K13" s="26">
        <v>100</v>
      </c>
      <c r="L13" s="26"/>
    </row>
    <row r="14" spans="2:12" x14ac:dyDescent="0.25">
      <c r="C14" s="20">
        <v>6</v>
      </c>
      <c r="D14" s="20" t="s">
        <v>26</v>
      </c>
      <c r="E14" s="20">
        <v>4.5</v>
      </c>
      <c r="F14" s="20" t="s">
        <v>23</v>
      </c>
      <c r="G14" s="20" t="s">
        <v>12</v>
      </c>
      <c r="H14" s="20">
        <f t="shared" si="0"/>
        <v>5</v>
      </c>
      <c r="I14" s="20">
        <v>2</v>
      </c>
      <c r="J14" s="23">
        <v>1</v>
      </c>
      <c r="K14" s="26">
        <v>100</v>
      </c>
      <c r="L14" s="26"/>
    </row>
    <row r="15" spans="2:12" x14ac:dyDescent="0.25">
      <c r="C15" s="20">
        <v>7</v>
      </c>
      <c r="D15" s="20" t="s">
        <v>61</v>
      </c>
      <c r="E15" s="20">
        <v>5</v>
      </c>
      <c r="F15" s="20" t="s">
        <v>23</v>
      </c>
      <c r="G15" s="20" t="s">
        <v>12</v>
      </c>
      <c r="H15" s="20">
        <f>IF(G16="facile",1,IF(G16="moyen",5,IF(G16="difficile",10,7.5)))</f>
        <v>5</v>
      </c>
      <c r="I15" s="20">
        <v>0.75</v>
      </c>
      <c r="J15" s="23">
        <v>1</v>
      </c>
      <c r="K15" s="26">
        <v>100</v>
      </c>
      <c r="L15" s="26"/>
    </row>
    <row r="16" spans="2:12" x14ac:dyDescent="0.25">
      <c r="C16" s="20">
        <v>8</v>
      </c>
      <c r="D16" s="20" t="s">
        <v>32</v>
      </c>
      <c r="E16" s="20" t="s">
        <v>68</v>
      </c>
      <c r="F16" s="20" t="s">
        <v>23</v>
      </c>
      <c r="G16" s="20" t="s">
        <v>12</v>
      </c>
      <c r="H16" s="20">
        <f t="shared" ref="H16:H53" si="1">IF(G16="facile",1,IF(G16="moyen",5,IF(G16="difficile",10,7.5)))</f>
        <v>5</v>
      </c>
      <c r="I16" s="20">
        <v>3.5</v>
      </c>
      <c r="J16" s="23">
        <v>1</v>
      </c>
      <c r="K16" s="26">
        <v>100</v>
      </c>
      <c r="L16" s="26"/>
    </row>
    <row r="17" spans="3:12" x14ac:dyDescent="0.25">
      <c r="C17" s="20">
        <v>9</v>
      </c>
      <c r="D17" s="20" t="s">
        <v>70</v>
      </c>
      <c r="E17" s="20" t="s">
        <v>71</v>
      </c>
      <c r="F17" s="20" t="s">
        <v>23</v>
      </c>
      <c r="G17" s="20" t="s">
        <v>12</v>
      </c>
      <c r="H17" s="20">
        <f t="shared" si="1"/>
        <v>5</v>
      </c>
      <c r="I17" s="20">
        <v>2</v>
      </c>
      <c r="J17" s="23">
        <v>1</v>
      </c>
      <c r="K17" s="26">
        <v>100</v>
      </c>
      <c r="L17" s="26"/>
    </row>
    <row r="18" spans="3:12" x14ac:dyDescent="0.25">
      <c r="C18" s="20">
        <v>10</v>
      </c>
      <c r="D18" s="20" t="s">
        <v>28</v>
      </c>
      <c r="E18" s="20" t="s">
        <v>68</v>
      </c>
      <c r="F18" s="20" t="s">
        <v>23</v>
      </c>
      <c r="G18" s="20" t="s">
        <v>12</v>
      </c>
      <c r="H18" s="20">
        <f t="shared" si="1"/>
        <v>5</v>
      </c>
      <c r="I18" s="20">
        <v>1</v>
      </c>
      <c r="J18" s="23">
        <v>1</v>
      </c>
      <c r="K18" s="26">
        <v>100</v>
      </c>
      <c r="L18" s="26"/>
    </row>
    <row r="19" spans="3:12" x14ac:dyDescent="0.25">
      <c r="C19" s="20">
        <v>11</v>
      </c>
      <c r="D19" s="20" t="s">
        <v>35</v>
      </c>
      <c r="E19" s="20" t="s">
        <v>68</v>
      </c>
      <c r="F19" s="20" t="s">
        <v>23</v>
      </c>
      <c r="G19" s="20" t="s">
        <v>12</v>
      </c>
      <c r="H19" s="20">
        <f t="shared" si="1"/>
        <v>5</v>
      </c>
      <c r="I19" s="20">
        <v>3</v>
      </c>
      <c r="J19" s="23">
        <v>1</v>
      </c>
      <c r="K19" s="26">
        <v>100</v>
      </c>
      <c r="L19" s="26"/>
    </row>
    <row r="20" spans="3:12" x14ac:dyDescent="0.25">
      <c r="C20" s="20">
        <v>12</v>
      </c>
      <c r="D20" s="20" t="s">
        <v>34</v>
      </c>
      <c r="E20" s="20">
        <v>11</v>
      </c>
      <c r="F20" s="20" t="s">
        <v>23</v>
      </c>
      <c r="G20" s="20" t="s">
        <v>43</v>
      </c>
      <c r="H20" s="20">
        <f t="shared" si="1"/>
        <v>10</v>
      </c>
      <c r="I20" s="20">
        <v>3.5</v>
      </c>
      <c r="J20" s="23">
        <v>1</v>
      </c>
      <c r="K20" s="26">
        <v>100</v>
      </c>
      <c r="L20" s="26"/>
    </row>
    <row r="21" spans="3:12" x14ac:dyDescent="0.25">
      <c r="C21" s="20">
        <v>13</v>
      </c>
      <c r="D21" s="20" t="s">
        <v>36</v>
      </c>
      <c r="E21" s="20" t="s">
        <v>72</v>
      </c>
      <c r="F21" s="20" t="s">
        <v>23</v>
      </c>
      <c r="G21" s="20" t="s">
        <v>12</v>
      </c>
      <c r="H21" s="20">
        <f t="shared" si="1"/>
        <v>5</v>
      </c>
      <c r="I21" s="20">
        <v>1</v>
      </c>
      <c r="J21" s="23">
        <v>1</v>
      </c>
      <c r="K21" s="26">
        <v>100</v>
      </c>
      <c r="L21" s="26"/>
    </row>
    <row r="22" spans="3:12" x14ac:dyDescent="0.25">
      <c r="C22" s="20">
        <v>14</v>
      </c>
      <c r="D22" s="20" t="s">
        <v>33</v>
      </c>
      <c r="E22" s="20">
        <v>13</v>
      </c>
      <c r="F22" s="20" t="s">
        <v>23</v>
      </c>
      <c r="G22" s="20" t="s">
        <v>12</v>
      </c>
      <c r="H22" s="20">
        <f t="shared" si="1"/>
        <v>5</v>
      </c>
      <c r="I22" s="20">
        <v>1</v>
      </c>
      <c r="J22" s="23">
        <v>1</v>
      </c>
      <c r="K22" s="26">
        <v>100</v>
      </c>
      <c r="L22" s="26"/>
    </row>
    <row r="23" spans="3:12" x14ac:dyDescent="0.25">
      <c r="C23" s="34">
        <v>15</v>
      </c>
      <c r="D23" s="34" t="s">
        <v>30</v>
      </c>
      <c r="E23" s="34" t="s">
        <v>68</v>
      </c>
      <c r="F23" s="34" t="s">
        <v>24</v>
      </c>
      <c r="G23" s="34" t="s">
        <v>10</v>
      </c>
      <c r="H23" s="34">
        <f t="shared" si="1"/>
        <v>1</v>
      </c>
      <c r="I23" s="34">
        <v>1.25</v>
      </c>
      <c r="J23" s="35">
        <v>1</v>
      </c>
      <c r="K23" s="36">
        <v>0</v>
      </c>
      <c r="L23" s="27" t="s">
        <v>97</v>
      </c>
    </row>
    <row r="24" spans="3:12" x14ac:dyDescent="0.25">
      <c r="C24" s="4">
        <v>16</v>
      </c>
      <c r="D24" s="4" t="s">
        <v>29</v>
      </c>
      <c r="E24" s="4" t="s">
        <v>73</v>
      </c>
      <c r="F24" s="4" t="s">
        <v>23</v>
      </c>
      <c r="G24" s="4" t="s">
        <v>11</v>
      </c>
      <c r="H24" s="4">
        <f t="shared" si="1"/>
        <v>7.5</v>
      </c>
      <c r="I24" s="4">
        <v>1.5</v>
      </c>
      <c r="J24" s="24">
        <v>2</v>
      </c>
      <c r="K24" s="26">
        <v>100</v>
      </c>
      <c r="L24" s="26"/>
    </row>
    <row r="25" spans="3:12" x14ac:dyDescent="0.25">
      <c r="C25" s="4">
        <v>17</v>
      </c>
      <c r="D25" s="4" t="s">
        <v>62</v>
      </c>
      <c r="E25" s="4" t="s">
        <v>74</v>
      </c>
      <c r="F25" s="4" t="s">
        <v>23</v>
      </c>
      <c r="G25" s="4" t="s">
        <v>11</v>
      </c>
      <c r="H25" s="4">
        <f t="shared" si="1"/>
        <v>7.5</v>
      </c>
      <c r="I25" s="4">
        <v>1.5</v>
      </c>
      <c r="J25" s="24">
        <v>2</v>
      </c>
      <c r="K25" s="26">
        <v>100</v>
      </c>
      <c r="L25" s="26"/>
    </row>
    <row r="26" spans="3:12" x14ac:dyDescent="0.25">
      <c r="C26" s="4">
        <v>18</v>
      </c>
      <c r="D26" s="4" t="s">
        <v>38</v>
      </c>
      <c r="E26" s="4">
        <v>12.14</v>
      </c>
      <c r="F26" s="4" t="s">
        <v>23</v>
      </c>
      <c r="G26" s="4" t="s">
        <v>12</v>
      </c>
      <c r="H26" s="4">
        <f t="shared" si="1"/>
        <v>5</v>
      </c>
      <c r="I26" s="4">
        <v>2.5</v>
      </c>
      <c r="J26" s="24">
        <v>2</v>
      </c>
      <c r="K26" s="26">
        <v>100</v>
      </c>
      <c r="L26" s="26" t="s">
        <v>88</v>
      </c>
    </row>
    <row r="27" spans="3:12" x14ac:dyDescent="0.25">
      <c r="C27" s="4">
        <v>19</v>
      </c>
      <c r="D27" s="4" t="s">
        <v>39</v>
      </c>
      <c r="E27" s="4">
        <v>18</v>
      </c>
      <c r="F27" s="4" t="s">
        <v>23</v>
      </c>
      <c r="G27" s="4" t="s">
        <v>43</v>
      </c>
      <c r="H27" s="4">
        <f t="shared" si="1"/>
        <v>10</v>
      </c>
      <c r="I27" s="4">
        <v>2.5</v>
      </c>
      <c r="J27" s="24">
        <v>2</v>
      </c>
      <c r="K27" s="26">
        <v>100</v>
      </c>
      <c r="L27" s="26"/>
    </row>
    <row r="28" spans="3:12" x14ac:dyDescent="0.25">
      <c r="C28" s="4">
        <v>20</v>
      </c>
      <c r="D28" s="4" t="s">
        <v>45</v>
      </c>
      <c r="E28" s="4">
        <v>22</v>
      </c>
      <c r="F28" s="4" t="s">
        <v>23</v>
      </c>
      <c r="G28" s="4" t="s">
        <v>11</v>
      </c>
      <c r="H28" s="4">
        <f t="shared" si="1"/>
        <v>7.5</v>
      </c>
      <c r="I28" s="4">
        <v>2.5</v>
      </c>
      <c r="J28" s="24">
        <v>2</v>
      </c>
      <c r="K28" s="26">
        <v>100</v>
      </c>
      <c r="L28" s="26"/>
    </row>
    <row r="29" spans="3:12" x14ac:dyDescent="0.25">
      <c r="C29" s="4">
        <v>21</v>
      </c>
      <c r="D29" s="4" t="s">
        <v>46</v>
      </c>
      <c r="E29" s="4">
        <v>20</v>
      </c>
      <c r="F29" s="4" t="s">
        <v>23</v>
      </c>
      <c r="G29" s="4" t="s">
        <v>43</v>
      </c>
      <c r="H29" s="4">
        <f t="shared" si="1"/>
        <v>10</v>
      </c>
      <c r="I29" s="4">
        <v>4</v>
      </c>
      <c r="J29" s="24">
        <v>2</v>
      </c>
      <c r="K29" s="26">
        <v>100</v>
      </c>
      <c r="L29" s="26" t="s">
        <v>89</v>
      </c>
    </row>
    <row r="30" spans="3:12" x14ac:dyDescent="0.25">
      <c r="C30" s="4">
        <v>22</v>
      </c>
      <c r="D30" s="4" t="s">
        <v>47</v>
      </c>
      <c r="E30" s="4" t="s">
        <v>68</v>
      </c>
      <c r="F30" s="4" t="s">
        <v>23</v>
      </c>
      <c r="G30" s="4" t="s">
        <v>43</v>
      </c>
      <c r="H30" s="4">
        <f t="shared" si="1"/>
        <v>10</v>
      </c>
      <c r="I30" s="4">
        <v>2.5</v>
      </c>
      <c r="J30" s="24">
        <v>2</v>
      </c>
      <c r="K30" s="26">
        <v>100</v>
      </c>
      <c r="L30" s="26"/>
    </row>
    <row r="31" spans="3:12" x14ac:dyDescent="0.25">
      <c r="C31" s="4">
        <v>23</v>
      </c>
      <c r="D31" s="4" t="s">
        <v>49</v>
      </c>
      <c r="E31" s="4">
        <v>21</v>
      </c>
      <c r="F31" s="4" t="s">
        <v>23</v>
      </c>
      <c r="G31" s="4" t="s">
        <v>12</v>
      </c>
      <c r="H31" s="4">
        <f t="shared" si="1"/>
        <v>5</v>
      </c>
      <c r="I31" s="4">
        <v>1.5</v>
      </c>
      <c r="J31" s="24">
        <v>2</v>
      </c>
      <c r="K31" s="26">
        <v>100</v>
      </c>
      <c r="L31" s="26"/>
    </row>
    <row r="32" spans="3:12" x14ac:dyDescent="0.25">
      <c r="C32" s="4">
        <v>24</v>
      </c>
      <c r="D32" s="4" t="s">
        <v>84</v>
      </c>
      <c r="E32" s="4">
        <v>21</v>
      </c>
      <c r="F32" s="4" t="s">
        <v>23</v>
      </c>
      <c r="G32" s="4" t="s">
        <v>12</v>
      </c>
      <c r="H32" s="4">
        <f t="shared" si="1"/>
        <v>5</v>
      </c>
      <c r="I32" s="4">
        <v>1</v>
      </c>
      <c r="J32" s="24">
        <v>2</v>
      </c>
      <c r="K32" s="26">
        <v>100</v>
      </c>
      <c r="L32" s="26"/>
    </row>
    <row r="33" spans="3:12" x14ac:dyDescent="0.25">
      <c r="C33" s="4">
        <v>25</v>
      </c>
      <c r="D33" s="4" t="s">
        <v>50</v>
      </c>
      <c r="E33" s="4">
        <v>21</v>
      </c>
      <c r="F33" s="4" t="s">
        <v>23</v>
      </c>
      <c r="G33" s="4" t="s">
        <v>12</v>
      </c>
      <c r="H33" s="4">
        <f t="shared" si="1"/>
        <v>5</v>
      </c>
      <c r="I33" s="4">
        <v>1</v>
      </c>
      <c r="J33" s="24">
        <v>2</v>
      </c>
      <c r="K33" s="26">
        <v>100</v>
      </c>
      <c r="L33" s="26"/>
    </row>
    <row r="34" spans="3:12" x14ac:dyDescent="0.25">
      <c r="C34" s="4">
        <v>26</v>
      </c>
      <c r="D34" s="4" t="s">
        <v>53</v>
      </c>
      <c r="E34" s="4" t="s">
        <v>76</v>
      </c>
      <c r="F34" s="4" t="s">
        <v>23</v>
      </c>
      <c r="G34" s="4" t="s">
        <v>10</v>
      </c>
      <c r="H34" s="4">
        <f t="shared" si="1"/>
        <v>1</v>
      </c>
      <c r="I34" s="4">
        <v>0.5</v>
      </c>
      <c r="J34" s="24">
        <v>2</v>
      </c>
      <c r="K34" s="26">
        <v>100</v>
      </c>
      <c r="L34" s="26"/>
    </row>
    <row r="35" spans="3:12" x14ac:dyDescent="0.25">
      <c r="C35" s="4">
        <v>27</v>
      </c>
      <c r="D35" s="4" t="s">
        <v>44</v>
      </c>
      <c r="E35" s="4">
        <v>16</v>
      </c>
      <c r="F35" s="4" t="s">
        <v>24</v>
      </c>
      <c r="G35" s="4" t="s">
        <v>10</v>
      </c>
      <c r="H35" s="4">
        <f t="shared" si="1"/>
        <v>1</v>
      </c>
      <c r="I35" s="4">
        <v>1</v>
      </c>
      <c r="J35" s="24">
        <v>2</v>
      </c>
      <c r="K35" s="26">
        <v>90</v>
      </c>
      <c r="L35" s="26" t="s">
        <v>98</v>
      </c>
    </row>
    <row r="36" spans="3:12" x14ac:dyDescent="0.25">
      <c r="C36" s="4">
        <v>28</v>
      </c>
      <c r="D36" s="4" t="s">
        <v>19</v>
      </c>
      <c r="E36" s="4">
        <v>6</v>
      </c>
      <c r="F36" s="4" t="s">
        <v>24</v>
      </c>
      <c r="G36" s="4" t="s">
        <v>10</v>
      </c>
      <c r="H36" s="4">
        <f t="shared" si="1"/>
        <v>1</v>
      </c>
      <c r="I36" s="4">
        <v>0.75</v>
      </c>
      <c r="J36" s="24">
        <v>2</v>
      </c>
      <c r="K36" s="26">
        <v>100</v>
      </c>
      <c r="L36" s="26"/>
    </row>
    <row r="37" spans="3:12" x14ac:dyDescent="0.25">
      <c r="C37" s="4">
        <v>29</v>
      </c>
      <c r="D37" s="4" t="s">
        <v>37</v>
      </c>
      <c r="E37" s="4">
        <v>27</v>
      </c>
      <c r="F37" s="4" t="s">
        <v>24</v>
      </c>
      <c r="G37" s="4" t="s">
        <v>12</v>
      </c>
      <c r="H37" s="4">
        <f t="shared" si="1"/>
        <v>5</v>
      </c>
      <c r="I37" s="4">
        <v>0.75</v>
      </c>
      <c r="J37" s="24">
        <v>2</v>
      </c>
      <c r="K37" s="26">
        <v>100</v>
      </c>
      <c r="L37" s="26"/>
    </row>
    <row r="38" spans="3:12" x14ac:dyDescent="0.25">
      <c r="C38" s="32">
        <v>30</v>
      </c>
      <c r="D38" s="32" t="s">
        <v>59</v>
      </c>
      <c r="E38" s="32">
        <v>11.12</v>
      </c>
      <c r="F38" s="32" t="s">
        <v>24</v>
      </c>
      <c r="G38" s="32" t="s">
        <v>12</v>
      </c>
      <c r="H38" s="32">
        <f t="shared" si="1"/>
        <v>5</v>
      </c>
      <c r="I38" s="32">
        <v>2.5</v>
      </c>
      <c r="J38" s="33">
        <v>2</v>
      </c>
      <c r="K38" s="31">
        <v>0</v>
      </c>
      <c r="L38" s="26" t="s">
        <v>90</v>
      </c>
    </row>
    <row r="39" spans="3:12" x14ac:dyDescent="0.25">
      <c r="C39" s="32">
        <v>31</v>
      </c>
      <c r="D39" s="32" t="s">
        <v>41</v>
      </c>
      <c r="E39" s="32">
        <v>18.190000000000001</v>
      </c>
      <c r="F39" s="32" t="s">
        <v>42</v>
      </c>
      <c r="G39" s="32" t="s">
        <v>43</v>
      </c>
      <c r="H39" s="32">
        <f t="shared" si="1"/>
        <v>10</v>
      </c>
      <c r="I39" s="32">
        <v>4</v>
      </c>
      <c r="J39" s="33">
        <v>2</v>
      </c>
      <c r="K39" s="31">
        <v>0</v>
      </c>
      <c r="L39" s="26" t="s">
        <v>91</v>
      </c>
    </row>
    <row r="40" spans="3:12" x14ac:dyDescent="0.25">
      <c r="C40" s="28">
        <v>32</v>
      </c>
      <c r="D40" s="28" t="s">
        <v>54</v>
      </c>
      <c r="E40" s="28">
        <v>34.35</v>
      </c>
      <c r="F40" s="28" t="s">
        <v>23</v>
      </c>
      <c r="G40" s="28" t="s">
        <v>43</v>
      </c>
      <c r="H40" s="28">
        <f t="shared" si="1"/>
        <v>10</v>
      </c>
      <c r="I40" s="28">
        <v>1</v>
      </c>
      <c r="J40" s="30">
        <v>3</v>
      </c>
      <c r="K40" s="31" t="s">
        <v>87</v>
      </c>
      <c r="L40" s="26" t="s">
        <v>92</v>
      </c>
    </row>
    <row r="41" spans="3:12" x14ac:dyDescent="0.25">
      <c r="C41" s="28">
        <v>33</v>
      </c>
      <c r="D41" s="28" t="s">
        <v>55</v>
      </c>
      <c r="E41" s="28">
        <v>32</v>
      </c>
      <c r="F41" s="28" t="s">
        <v>23</v>
      </c>
      <c r="G41" s="28" t="s">
        <v>12</v>
      </c>
      <c r="H41" s="28">
        <f t="shared" si="1"/>
        <v>5</v>
      </c>
      <c r="I41" s="28">
        <v>1</v>
      </c>
      <c r="J41" s="30">
        <v>3</v>
      </c>
      <c r="K41" s="31" t="s">
        <v>87</v>
      </c>
      <c r="L41" s="26" t="s">
        <v>92</v>
      </c>
    </row>
    <row r="42" spans="3:12" x14ac:dyDescent="0.25">
      <c r="C42" s="2">
        <v>34</v>
      </c>
      <c r="D42" s="2" t="s">
        <v>56</v>
      </c>
      <c r="E42" s="2">
        <v>33</v>
      </c>
      <c r="F42" s="2" t="s">
        <v>23</v>
      </c>
      <c r="G42" s="2" t="s">
        <v>12</v>
      </c>
      <c r="H42" s="2">
        <f t="shared" si="1"/>
        <v>5</v>
      </c>
      <c r="I42" s="2">
        <v>2.5</v>
      </c>
      <c r="J42" s="25">
        <v>3</v>
      </c>
      <c r="K42" s="26">
        <v>100</v>
      </c>
      <c r="L42" s="26"/>
    </row>
    <row r="43" spans="3:12" x14ac:dyDescent="0.25">
      <c r="C43" s="2">
        <v>35</v>
      </c>
      <c r="D43" s="2" t="s">
        <v>57</v>
      </c>
      <c r="E43" s="2"/>
      <c r="F43" s="2" t="s">
        <v>23</v>
      </c>
      <c r="G43" s="2" t="s">
        <v>43</v>
      </c>
      <c r="H43" s="2">
        <f t="shared" si="1"/>
        <v>10</v>
      </c>
      <c r="I43" s="2">
        <v>2.5</v>
      </c>
      <c r="J43" s="25">
        <v>3</v>
      </c>
      <c r="K43" s="26">
        <v>100</v>
      </c>
      <c r="L43" s="26"/>
    </row>
    <row r="44" spans="3:12" x14ac:dyDescent="0.25">
      <c r="C44" s="2">
        <v>36</v>
      </c>
      <c r="D44" s="2" t="s">
        <v>52</v>
      </c>
      <c r="E44" s="2" t="s">
        <v>75</v>
      </c>
      <c r="F44" s="2" t="s">
        <v>23</v>
      </c>
      <c r="G44" s="2" t="s">
        <v>11</v>
      </c>
      <c r="H44" s="2">
        <f t="shared" si="1"/>
        <v>7.5</v>
      </c>
      <c r="I44" s="2">
        <v>2</v>
      </c>
      <c r="J44" s="25">
        <v>3</v>
      </c>
      <c r="K44" s="26" t="s">
        <v>87</v>
      </c>
      <c r="L44" s="26" t="s">
        <v>82</v>
      </c>
    </row>
    <row r="45" spans="3:12" x14ac:dyDescent="0.25">
      <c r="C45" s="28">
        <v>37</v>
      </c>
      <c r="D45" s="28" t="s">
        <v>31</v>
      </c>
      <c r="E45" s="28">
        <v>2.2999999999999998</v>
      </c>
      <c r="F45" s="28" t="s">
        <v>24</v>
      </c>
      <c r="G45" s="28" t="s">
        <v>12</v>
      </c>
      <c r="H45" s="28">
        <f t="shared" si="1"/>
        <v>5</v>
      </c>
      <c r="I45" s="28">
        <v>0.75</v>
      </c>
      <c r="J45" s="30">
        <v>3</v>
      </c>
      <c r="K45" s="31">
        <v>0</v>
      </c>
      <c r="L45" s="26" t="s">
        <v>94</v>
      </c>
    </row>
    <row r="46" spans="3:12" x14ac:dyDescent="0.25">
      <c r="C46" s="28">
        <v>38</v>
      </c>
      <c r="D46" s="28" t="s">
        <v>40</v>
      </c>
      <c r="E46" s="28" t="s">
        <v>77</v>
      </c>
      <c r="F46" s="28" t="s">
        <v>24</v>
      </c>
      <c r="G46" s="28" t="s">
        <v>10</v>
      </c>
      <c r="H46" s="28">
        <f t="shared" si="1"/>
        <v>1</v>
      </c>
      <c r="I46" s="28">
        <v>0.75</v>
      </c>
      <c r="J46" s="30">
        <v>3</v>
      </c>
      <c r="K46" s="31" t="s">
        <v>87</v>
      </c>
      <c r="L46" s="26" t="s">
        <v>83</v>
      </c>
    </row>
    <row r="47" spans="3:12" x14ac:dyDescent="0.25">
      <c r="C47" s="28">
        <v>39</v>
      </c>
      <c r="D47" s="28" t="s">
        <v>48</v>
      </c>
      <c r="E47" s="28">
        <v>21</v>
      </c>
      <c r="F47" s="28" t="s">
        <v>24</v>
      </c>
      <c r="G47" s="28" t="s">
        <v>11</v>
      </c>
      <c r="H47" s="28">
        <f t="shared" si="1"/>
        <v>7.5</v>
      </c>
      <c r="I47" s="28">
        <v>1.5</v>
      </c>
      <c r="J47" s="30">
        <v>3</v>
      </c>
      <c r="K47" s="31" t="s">
        <v>87</v>
      </c>
      <c r="L47" s="26" t="s">
        <v>86</v>
      </c>
    </row>
    <row r="48" spans="3:12" x14ac:dyDescent="0.25">
      <c r="C48" s="28">
        <v>40</v>
      </c>
      <c r="D48" s="28" t="s">
        <v>85</v>
      </c>
      <c r="E48" s="28">
        <v>21</v>
      </c>
      <c r="F48" s="28" t="s">
        <v>24</v>
      </c>
      <c r="G48" s="28" t="s">
        <v>11</v>
      </c>
      <c r="H48" s="28">
        <f t="shared" si="1"/>
        <v>7.5</v>
      </c>
      <c r="I48" s="28">
        <v>1.5</v>
      </c>
      <c r="J48" s="30">
        <v>3</v>
      </c>
      <c r="K48" s="31" t="s">
        <v>87</v>
      </c>
      <c r="L48" s="26" t="s">
        <v>95</v>
      </c>
    </row>
    <row r="49" spans="3:12" x14ac:dyDescent="0.25">
      <c r="C49" s="28">
        <v>41</v>
      </c>
      <c r="D49" s="28" t="s">
        <v>51</v>
      </c>
      <c r="E49" s="28">
        <v>21</v>
      </c>
      <c r="F49" s="28" t="s">
        <v>24</v>
      </c>
      <c r="G49" s="28" t="s">
        <v>11</v>
      </c>
      <c r="H49" s="28">
        <f t="shared" si="1"/>
        <v>7.5</v>
      </c>
      <c r="I49" s="28">
        <v>1.5</v>
      </c>
      <c r="J49" s="30">
        <v>3</v>
      </c>
      <c r="K49" s="31" t="s">
        <v>87</v>
      </c>
      <c r="L49" s="26" t="s">
        <v>95</v>
      </c>
    </row>
    <row r="50" spans="3:12" x14ac:dyDescent="0.25">
      <c r="C50" s="28">
        <v>42</v>
      </c>
      <c r="D50" s="29" t="s">
        <v>64</v>
      </c>
      <c r="E50" s="28">
        <v>32.33</v>
      </c>
      <c r="F50" s="28" t="s">
        <v>42</v>
      </c>
      <c r="G50" s="28" t="s">
        <v>43</v>
      </c>
      <c r="H50" s="28">
        <f t="shared" si="1"/>
        <v>10</v>
      </c>
      <c r="I50" s="28">
        <v>2</v>
      </c>
      <c r="J50" s="30">
        <v>3</v>
      </c>
      <c r="K50" s="31">
        <v>0</v>
      </c>
      <c r="L50" s="26" t="s">
        <v>93</v>
      </c>
    </row>
    <row r="51" spans="3:12" x14ac:dyDescent="0.25">
      <c r="C51" s="28">
        <v>43</v>
      </c>
      <c r="D51" s="28" t="s">
        <v>58</v>
      </c>
      <c r="E51" s="28" t="s">
        <v>78</v>
      </c>
      <c r="F51" s="28" t="s">
        <v>42</v>
      </c>
      <c r="G51" s="28" t="s">
        <v>12</v>
      </c>
      <c r="H51" s="28">
        <f t="shared" si="1"/>
        <v>5</v>
      </c>
      <c r="I51" s="28">
        <v>3</v>
      </c>
      <c r="J51" s="30">
        <v>3</v>
      </c>
      <c r="K51" s="31">
        <v>25</v>
      </c>
      <c r="L51" s="26" t="s">
        <v>96</v>
      </c>
    </row>
    <row r="52" spans="3:12" x14ac:dyDescent="0.25">
      <c r="C52" s="28">
        <v>44</v>
      </c>
      <c r="D52" s="28" t="s">
        <v>60</v>
      </c>
      <c r="E52" s="28" t="s">
        <v>79</v>
      </c>
      <c r="F52" s="28" t="s">
        <v>42</v>
      </c>
      <c r="G52" s="28" t="s">
        <v>12</v>
      </c>
      <c r="H52" s="28">
        <f t="shared" si="1"/>
        <v>5</v>
      </c>
      <c r="I52" s="28">
        <v>2</v>
      </c>
      <c r="J52" s="30">
        <v>3</v>
      </c>
      <c r="K52" s="31">
        <v>0</v>
      </c>
      <c r="L52" s="26" t="s">
        <v>93</v>
      </c>
    </row>
    <row r="53" spans="3:12" x14ac:dyDescent="0.25">
      <c r="C53" s="2">
        <v>45</v>
      </c>
      <c r="D53" s="2" t="s">
        <v>69</v>
      </c>
      <c r="E53" s="2">
        <v>36</v>
      </c>
      <c r="F53" s="2" t="s">
        <v>23</v>
      </c>
      <c r="G53" s="2" t="s">
        <v>43</v>
      </c>
      <c r="H53" s="2">
        <f t="shared" si="1"/>
        <v>10</v>
      </c>
      <c r="I53" s="2">
        <v>10</v>
      </c>
      <c r="J53" s="25">
        <v>3</v>
      </c>
      <c r="K53" s="26">
        <v>100</v>
      </c>
      <c r="L53" s="26"/>
    </row>
  </sheetData>
  <sortState xmlns:xlrd2="http://schemas.microsoft.com/office/spreadsheetml/2017/richdata2" ref="D9:J52">
    <sortCondition ref="J9:J5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785-3BD9-41D0-9E98-883085916642}">
  <dimension ref="B5:H15"/>
  <sheetViews>
    <sheetView workbookViewId="0">
      <selection activeCell="E18" sqref="E18"/>
    </sheetView>
  </sheetViews>
  <sheetFormatPr baseColWidth="10" defaultRowHeight="15" x14ac:dyDescent="0.25"/>
  <cols>
    <col min="6" max="6" width="18.28515625" bestFit="1" customWidth="1"/>
  </cols>
  <sheetData>
    <row r="5" spans="2:8" ht="15.75" thickBot="1" x14ac:dyDescent="0.3"/>
    <row r="6" spans="2:8" ht="15.75" thickBot="1" x14ac:dyDescent="0.3">
      <c r="E6" s="8" t="s">
        <v>15</v>
      </c>
      <c r="F6" s="9" t="s">
        <v>16</v>
      </c>
      <c r="G6" s="10" t="s">
        <v>17</v>
      </c>
    </row>
    <row r="7" spans="2:8" ht="16.5" thickTop="1" thickBot="1" x14ac:dyDescent="0.3">
      <c r="D7" s="15" t="s">
        <v>13</v>
      </c>
      <c r="E7" s="5">
        <f>COUNT('Plannification globale'!I9:I23)</f>
        <v>15</v>
      </c>
      <c r="F7" s="6" cm="1">
        <f t="array" ref="F7" xml:space="preserve"> SUM('Plannification globale'!H9:H23*'Plannification globale'!I9:I23)/SUM('Plannification globale'!I9:I23)</f>
        <v>5.0588235294117645</v>
      </c>
      <c r="G7" s="7">
        <f>SUM('Plannification globale'!I9:I23)</f>
        <v>25.5</v>
      </c>
    </row>
    <row r="8" spans="2:8" ht="15.75" thickBot="1" x14ac:dyDescent="0.3">
      <c r="D8" s="17"/>
      <c r="E8" s="12"/>
      <c r="F8" s="12"/>
      <c r="G8" s="13"/>
    </row>
    <row r="9" spans="2:8" ht="15.75" thickBot="1" x14ac:dyDescent="0.3">
      <c r="D9" s="14" t="s">
        <v>14</v>
      </c>
      <c r="E9" s="3">
        <f>COUNT('Plannification globale'!I24:I39)</f>
        <v>16</v>
      </c>
      <c r="F9" s="11" cm="1">
        <f t="array" ref="F9" xml:space="preserve"> SUM('Plannification globale'!H24:H39*'Plannification globale'!I24:I39)/SUM('Plannification globale'!I24:I39)</f>
        <v>7.3250000000000002</v>
      </c>
      <c r="G9" s="4">
        <f>SUM('Plannification globale'!I24:I39)</f>
        <v>30</v>
      </c>
    </row>
    <row r="10" spans="2:8" ht="15.75" thickBot="1" x14ac:dyDescent="0.3">
      <c r="D10" s="17"/>
      <c r="E10" s="12"/>
      <c r="F10" s="12"/>
      <c r="G10" s="13"/>
    </row>
    <row r="11" spans="2:8" ht="15.75" thickBot="1" x14ac:dyDescent="0.3">
      <c r="D11" s="16" t="s">
        <v>18</v>
      </c>
      <c r="E11" s="1">
        <f>COUNT('Plannification globale'!I40:I53)</f>
        <v>14</v>
      </c>
      <c r="F11" s="21" cm="1">
        <f t="array" ref="F11" xml:space="preserve"> SUM('Plannification globale'!H40:H53*'Plannification globale'!I40:I53)/SUM('Plannification globale'!I40:I53)</f>
        <v>7.8359375</v>
      </c>
      <c r="G11" s="2">
        <f>SUM('Plannification globale'!I40:I53)</f>
        <v>32</v>
      </c>
    </row>
    <row r="13" spans="2:8" x14ac:dyDescent="0.25">
      <c r="B13" t="s">
        <v>66</v>
      </c>
      <c r="G13">
        <v>30</v>
      </c>
      <c r="H13" t="s">
        <v>67</v>
      </c>
    </row>
    <row r="15" spans="2:8" x14ac:dyDescent="0.25">
      <c r="F15" t="s">
        <v>65</v>
      </c>
      <c r="G15">
        <f>G7+G9+G11+G13</f>
        <v>117.5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EB6-426E-49CD-9D65-5AB0B5B9B7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E64A-1273-4E8B-B6BF-895FC1C574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E0C-D670-4575-AB9F-B06C9F6E90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Plannification globale</vt:lpstr>
      <vt:lpstr>Somaire - sprint</vt:lpstr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2015-06-05T18:19:34Z</dcterms:created>
  <dcterms:modified xsi:type="dcterms:W3CDTF">2021-05-24T22:18:06Z</dcterms:modified>
</cp:coreProperties>
</file>