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A8AE3E3-31D3-4AD7-A0F4-B6106E85844A}" xr6:coauthVersionLast="47" xr6:coauthVersionMax="47" xr10:uidLastSave="{00000000-0000-0000-0000-000000000000}"/>
  <bookViews>
    <workbookView xWindow="-120" yWindow="-120" windowWidth="29040" windowHeight="15990" activeTab="1" xr2:uid="{93552B6C-0025-4B05-8CCB-9F577C6DFF13}"/>
  </bookViews>
  <sheets>
    <sheet name="Правило подсчёта цифр" sheetId="1" r:id="rId1"/>
    <sheet name="Метод границ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2" l="1"/>
  <c r="G5" i="2"/>
  <c r="G16" i="2"/>
  <c r="F16" i="2"/>
  <c r="E16" i="2"/>
  <c r="G4" i="1"/>
  <c r="G9" i="2"/>
  <c r="G10" i="2"/>
  <c r="G11" i="2"/>
  <c r="G12" i="2"/>
  <c r="G13" i="2"/>
  <c r="G14" i="2"/>
  <c r="G15" i="2"/>
  <c r="G8" i="2"/>
  <c r="F15" i="2"/>
  <c r="F14" i="2"/>
  <c r="F13" i="2"/>
  <c r="F12" i="2"/>
  <c r="F11" i="2"/>
  <c r="F10" i="2"/>
  <c r="F9" i="2"/>
  <c r="F8" i="2"/>
  <c r="E15" i="2"/>
  <c r="E14" i="2"/>
  <c r="E13" i="2"/>
  <c r="E12" i="2"/>
  <c r="E11" i="2"/>
  <c r="E10" i="2"/>
  <c r="E9" i="2"/>
  <c r="E8" i="2"/>
  <c r="F3" i="2"/>
  <c r="G3" i="2" s="1"/>
  <c r="F2" i="2"/>
  <c r="H2" i="2" s="1"/>
  <c r="H9" i="1"/>
  <c r="H8" i="1"/>
  <c r="H7" i="1"/>
  <c r="G10" i="1"/>
  <c r="G9" i="1"/>
  <c r="G7" i="1"/>
  <c r="G8" i="1"/>
  <c r="H4" i="1"/>
  <c r="H3" i="1"/>
  <c r="H2" i="1"/>
  <c r="D4" i="2"/>
  <c r="F4" i="2" s="1"/>
  <c r="H4" i="2" l="1"/>
  <c r="G4" i="2"/>
  <c r="H3" i="2"/>
  <c r="G2" i="2"/>
  <c r="H10" i="1"/>
  <c r="G3" i="1" l="1"/>
  <c r="D4" i="1" l="1"/>
  <c r="G2" i="1" l="1"/>
</calcChain>
</file>

<file path=xl/sharedStrings.xml><?xml version="1.0" encoding="utf-8"?>
<sst xmlns="http://schemas.openxmlformats.org/spreadsheetml/2006/main" count="44" uniqueCount="26">
  <si>
    <t>a</t>
  </si>
  <si>
    <t>b</t>
  </si>
  <si>
    <t>c</t>
  </si>
  <si>
    <t>z</t>
  </si>
  <si>
    <t>=</t>
  </si>
  <si>
    <t>Точное значение</t>
  </si>
  <si>
    <t>Округлённое</t>
  </si>
  <si>
    <t>(b-c)^2</t>
  </si>
  <si>
    <t>2a+b</t>
  </si>
  <si>
    <t>(b-c)^2/(2a+b)</t>
  </si>
  <si>
    <t>Δ</t>
  </si>
  <si>
    <t>δ</t>
  </si>
  <si>
    <t>Итого:</t>
  </si>
  <si>
    <t>Округлённое до верных цифр</t>
  </si>
  <si>
    <t>НГ</t>
  </si>
  <si>
    <t>ВГ</t>
  </si>
  <si>
    <t>Аргументы</t>
  </si>
  <si>
    <t>НГ (a,b,c)</t>
  </si>
  <si>
    <t>ВГ (a,b,c)</t>
  </si>
  <si>
    <t>НГ (a, b), ВГ (с)</t>
  </si>
  <si>
    <t>НГ (a, c), ВГ (b)</t>
  </si>
  <si>
    <t>НГ (b, c), ВГ (a)</t>
  </si>
  <si>
    <t>НГ (c), ВГ (a, b)</t>
  </si>
  <si>
    <t>НГ (b), ВГ (a, c)</t>
  </si>
  <si>
    <t>НГ (a), ВГ (b, c)</t>
  </si>
  <si>
    <t xml:space="preserve">Метод границ даёт менее точное значение числа, чем правило подсчёта цифр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</si>
</sst>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0000000"/>
    <numFmt numFmtId="165" formatCode="0.000000000"/>
    <numFmt numFmtId="166" formatCode="0.000000000000"/>
    <numFmt numFmtId="167" formatCode="0.0000000"/>
    <numFmt numFmtId="168" formatCode="0.000000"/>
    <numFmt numFmtId="169" formatCode="0.0000"/>
    <numFmt numFmtId="170" formatCode="0.00000"/>
    <numFmt numFmtId="171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166" fontId="0" fillId="0" borderId="0" xfId="0" applyNumberFormat="1" applyAlignment="1">
      <alignment horizontal="center"/>
    </xf>
    <xf numFmtId="168" fontId="0" fillId="0" borderId="5" xfId="0" applyNumberFormat="1" applyBorder="1" applyAlignment="1">
      <alignment horizontal="center"/>
    </xf>
    <xf numFmtId="171" fontId="0" fillId="0" borderId="5" xfId="0" applyNumberFormat="1" applyBorder="1" applyAlignment="1">
      <alignment horizontal="center"/>
    </xf>
    <xf numFmtId="171" fontId="0" fillId="0" borderId="6" xfId="0" applyNumberFormat="1" applyBorder="1" applyAlignment="1">
      <alignment horizontal="center"/>
    </xf>
    <xf numFmtId="171" fontId="0" fillId="0" borderId="7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" fontId="0" fillId="0" borderId="6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168" fontId="0" fillId="3" borderId="3" xfId="0" applyNumberFormat="1" applyFill="1" applyBorder="1" applyAlignment="1">
      <alignment horizontal="center"/>
    </xf>
    <xf numFmtId="167" fontId="0" fillId="3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171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168" fontId="0" fillId="0" borderId="1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169" fontId="0" fillId="0" borderId="5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169" fontId="0" fillId="0" borderId="6" xfId="0" applyNumberFormat="1" applyBorder="1" applyAlignment="1">
      <alignment horizontal="center"/>
    </xf>
    <xf numFmtId="169" fontId="0" fillId="0" borderId="10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170" fontId="0" fillId="0" borderId="11" xfId="0" applyNumberFormat="1" applyBorder="1" applyAlignment="1">
      <alignment horizontal="center"/>
    </xf>
    <xf numFmtId="169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69" fontId="0" fillId="0" borderId="2" xfId="0" applyNumberFormat="1" applyBorder="1" applyAlignment="1">
      <alignment horizontal="center"/>
    </xf>
    <xf numFmtId="171" fontId="0" fillId="0" borderId="0" xfId="0" applyNumberFormat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6F106-012B-4640-A0CB-A972BEDB90CE}">
  <dimension ref="A1:H10"/>
  <sheetViews>
    <sheetView workbookViewId="0">
      <selection activeCell="G29" sqref="G29"/>
    </sheetView>
  </sheetViews>
  <sheetFormatPr defaultRowHeight="15" x14ac:dyDescent="0.25"/>
  <cols>
    <col min="2" max="2" width="2.7109375" customWidth="1"/>
    <col min="3" max="3" width="2" customWidth="1"/>
    <col min="4" max="4" width="17.5703125" customWidth="1"/>
    <col min="5" max="5" width="16.7109375" customWidth="1"/>
    <col min="6" max="6" width="17.7109375" customWidth="1"/>
    <col min="7" max="7" width="17.140625" customWidth="1"/>
    <col min="8" max="8" width="17.7109375" customWidth="1"/>
    <col min="9" max="9" width="18.140625" customWidth="1"/>
  </cols>
  <sheetData>
    <row r="1" spans="1:8" ht="15.75" thickBot="1" x14ac:dyDescent="0.3">
      <c r="A1" s="1"/>
      <c r="B1" s="1"/>
      <c r="C1" s="1"/>
      <c r="D1" s="1"/>
      <c r="E1" s="1"/>
      <c r="F1" s="1"/>
      <c r="G1" s="23" t="s">
        <v>5</v>
      </c>
      <c r="H1" s="23" t="s">
        <v>6</v>
      </c>
    </row>
    <row r="2" spans="1:8" ht="15.75" thickBot="1" x14ac:dyDescent="0.3">
      <c r="A2" s="1"/>
      <c r="B2" s="2" t="s">
        <v>0</v>
      </c>
      <c r="C2" s="3" t="s">
        <v>4</v>
      </c>
      <c r="D2" s="4">
        <v>4.05</v>
      </c>
      <c r="E2" s="1"/>
      <c r="F2" s="19" t="s">
        <v>7</v>
      </c>
      <c r="G2" s="10">
        <f>(D3-D4)^2</f>
        <v>44.762255011599997</v>
      </c>
      <c r="H2" s="11">
        <f>ROUND((D3-D4)^2,3)</f>
        <v>44.762</v>
      </c>
    </row>
    <row r="3" spans="1:8" ht="15.75" thickBot="1" x14ac:dyDescent="0.3">
      <c r="A3" s="1"/>
      <c r="B3" s="2" t="s">
        <v>1</v>
      </c>
      <c r="C3" s="3" t="s">
        <v>4</v>
      </c>
      <c r="D3" s="4">
        <v>6.7229999999999999</v>
      </c>
      <c r="E3" s="1"/>
      <c r="F3" s="19" t="s">
        <v>8</v>
      </c>
      <c r="G3" s="6">
        <f>2*D2+D3</f>
        <v>14.823</v>
      </c>
      <c r="H3" s="12">
        <f>ROUND(2*D2+D3,3)</f>
        <v>14.823</v>
      </c>
    </row>
    <row r="4" spans="1:8" ht="15.75" thickBot="1" x14ac:dyDescent="0.3">
      <c r="A4" s="1"/>
      <c r="B4" s="2" t="s">
        <v>2</v>
      </c>
      <c r="C4" s="3" t="s">
        <v>4</v>
      </c>
      <c r="D4" s="4">
        <f>0.03254</f>
        <v>3.2539999999999999E-2</v>
      </c>
      <c r="E4" s="1"/>
      <c r="F4" s="20" t="s">
        <v>9</v>
      </c>
      <c r="G4" s="7">
        <f>G2/G3</f>
        <v>3.0197837827430343</v>
      </c>
      <c r="H4" s="13">
        <f>ROUND(H2/H3,3)</f>
        <v>3.02</v>
      </c>
    </row>
    <row r="5" spans="1:8" ht="15.75" thickBot="1" x14ac:dyDescent="0.3">
      <c r="A5" s="1"/>
      <c r="B5" s="2" t="s">
        <v>3</v>
      </c>
      <c r="C5" s="3" t="s">
        <v>4</v>
      </c>
      <c r="D5" s="4" t="s">
        <v>9</v>
      </c>
      <c r="E5" s="1"/>
      <c r="F5" s="1"/>
      <c r="G5" s="1"/>
      <c r="H5" s="1"/>
    </row>
    <row r="6" spans="1:8" ht="15.75" thickBot="1" x14ac:dyDescent="0.3">
      <c r="A6" s="1"/>
      <c r="B6" s="1"/>
      <c r="C6" s="1"/>
      <c r="D6" s="9"/>
      <c r="E6" s="1"/>
      <c r="F6" s="1"/>
      <c r="G6" s="23" t="s">
        <v>10</v>
      </c>
      <c r="H6" s="23" t="s">
        <v>11</v>
      </c>
    </row>
    <row r="7" spans="1:8" x14ac:dyDescent="0.25">
      <c r="A7" s="1"/>
      <c r="B7" s="1"/>
      <c r="C7" s="1"/>
      <c r="D7" s="1"/>
      <c r="E7" s="1"/>
      <c r="F7" s="1"/>
      <c r="G7" s="10">
        <f>ROUND(ABS(H2-G2),6)</f>
        <v>2.5500000000000002E-4</v>
      </c>
      <c r="H7" s="17">
        <f>ROUND((G7/ABS(H2)*100%),8)</f>
        <v>5.6999999999999996E-6</v>
      </c>
    </row>
    <row r="8" spans="1:8" x14ac:dyDescent="0.25">
      <c r="A8" s="1"/>
      <c r="B8" s="1"/>
      <c r="C8" s="1"/>
      <c r="D8" s="1"/>
      <c r="E8" s="1"/>
      <c r="F8" s="1"/>
      <c r="G8" s="15">
        <f>ABS(H3-G3)</f>
        <v>0</v>
      </c>
      <c r="H8" s="15">
        <f>(G8/ABS(H3)*100%)</f>
        <v>0</v>
      </c>
    </row>
    <row r="9" spans="1:8" ht="15.75" thickBot="1" x14ac:dyDescent="0.3">
      <c r="A9" s="1"/>
      <c r="B9" s="1"/>
      <c r="C9" s="1"/>
      <c r="D9" s="1"/>
      <c r="E9" s="1"/>
      <c r="F9" s="1"/>
      <c r="G9" s="16">
        <f>ROUND(ABS(H4-G4),9)</f>
        <v>2.1621699999999999E-4</v>
      </c>
      <c r="H9" s="18">
        <f>ROUND(G9/ABS(H4)*100%,7)</f>
        <v>7.1600000000000006E-5</v>
      </c>
    </row>
    <row r="10" spans="1:8" ht="15.75" thickBot="1" x14ac:dyDescent="0.3">
      <c r="A10" s="1"/>
      <c r="B10" s="1"/>
      <c r="C10" s="1"/>
      <c r="D10" s="1"/>
      <c r="E10" s="1"/>
      <c r="F10" s="23" t="s">
        <v>12</v>
      </c>
      <c r="G10" s="21">
        <f>SUM(G7:G9)</f>
        <v>4.7121700000000001E-4</v>
      </c>
      <c r="H10" s="22">
        <f>SUM(H7:H9)</f>
        <v>7.7300000000000009E-5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B9D89-FAE7-4F37-BD2E-7E060AD6A176}">
  <dimension ref="B1:H20"/>
  <sheetViews>
    <sheetView tabSelected="1" workbookViewId="0">
      <selection activeCell="B20" sqref="B20:F20"/>
    </sheetView>
  </sheetViews>
  <sheetFormatPr defaultRowHeight="15" x14ac:dyDescent="0.25"/>
  <cols>
    <col min="1" max="1" width="20.42578125" style="1" customWidth="1"/>
    <col min="2" max="2" width="9.140625" style="1"/>
    <col min="3" max="3" width="3" style="1" customWidth="1"/>
    <col min="4" max="4" width="17.7109375" style="1" customWidth="1"/>
    <col min="5" max="5" width="29.42578125" style="1" customWidth="1"/>
    <col min="6" max="6" width="29" style="1" customWidth="1"/>
    <col min="7" max="7" width="13.140625" style="1" customWidth="1"/>
    <col min="8" max="8" width="11.5703125" style="1" bestFit="1" customWidth="1"/>
    <col min="9" max="9" width="18" style="1" customWidth="1"/>
    <col min="10" max="16384" width="9.140625" style="1"/>
  </cols>
  <sheetData>
    <row r="1" spans="2:8" ht="15.75" thickBot="1" x14ac:dyDescent="0.3">
      <c r="E1" s="25" t="s">
        <v>13</v>
      </c>
      <c r="F1" s="23" t="s">
        <v>10</v>
      </c>
      <c r="G1" s="23" t="s">
        <v>14</v>
      </c>
      <c r="H1" s="26" t="s">
        <v>15</v>
      </c>
    </row>
    <row r="2" spans="2:8" ht="15.75" thickBot="1" x14ac:dyDescent="0.3">
      <c r="B2" s="2" t="s">
        <v>0</v>
      </c>
      <c r="C2" s="3" t="s">
        <v>4</v>
      </c>
      <c r="D2" s="24">
        <v>4.05</v>
      </c>
      <c r="E2" s="27">
        <v>4</v>
      </c>
      <c r="F2" s="31">
        <f>ABS(D2-E2)+0.002</f>
        <v>5.1999999999999824E-2</v>
      </c>
      <c r="G2" s="32">
        <f>E2-F2</f>
        <v>3.9480000000000004</v>
      </c>
      <c r="H2" s="33">
        <f>D2+F2</f>
        <v>4.1019999999999994</v>
      </c>
    </row>
    <row r="3" spans="2:8" ht="15.75" thickBot="1" x14ac:dyDescent="0.3">
      <c r="B3" s="2" t="s">
        <v>1</v>
      </c>
      <c r="C3" s="3" t="s">
        <v>4</v>
      </c>
      <c r="D3" s="4">
        <v>6.7229999999999999</v>
      </c>
      <c r="E3" s="28">
        <v>6.7</v>
      </c>
      <c r="F3" s="34">
        <f>ABS(D3-E3)+0.002</f>
        <v>2.4999999999999689E-2</v>
      </c>
      <c r="G3" s="34">
        <f t="shared" ref="G3:G4" si="0">E3-F3</f>
        <v>6.6750000000000007</v>
      </c>
      <c r="H3" s="35">
        <f>D3+F3</f>
        <v>6.7479999999999993</v>
      </c>
    </row>
    <row r="4" spans="2:8" ht="15.75" thickBot="1" x14ac:dyDescent="0.3">
      <c r="B4" s="2" t="s">
        <v>2</v>
      </c>
      <c r="C4" s="3" t="s">
        <v>4</v>
      </c>
      <c r="D4" s="4">
        <f>0.03254</f>
        <v>3.2539999999999999E-2</v>
      </c>
      <c r="E4" s="28">
        <v>3.2000000000000001E-2</v>
      </c>
      <c r="F4" s="36">
        <f>ABS(D4-E4)+0.002</f>
        <v>2.5399999999999989E-3</v>
      </c>
      <c r="G4" s="36">
        <f t="shared" si="0"/>
        <v>2.946E-2</v>
      </c>
      <c r="H4" s="37">
        <f>D4+F4</f>
        <v>3.508E-2</v>
      </c>
    </row>
    <row r="5" spans="2:8" ht="15.75" thickBot="1" x14ac:dyDescent="0.3">
      <c r="B5" s="2" t="s">
        <v>3</v>
      </c>
      <c r="C5" s="3" t="s">
        <v>4</v>
      </c>
      <c r="D5" s="8" t="s">
        <v>9</v>
      </c>
      <c r="E5" s="41"/>
      <c r="G5" s="14">
        <f>MIN(G8:G16)</f>
        <v>2.9631359634384036</v>
      </c>
      <c r="H5" s="8">
        <f>MAX(G8:G16)</f>
        <v>3.3303550049220019</v>
      </c>
    </row>
    <row r="6" spans="2:8" ht="15.75" thickBot="1" x14ac:dyDescent="0.3"/>
    <row r="7" spans="2:8" ht="15.75" thickBot="1" x14ac:dyDescent="0.3">
      <c r="D7" s="5" t="s">
        <v>16</v>
      </c>
      <c r="E7" s="29" t="s">
        <v>7</v>
      </c>
      <c r="F7" s="19" t="s">
        <v>8</v>
      </c>
      <c r="G7" s="20" t="s">
        <v>9</v>
      </c>
    </row>
    <row r="8" spans="2:8" ht="15.75" thickBot="1" x14ac:dyDescent="0.3">
      <c r="D8" s="8" t="s">
        <v>17</v>
      </c>
      <c r="E8" s="38">
        <f>ROUND((G3-G4)^2,4)</f>
        <v>44.163200000000003</v>
      </c>
      <c r="F8" s="5">
        <f>2*G2+G3</f>
        <v>14.571000000000002</v>
      </c>
      <c r="G8" s="39">
        <f>E8/F8</f>
        <v>3.030896987166289</v>
      </c>
    </row>
    <row r="9" spans="2:8" ht="15.75" thickBot="1" x14ac:dyDescent="0.3">
      <c r="D9" s="8" t="s">
        <v>18</v>
      </c>
      <c r="E9" s="38">
        <f>ROUND((H3-H4)^2,4)</f>
        <v>45.063299999999998</v>
      </c>
      <c r="F9" s="5">
        <f>2*H3+H4</f>
        <v>13.531079999999999</v>
      </c>
      <c r="G9" s="39">
        <f t="shared" ref="G9:G15" si="1">E9/F9</f>
        <v>3.3303550049220019</v>
      </c>
    </row>
    <row r="10" spans="2:8" ht="15.75" thickBot="1" x14ac:dyDescent="0.3">
      <c r="D10" s="8" t="s">
        <v>19</v>
      </c>
      <c r="E10" s="38">
        <f>ROUND((G3-H4)^2,4)</f>
        <v>44.088500000000003</v>
      </c>
      <c r="F10" s="5">
        <f>2*G2+G3</f>
        <v>14.571000000000002</v>
      </c>
      <c r="G10" s="39">
        <f t="shared" si="1"/>
        <v>3.0257703657950725</v>
      </c>
    </row>
    <row r="11" spans="2:8" ht="15.75" thickBot="1" x14ac:dyDescent="0.3">
      <c r="D11" s="8" t="s">
        <v>20</v>
      </c>
      <c r="E11" s="38">
        <f>ROUND((H3-G4)^2,4)</f>
        <v>45.138800000000003</v>
      </c>
      <c r="F11" s="5">
        <f>2*G2+H3</f>
        <v>14.644</v>
      </c>
      <c r="G11" s="39">
        <f t="shared" si="1"/>
        <v>3.082409177820268</v>
      </c>
    </row>
    <row r="12" spans="2:8" ht="15.75" thickBot="1" x14ac:dyDescent="0.3">
      <c r="D12" s="8" t="s">
        <v>21</v>
      </c>
      <c r="E12" s="38">
        <f>ROUND((G3-G4)^2,4)</f>
        <v>44.163200000000003</v>
      </c>
      <c r="F12" s="5">
        <f>2*H2+G3</f>
        <v>14.879</v>
      </c>
      <c r="G12" s="39">
        <f t="shared" si="1"/>
        <v>2.9681564621278316</v>
      </c>
    </row>
    <row r="13" spans="2:8" ht="15.75" thickBot="1" x14ac:dyDescent="0.3">
      <c r="D13" s="8" t="s">
        <v>22</v>
      </c>
      <c r="E13" s="38">
        <f>ROUND((H3-G4)^2,4)</f>
        <v>45.138800000000003</v>
      </c>
      <c r="F13" s="5">
        <f>2*H2+H3</f>
        <v>14.951999999999998</v>
      </c>
      <c r="G13" s="39">
        <f t="shared" si="1"/>
        <v>3.0189138576779033</v>
      </c>
    </row>
    <row r="14" spans="2:8" ht="15.75" thickBot="1" x14ac:dyDescent="0.3">
      <c r="D14" s="8" t="s">
        <v>23</v>
      </c>
      <c r="E14" s="38">
        <f>ROUND((G3-H4)^2,4)</f>
        <v>44.088500000000003</v>
      </c>
      <c r="F14" s="5">
        <f>2*H2+G3</f>
        <v>14.879</v>
      </c>
      <c r="G14" s="39">
        <f t="shared" si="1"/>
        <v>2.9631359634384036</v>
      </c>
    </row>
    <row r="15" spans="2:8" ht="15.75" thickBot="1" x14ac:dyDescent="0.3">
      <c r="D15" s="8" t="s">
        <v>24</v>
      </c>
      <c r="E15" s="40">
        <f>ROUND((H3-H4)^2,4)</f>
        <v>45.063299999999998</v>
      </c>
      <c r="F15" s="8">
        <f>2*H2+G3</f>
        <v>14.879</v>
      </c>
      <c r="G15" s="8">
        <f t="shared" si="1"/>
        <v>3.0286511190268164</v>
      </c>
    </row>
    <row r="16" spans="2:8" ht="15.75" thickBot="1" x14ac:dyDescent="0.3">
      <c r="D16" s="23" t="s">
        <v>5</v>
      </c>
      <c r="E16" s="30">
        <f>(D3-D4)^2</f>
        <v>44.762255011599997</v>
      </c>
      <c r="F16" s="8">
        <f>2*D2+D3</f>
        <v>14.823</v>
      </c>
      <c r="G16" s="7">
        <f>E16/F16</f>
        <v>3.0197837827430343</v>
      </c>
    </row>
    <row r="20" spans="2:6" x14ac:dyDescent="0.25">
      <c r="B20" s="42" t="s">
        <v>25</v>
      </c>
      <c r="C20" s="42"/>
      <c r="D20" s="42"/>
      <c r="E20" s="42"/>
      <c r="F20" s="42"/>
    </row>
  </sheetData>
  <mergeCells count="1">
    <mergeCell ref="B20:F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Правило подсчёта цифр</vt:lpstr>
      <vt:lpstr>Метод границ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 Vasilev</dc:creator>
  <cp:lastModifiedBy>Danil Vasilev</cp:lastModifiedBy>
  <dcterms:created xsi:type="dcterms:W3CDTF">2023-01-28T15:37:21Z</dcterms:created>
  <dcterms:modified xsi:type="dcterms:W3CDTF">2023-01-30T06:26:05Z</dcterms:modified>
</cp:coreProperties>
</file>