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01"/>
  <workbookPr autoCompressPictures="0"/>
  <mc:AlternateContent xmlns:mc="http://schemas.openxmlformats.org/markup-compatibility/2006">
    <mc:Choice Requires="x15">
      <x15ac:absPath xmlns:x15ac="http://schemas.microsoft.com/office/spreadsheetml/2010/11/ac" url="\\Mac\cyrille\Documents\Cyrille Boulot\ADMAREL 2018\_FNFE 2018\_Factur-X\_Factur-X V1.3 - 2018 10 31\_Published\_FR\"/>
    </mc:Choice>
  </mc:AlternateContent>
  <xr:revisionPtr revIDLastSave="0" documentId="13_ncr:1_{DFFE9A86-D79D-47E4-9F4D-35605F3A3670}" xr6:coauthVersionLast="38" xr6:coauthVersionMax="38" xr10:uidLastSave="{00000000-0000-0000-0000-000000000000}"/>
  <bookViews>
    <workbookView xWindow="165" yWindow="29625" windowWidth="26625" windowHeight="15600" tabRatio="636" firstSheet="2" activeTab="3" xr2:uid="{00000000-000D-0000-FFFF-FFFF00000000}"/>
  </bookViews>
  <sheets>
    <sheet name="Feuil1" sheetId="27" state="hidden" r:id="rId1"/>
    <sheet name="MODELE FACTURE LIGNES SIMPLES" sheetId="79" r:id="rId2"/>
    <sheet name="LIGNES COMPLETES" sheetId="83" r:id="rId3"/>
    <sheet name="Factur-X FR CEFACT EN16931 FR" sheetId="89" r:id="rId4"/>
    <sheet name="Factur-X FR CEFACT BASIC FR" sheetId="101" r:id="rId5"/>
    <sheet name="Factur-X FR CEFACT BASIC_WL FR" sheetId="102" r:id="rId6"/>
    <sheet name="Factur-X FR CEFACT MINIMUM FR" sheetId="103" r:id="rId7"/>
    <sheet name="Business Rules" sheetId="82" r:id="rId8"/>
    <sheet name="Codelists" sheetId="100" r:id="rId9"/>
    <sheet name="Base pour doc xml" sheetId="9" state="hidden" r:id="rId10"/>
    <sheet name="Pour doc word" sheetId="11" state="hidden" r:id="rId11"/>
    <sheet name="French" sheetId="10" state="hidden" r:id="rId12"/>
    <sheet name="Feuil2" sheetId="13" state="hidden" r:id="rId13"/>
  </sheets>
  <definedNames>
    <definedName name="_xlnm._FilterDatabase" localSheetId="9" hidden="1">'Base pour doc xml'!$A$3:$AE$185</definedName>
    <definedName name="_xlnm._FilterDatabase" localSheetId="8" hidden="1">Codelists!$T$5:$W$5</definedName>
    <definedName name="_xlnm._FilterDatabase" localSheetId="4" hidden="1">'Factur-X FR CEFACT BASIC FR'!$A$4:$Z$191</definedName>
    <definedName name="_xlnm._FilterDatabase" localSheetId="5" hidden="1">'Factur-X FR CEFACT BASIC_WL FR'!$A$4:$Z$161</definedName>
    <definedName name="_xlnm._FilterDatabase" localSheetId="3" hidden="1">'Factur-X FR CEFACT EN16931 FR'!$A$4:$Z$315</definedName>
    <definedName name="_xlnm._FilterDatabase" localSheetId="6" hidden="1">'Factur-X FR CEFACT MINIMUM FR'!$A$4:$Z$45</definedName>
    <definedName name="_xlnm._FilterDatabase" localSheetId="0" hidden="1">Feuil1!$A$3:$J$185</definedName>
    <definedName name="_xlnm._FilterDatabase" localSheetId="12" hidden="1">Feuil2!$A$4:$J$227</definedName>
    <definedName name="_xlnm._FilterDatabase" localSheetId="11" hidden="1">French!$B$5:$K$187</definedName>
    <definedName name="_xlnm._FilterDatabase" localSheetId="10" hidden="1">'Pour doc word'!$B$3:$P$185</definedName>
    <definedName name="_ftn1" localSheetId="12">Feuil2!$A$230</definedName>
    <definedName name="_ftnref1" localSheetId="12">Feuil2!$H$4</definedName>
    <definedName name="_Toc418599466" localSheetId="4">'Factur-X FR CEFACT BASIC FR'!#REF!</definedName>
    <definedName name="_Toc418599466" localSheetId="5">'Factur-X FR CEFACT BASIC_WL FR'!#REF!</definedName>
    <definedName name="_Toc418599466" localSheetId="3">'Factur-X FR CEFACT EN16931 FR'!#REF!</definedName>
    <definedName name="_Toc418599466" localSheetId="6">'Factur-X FR CEFACT MINIMUM FR'!#REF!</definedName>
    <definedName name="Print_Area" localSheetId="1">'MODELE FACTURE LIGNES SIMPLES'!$B$3:$I$64</definedName>
    <definedName name="_xlnm.Print_Area" localSheetId="2">'LIGNES COMPLETES'!$B$1:$Q$16</definedName>
    <definedName name="_xlnm.Print_Area" localSheetId="1">'MODELE FACTURE LIGNES SIMPLES'!$B$3:$I$66</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W146" i="102" l="1"/>
  <c r="V146" i="102"/>
  <c r="X146" i="102" s="1"/>
  <c r="W176" i="101"/>
  <c r="V176" i="101"/>
  <c r="X176" i="101" s="1"/>
  <c r="W45" i="103" l="1"/>
  <c r="V45" i="103"/>
  <c r="X45" i="103" s="1"/>
  <c r="W44" i="103"/>
  <c r="V44" i="103"/>
  <c r="X44" i="103" s="1"/>
  <c r="W43" i="103"/>
  <c r="V43" i="103"/>
  <c r="X43" i="103" s="1"/>
  <c r="W42" i="103"/>
  <c r="V42" i="103"/>
  <c r="X42" i="103" s="1"/>
  <c r="W41" i="103"/>
  <c r="V41" i="103"/>
  <c r="X41" i="103" s="1"/>
  <c r="W40" i="103"/>
  <c r="V40" i="103"/>
  <c r="X40" i="103" s="1"/>
  <c r="W39" i="103"/>
  <c r="V39" i="103"/>
  <c r="X39" i="103" s="1"/>
  <c r="W38" i="103"/>
  <c r="V38" i="103"/>
  <c r="X38" i="103" s="1"/>
  <c r="W37" i="103"/>
  <c r="V37" i="103"/>
  <c r="X37" i="103" s="1"/>
  <c r="W36" i="103"/>
  <c r="V36" i="103"/>
  <c r="X36" i="103" s="1"/>
  <c r="W35" i="103"/>
  <c r="V35" i="103"/>
  <c r="X35" i="103" s="1"/>
  <c r="W34" i="103"/>
  <c r="V34" i="103"/>
  <c r="X34" i="103" s="1"/>
  <c r="W33" i="103"/>
  <c r="V33" i="103"/>
  <c r="X33" i="103" s="1"/>
  <c r="W32" i="103"/>
  <c r="V32" i="103"/>
  <c r="X32" i="103" s="1"/>
  <c r="W31" i="103"/>
  <c r="V31" i="103"/>
  <c r="X31" i="103" s="1"/>
  <c r="W30" i="103"/>
  <c r="V30" i="103"/>
  <c r="X30" i="103" s="1"/>
  <c r="W29" i="103"/>
  <c r="V29" i="103"/>
  <c r="X29" i="103" s="1"/>
  <c r="W28" i="103"/>
  <c r="V28" i="103"/>
  <c r="X28" i="103" s="1"/>
  <c r="W27" i="103"/>
  <c r="V27" i="103"/>
  <c r="X27" i="103" s="1"/>
  <c r="W26" i="103"/>
  <c r="V26" i="103"/>
  <c r="X26" i="103" s="1"/>
  <c r="W25" i="103"/>
  <c r="V25" i="103"/>
  <c r="X25" i="103" s="1"/>
  <c r="W24" i="103"/>
  <c r="V24" i="103"/>
  <c r="X24" i="103" s="1"/>
  <c r="W23" i="103"/>
  <c r="V23" i="103"/>
  <c r="X23" i="103" s="1"/>
  <c r="W22" i="103"/>
  <c r="V22" i="103"/>
  <c r="X22" i="103" s="1"/>
  <c r="W21" i="103"/>
  <c r="V21" i="103"/>
  <c r="X21" i="103" s="1"/>
  <c r="W20" i="103"/>
  <c r="V20" i="103"/>
  <c r="X20" i="103" s="1"/>
  <c r="W19" i="103"/>
  <c r="V19" i="103"/>
  <c r="X19" i="103" s="1"/>
  <c r="W18" i="103"/>
  <c r="V18" i="103"/>
  <c r="X18" i="103" s="1"/>
  <c r="W17" i="103"/>
  <c r="V17" i="103"/>
  <c r="X17" i="103" s="1"/>
  <c r="W16" i="103"/>
  <c r="V16" i="103"/>
  <c r="X16" i="103" s="1"/>
  <c r="W15" i="103"/>
  <c r="V15" i="103"/>
  <c r="X15" i="103" s="1"/>
  <c r="W14" i="103"/>
  <c r="V14" i="103"/>
  <c r="X14" i="103" s="1"/>
  <c r="W13" i="103"/>
  <c r="V13" i="103"/>
  <c r="X13" i="103" s="1"/>
  <c r="W12" i="103"/>
  <c r="V12" i="103"/>
  <c r="X12" i="103" s="1"/>
  <c r="W11" i="103"/>
  <c r="V11" i="103"/>
  <c r="X11" i="103" s="1"/>
  <c r="W10" i="103"/>
  <c r="V10" i="103"/>
  <c r="X10" i="103" s="1"/>
  <c r="W9" i="103"/>
  <c r="V9" i="103"/>
  <c r="X9" i="103" s="1"/>
  <c r="W8" i="103"/>
  <c r="V8" i="103"/>
  <c r="X8" i="103" s="1"/>
  <c r="W7" i="103"/>
  <c r="V7" i="103"/>
  <c r="X7" i="103" s="1"/>
  <c r="W6" i="103"/>
  <c r="V6" i="103"/>
  <c r="X6" i="103" s="1"/>
  <c r="W5" i="103"/>
  <c r="V5" i="103"/>
  <c r="X5" i="103" s="1"/>
  <c r="W2" i="103"/>
  <c r="V2" i="103"/>
  <c r="X2" i="103" s="1"/>
  <c r="W161" i="102"/>
  <c r="V161" i="102"/>
  <c r="X161" i="102" s="1"/>
  <c r="W160" i="102"/>
  <c r="V160" i="102"/>
  <c r="X160" i="102" s="1"/>
  <c r="W159" i="102"/>
  <c r="V159" i="102"/>
  <c r="X159" i="102" s="1"/>
  <c r="W158" i="102"/>
  <c r="V158" i="102"/>
  <c r="X158" i="102" s="1"/>
  <c r="W157" i="102"/>
  <c r="V157" i="102"/>
  <c r="X157" i="102" s="1"/>
  <c r="W156" i="102"/>
  <c r="V156" i="102"/>
  <c r="X156" i="102" s="1"/>
  <c r="W155" i="102"/>
  <c r="V155" i="102"/>
  <c r="X155" i="102" s="1"/>
  <c r="W154" i="102"/>
  <c r="V154" i="102"/>
  <c r="X154" i="102" s="1"/>
  <c r="W153" i="102"/>
  <c r="V153" i="102"/>
  <c r="X153" i="102" s="1"/>
  <c r="W152" i="102"/>
  <c r="V152" i="102"/>
  <c r="X152" i="102" s="1"/>
  <c r="W151" i="102"/>
  <c r="V151" i="102"/>
  <c r="X151" i="102" s="1"/>
  <c r="W150" i="102"/>
  <c r="V150" i="102"/>
  <c r="X150" i="102" s="1"/>
  <c r="W149" i="102"/>
  <c r="V149" i="102"/>
  <c r="X149" i="102" s="1"/>
  <c r="W148" i="102"/>
  <c r="V148" i="102"/>
  <c r="X148" i="102" s="1"/>
  <c r="W147" i="102"/>
  <c r="V147" i="102"/>
  <c r="X147" i="102" s="1"/>
  <c r="W145" i="102"/>
  <c r="V145" i="102"/>
  <c r="X145" i="102" s="1"/>
  <c r="W144" i="102"/>
  <c r="V144" i="102"/>
  <c r="X144" i="102" s="1"/>
  <c r="W143" i="102"/>
  <c r="V143" i="102"/>
  <c r="X143" i="102" s="1"/>
  <c r="W142" i="102"/>
  <c r="V142" i="102"/>
  <c r="X142" i="102" s="1"/>
  <c r="W141" i="102"/>
  <c r="V141" i="102"/>
  <c r="X141" i="102" s="1"/>
  <c r="W140" i="102"/>
  <c r="V140" i="102"/>
  <c r="X140" i="102" s="1"/>
  <c r="W139" i="102"/>
  <c r="V139" i="102"/>
  <c r="X139" i="102" s="1"/>
  <c r="W138" i="102"/>
  <c r="V138" i="102"/>
  <c r="X138" i="102" s="1"/>
  <c r="W137" i="102"/>
  <c r="V137" i="102"/>
  <c r="X137" i="102" s="1"/>
  <c r="W136" i="102"/>
  <c r="V136" i="102"/>
  <c r="X136" i="102" s="1"/>
  <c r="W135" i="102"/>
  <c r="V135" i="102"/>
  <c r="X135" i="102" s="1"/>
  <c r="W134" i="102"/>
  <c r="V134" i="102"/>
  <c r="X134" i="102" s="1"/>
  <c r="W133" i="102"/>
  <c r="V133" i="102"/>
  <c r="X133" i="102" s="1"/>
  <c r="W132" i="102"/>
  <c r="V132" i="102"/>
  <c r="X132" i="102" s="1"/>
  <c r="W131" i="102"/>
  <c r="V131" i="102"/>
  <c r="X131" i="102" s="1"/>
  <c r="W130" i="102"/>
  <c r="V130" i="102"/>
  <c r="X130" i="102" s="1"/>
  <c r="W129" i="102"/>
  <c r="V129" i="102"/>
  <c r="X129" i="102" s="1"/>
  <c r="W128" i="102"/>
  <c r="V128" i="102"/>
  <c r="X128" i="102" s="1"/>
  <c r="W127" i="102"/>
  <c r="V127" i="102"/>
  <c r="X127" i="102" s="1"/>
  <c r="W126" i="102"/>
  <c r="V126" i="102"/>
  <c r="X126" i="102" s="1"/>
  <c r="W125" i="102"/>
  <c r="V125" i="102"/>
  <c r="X125" i="102" s="1"/>
  <c r="W124" i="102"/>
  <c r="V124" i="102"/>
  <c r="X124" i="102" s="1"/>
  <c r="W123" i="102"/>
  <c r="V123" i="102"/>
  <c r="X123" i="102" s="1"/>
  <c r="W122" i="102"/>
  <c r="V122" i="102"/>
  <c r="X122" i="102" s="1"/>
  <c r="W121" i="102"/>
  <c r="V121" i="102"/>
  <c r="X121" i="102" s="1"/>
  <c r="W120" i="102"/>
  <c r="V120" i="102"/>
  <c r="X120" i="102" s="1"/>
  <c r="W119" i="102"/>
  <c r="V119" i="102"/>
  <c r="X119" i="102" s="1"/>
  <c r="W118" i="102"/>
  <c r="V118" i="102"/>
  <c r="X118" i="102" s="1"/>
  <c r="W117" i="102"/>
  <c r="V117" i="102"/>
  <c r="X117" i="102" s="1"/>
  <c r="W116" i="102"/>
  <c r="V116" i="102"/>
  <c r="X116" i="102" s="1"/>
  <c r="W115" i="102"/>
  <c r="V115" i="102"/>
  <c r="X115" i="102" s="1"/>
  <c r="W114" i="102"/>
  <c r="V114" i="102"/>
  <c r="X114" i="102" s="1"/>
  <c r="W113" i="102"/>
  <c r="V113" i="102"/>
  <c r="X113" i="102" s="1"/>
  <c r="W112" i="102"/>
  <c r="V112" i="102"/>
  <c r="X112" i="102" s="1"/>
  <c r="W111" i="102"/>
  <c r="V111" i="102"/>
  <c r="X111" i="102" s="1"/>
  <c r="W110" i="102"/>
  <c r="V110" i="102"/>
  <c r="X110" i="102" s="1"/>
  <c r="W109" i="102"/>
  <c r="V109" i="102"/>
  <c r="X109" i="102" s="1"/>
  <c r="W108" i="102"/>
  <c r="V108" i="102"/>
  <c r="X108" i="102" s="1"/>
  <c r="W107" i="102"/>
  <c r="V107" i="102"/>
  <c r="X107" i="102" s="1"/>
  <c r="W106" i="102"/>
  <c r="V106" i="102"/>
  <c r="X106" i="102" s="1"/>
  <c r="W105" i="102"/>
  <c r="V105" i="102"/>
  <c r="X105" i="102" s="1"/>
  <c r="W104" i="102"/>
  <c r="V104" i="102"/>
  <c r="X104" i="102" s="1"/>
  <c r="W103" i="102"/>
  <c r="V103" i="102"/>
  <c r="X103" i="102" s="1"/>
  <c r="W102" i="102"/>
  <c r="V102" i="102"/>
  <c r="X102" i="102" s="1"/>
  <c r="W101" i="102"/>
  <c r="V101" i="102"/>
  <c r="X101" i="102" s="1"/>
  <c r="W100" i="102"/>
  <c r="V100" i="102"/>
  <c r="X100" i="102" s="1"/>
  <c r="W99" i="102"/>
  <c r="V99" i="102"/>
  <c r="X99" i="102" s="1"/>
  <c r="W98" i="102"/>
  <c r="V98" i="102"/>
  <c r="X98" i="102" s="1"/>
  <c r="W97" i="102"/>
  <c r="V97" i="102"/>
  <c r="X97" i="102" s="1"/>
  <c r="W96" i="102"/>
  <c r="V96" i="102"/>
  <c r="X96" i="102" s="1"/>
  <c r="W95" i="102"/>
  <c r="V95" i="102"/>
  <c r="X95" i="102" s="1"/>
  <c r="W94" i="102"/>
  <c r="V94" i="102"/>
  <c r="X94" i="102" s="1"/>
  <c r="W93" i="102"/>
  <c r="V93" i="102"/>
  <c r="X93" i="102" s="1"/>
  <c r="W92" i="102"/>
  <c r="V92" i="102"/>
  <c r="X92" i="102" s="1"/>
  <c r="W91" i="102"/>
  <c r="V91" i="102"/>
  <c r="X91" i="102" s="1"/>
  <c r="W90" i="102"/>
  <c r="V90" i="102"/>
  <c r="X90" i="102" s="1"/>
  <c r="W89" i="102"/>
  <c r="V89" i="102"/>
  <c r="X89" i="102" s="1"/>
  <c r="W88" i="102"/>
  <c r="V88" i="102"/>
  <c r="X88" i="102" s="1"/>
  <c r="W87" i="102"/>
  <c r="V87" i="102"/>
  <c r="X87" i="102" s="1"/>
  <c r="W86" i="102"/>
  <c r="V86" i="102"/>
  <c r="X86" i="102" s="1"/>
  <c r="W85" i="102"/>
  <c r="V85" i="102"/>
  <c r="X85" i="102" s="1"/>
  <c r="W84" i="102"/>
  <c r="V84" i="102"/>
  <c r="X84" i="102" s="1"/>
  <c r="W83" i="102"/>
  <c r="V83" i="102"/>
  <c r="X83" i="102" s="1"/>
  <c r="W82" i="102"/>
  <c r="V82" i="102"/>
  <c r="X82" i="102" s="1"/>
  <c r="W81" i="102"/>
  <c r="V81" i="102"/>
  <c r="X81" i="102" s="1"/>
  <c r="W80" i="102"/>
  <c r="V80" i="102"/>
  <c r="X80" i="102" s="1"/>
  <c r="W79" i="102"/>
  <c r="V79" i="102"/>
  <c r="X79" i="102" s="1"/>
  <c r="W78" i="102"/>
  <c r="V78" i="102"/>
  <c r="X78" i="102" s="1"/>
  <c r="W77" i="102"/>
  <c r="V77" i="102"/>
  <c r="X77" i="102" s="1"/>
  <c r="W76" i="102"/>
  <c r="V76" i="102"/>
  <c r="X76" i="102" s="1"/>
  <c r="W75" i="102"/>
  <c r="V75" i="102"/>
  <c r="X75" i="102" s="1"/>
  <c r="W74" i="102"/>
  <c r="V74" i="102"/>
  <c r="X74" i="102" s="1"/>
  <c r="W73" i="102"/>
  <c r="V73" i="102"/>
  <c r="X73" i="102" s="1"/>
  <c r="W72" i="102"/>
  <c r="V72" i="102"/>
  <c r="X72" i="102" s="1"/>
  <c r="W71" i="102"/>
  <c r="V71" i="102"/>
  <c r="X71" i="102" s="1"/>
  <c r="W70" i="102"/>
  <c r="V70" i="102"/>
  <c r="X70" i="102" s="1"/>
  <c r="W69" i="102"/>
  <c r="V69" i="102"/>
  <c r="X69" i="102" s="1"/>
  <c r="W68" i="102"/>
  <c r="V68" i="102"/>
  <c r="X68" i="102" s="1"/>
  <c r="W67" i="102"/>
  <c r="V67" i="102"/>
  <c r="X67" i="102" s="1"/>
  <c r="W66" i="102"/>
  <c r="V66" i="102"/>
  <c r="X66" i="102" s="1"/>
  <c r="W65" i="102"/>
  <c r="V65" i="102"/>
  <c r="X65" i="102" s="1"/>
  <c r="W64" i="102"/>
  <c r="V64" i="102"/>
  <c r="X64" i="102" s="1"/>
  <c r="W63" i="102"/>
  <c r="V63" i="102"/>
  <c r="X63" i="102" s="1"/>
  <c r="W62" i="102"/>
  <c r="V62" i="102"/>
  <c r="X62" i="102" s="1"/>
  <c r="W61" i="102"/>
  <c r="V61" i="102"/>
  <c r="X61" i="102" s="1"/>
  <c r="W60" i="102"/>
  <c r="V60" i="102"/>
  <c r="X60" i="102" s="1"/>
  <c r="W59" i="102"/>
  <c r="V59" i="102"/>
  <c r="X59" i="102" s="1"/>
  <c r="W58" i="102"/>
  <c r="V58" i="102"/>
  <c r="X58" i="102" s="1"/>
  <c r="W57" i="102"/>
  <c r="V57" i="102"/>
  <c r="X57" i="102" s="1"/>
  <c r="W56" i="102"/>
  <c r="V56" i="102"/>
  <c r="X56" i="102" s="1"/>
  <c r="W55" i="102"/>
  <c r="V55" i="102"/>
  <c r="X55" i="102" s="1"/>
  <c r="W54" i="102"/>
  <c r="V54" i="102"/>
  <c r="X54" i="102" s="1"/>
  <c r="W53" i="102"/>
  <c r="V53" i="102"/>
  <c r="X53" i="102" s="1"/>
  <c r="W52" i="102"/>
  <c r="V52" i="102"/>
  <c r="X52" i="102" s="1"/>
  <c r="W51" i="102"/>
  <c r="V51" i="102"/>
  <c r="X51" i="102" s="1"/>
  <c r="W50" i="102"/>
  <c r="V50" i="102"/>
  <c r="X50" i="102" s="1"/>
  <c r="W49" i="102"/>
  <c r="V49" i="102"/>
  <c r="X49" i="102" s="1"/>
  <c r="W48" i="102"/>
  <c r="V48" i="102"/>
  <c r="X48" i="102" s="1"/>
  <c r="W47" i="102"/>
  <c r="V47" i="102"/>
  <c r="X47" i="102" s="1"/>
  <c r="W46" i="102"/>
  <c r="V46" i="102"/>
  <c r="X46" i="102" s="1"/>
  <c r="W45" i="102"/>
  <c r="V45" i="102"/>
  <c r="X45" i="102" s="1"/>
  <c r="W44" i="102"/>
  <c r="V44" i="102"/>
  <c r="X44" i="102" s="1"/>
  <c r="W43" i="102"/>
  <c r="V43" i="102"/>
  <c r="X43" i="102" s="1"/>
  <c r="W42" i="102"/>
  <c r="V42" i="102"/>
  <c r="X42" i="102" s="1"/>
  <c r="W41" i="102"/>
  <c r="V41" i="102"/>
  <c r="X41" i="102" s="1"/>
  <c r="W40" i="102"/>
  <c r="V40" i="102"/>
  <c r="X40" i="102" s="1"/>
  <c r="W39" i="102"/>
  <c r="V39" i="102"/>
  <c r="X39" i="102" s="1"/>
  <c r="W38" i="102"/>
  <c r="V38" i="102"/>
  <c r="X38" i="102" s="1"/>
  <c r="W37" i="102"/>
  <c r="V37" i="102"/>
  <c r="X37" i="102" s="1"/>
  <c r="W36" i="102"/>
  <c r="V36" i="102"/>
  <c r="X36" i="102" s="1"/>
  <c r="W35" i="102"/>
  <c r="V35" i="102"/>
  <c r="X35" i="102" s="1"/>
  <c r="W34" i="102"/>
  <c r="V34" i="102"/>
  <c r="X34" i="102" s="1"/>
  <c r="W33" i="102"/>
  <c r="V33" i="102"/>
  <c r="X33" i="102" s="1"/>
  <c r="W32" i="102"/>
  <c r="V32" i="102"/>
  <c r="X32" i="102" s="1"/>
  <c r="W31" i="102"/>
  <c r="V31" i="102"/>
  <c r="X31" i="102" s="1"/>
  <c r="W30" i="102"/>
  <c r="V30" i="102"/>
  <c r="X30" i="102" s="1"/>
  <c r="W29" i="102"/>
  <c r="V29" i="102"/>
  <c r="X29" i="102" s="1"/>
  <c r="W28" i="102"/>
  <c r="V28" i="102"/>
  <c r="X28" i="102" s="1"/>
  <c r="W27" i="102"/>
  <c r="V27" i="102"/>
  <c r="X27" i="102" s="1"/>
  <c r="W26" i="102"/>
  <c r="V26" i="102"/>
  <c r="X26" i="102" s="1"/>
  <c r="W25" i="102"/>
  <c r="V25" i="102"/>
  <c r="X25" i="102" s="1"/>
  <c r="W24" i="102"/>
  <c r="V24" i="102"/>
  <c r="X24" i="102" s="1"/>
  <c r="W23" i="102"/>
  <c r="V23" i="102"/>
  <c r="X23" i="102" s="1"/>
  <c r="W22" i="102"/>
  <c r="V22" i="102"/>
  <c r="X22" i="102" s="1"/>
  <c r="W21" i="102"/>
  <c r="V21" i="102"/>
  <c r="X21" i="102" s="1"/>
  <c r="W20" i="102"/>
  <c r="V20" i="102"/>
  <c r="X20" i="102" s="1"/>
  <c r="W19" i="102"/>
  <c r="V19" i="102"/>
  <c r="X19" i="102" s="1"/>
  <c r="W18" i="102"/>
  <c r="V18" i="102"/>
  <c r="X18" i="102" s="1"/>
  <c r="W17" i="102"/>
  <c r="V17" i="102"/>
  <c r="X17" i="102" s="1"/>
  <c r="W16" i="102"/>
  <c r="V16" i="102"/>
  <c r="X16" i="102" s="1"/>
  <c r="W15" i="102"/>
  <c r="V15" i="102"/>
  <c r="X15" i="102" s="1"/>
  <c r="W14" i="102"/>
  <c r="V14" i="102"/>
  <c r="X14" i="102" s="1"/>
  <c r="W13" i="102"/>
  <c r="V13" i="102"/>
  <c r="X13" i="102" s="1"/>
  <c r="W12" i="102"/>
  <c r="V12" i="102"/>
  <c r="X12" i="102" s="1"/>
  <c r="W11" i="102"/>
  <c r="V11" i="102"/>
  <c r="X11" i="102" s="1"/>
  <c r="W10" i="102"/>
  <c r="V10" i="102"/>
  <c r="X10" i="102" s="1"/>
  <c r="W9" i="102"/>
  <c r="V9" i="102"/>
  <c r="X9" i="102" s="1"/>
  <c r="W8" i="102"/>
  <c r="V8" i="102"/>
  <c r="X8" i="102" s="1"/>
  <c r="W7" i="102"/>
  <c r="V7" i="102"/>
  <c r="X7" i="102" s="1"/>
  <c r="W6" i="102"/>
  <c r="V6" i="102"/>
  <c r="X6" i="102" s="1"/>
  <c r="W5" i="102"/>
  <c r="V5" i="102"/>
  <c r="X5" i="102" s="1"/>
  <c r="W2" i="102"/>
  <c r="V2" i="102"/>
  <c r="X2" i="102" s="1"/>
  <c r="W191" i="101"/>
  <c r="V191" i="101"/>
  <c r="X191" i="101" s="1"/>
  <c r="W190" i="101"/>
  <c r="V190" i="101"/>
  <c r="X190" i="101" s="1"/>
  <c r="W189" i="101"/>
  <c r="V189" i="101"/>
  <c r="X189" i="101" s="1"/>
  <c r="W188" i="101"/>
  <c r="V188" i="101"/>
  <c r="X188" i="101" s="1"/>
  <c r="W187" i="101"/>
  <c r="V187" i="101"/>
  <c r="X187" i="101" s="1"/>
  <c r="W186" i="101"/>
  <c r="V186" i="101"/>
  <c r="X186" i="101" s="1"/>
  <c r="W185" i="101"/>
  <c r="V185" i="101"/>
  <c r="X185" i="101" s="1"/>
  <c r="W184" i="101"/>
  <c r="V184" i="101"/>
  <c r="X184" i="101" s="1"/>
  <c r="W183" i="101"/>
  <c r="V183" i="101"/>
  <c r="X183" i="101" s="1"/>
  <c r="W182" i="101"/>
  <c r="V182" i="101"/>
  <c r="X182" i="101" s="1"/>
  <c r="W181" i="101"/>
  <c r="V181" i="101"/>
  <c r="X181" i="101" s="1"/>
  <c r="W180" i="101"/>
  <c r="V180" i="101"/>
  <c r="X180" i="101" s="1"/>
  <c r="W179" i="101"/>
  <c r="V179" i="101"/>
  <c r="X179" i="101" s="1"/>
  <c r="W178" i="101"/>
  <c r="V178" i="101"/>
  <c r="X178" i="101" s="1"/>
  <c r="W177" i="101"/>
  <c r="V177" i="101"/>
  <c r="X177" i="101" s="1"/>
  <c r="W175" i="101"/>
  <c r="V175" i="101"/>
  <c r="X175" i="101" s="1"/>
  <c r="W174" i="101"/>
  <c r="V174" i="101"/>
  <c r="X174" i="101" s="1"/>
  <c r="W173" i="101"/>
  <c r="V173" i="101"/>
  <c r="X173" i="101" s="1"/>
  <c r="W172" i="101"/>
  <c r="V172" i="101"/>
  <c r="X172" i="101" s="1"/>
  <c r="W171" i="101"/>
  <c r="V171" i="101"/>
  <c r="X171" i="101" s="1"/>
  <c r="W170" i="101"/>
  <c r="V170" i="101"/>
  <c r="X170" i="101" s="1"/>
  <c r="W169" i="101"/>
  <c r="V169" i="101"/>
  <c r="X169" i="101" s="1"/>
  <c r="W168" i="101"/>
  <c r="V168" i="101"/>
  <c r="X168" i="101" s="1"/>
  <c r="W167" i="101"/>
  <c r="V167" i="101"/>
  <c r="X167" i="101" s="1"/>
  <c r="W166" i="101"/>
  <c r="V166" i="101"/>
  <c r="X166" i="101" s="1"/>
  <c r="W165" i="101"/>
  <c r="V165" i="101"/>
  <c r="X165" i="101" s="1"/>
  <c r="W164" i="101"/>
  <c r="V164" i="101"/>
  <c r="X164" i="101" s="1"/>
  <c r="W163" i="101"/>
  <c r="V163" i="101"/>
  <c r="X163" i="101" s="1"/>
  <c r="W162" i="101"/>
  <c r="V162" i="101"/>
  <c r="X162" i="101" s="1"/>
  <c r="W161" i="101"/>
  <c r="V161" i="101"/>
  <c r="X161" i="101" s="1"/>
  <c r="W160" i="101"/>
  <c r="V160" i="101"/>
  <c r="X160" i="101" s="1"/>
  <c r="W159" i="101"/>
  <c r="V159" i="101"/>
  <c r="X159" i="101" s="1"/>
  <c r="W158" i="101"/>
  <c r="V158" i="101"/>
  <c r="X158" i="101" s="1"/>
  <c r="W157" i="101"/>
  <c r="V157" i="101"/>
  <c r="X157" i="101" s="1"/>
  <c r="W156" i="101"/>
  <c r="V156" i="101"/>
  <c r="X156" i="101" s="1"/>
  <c r="W155" i="101"/>
  <c r="V155" i="101"/>
  <c r="X155" i="101" s="1"/>
  <c r="W154" i="101"/>
  <c r="V154" i="101"/>
  <c r="X154" i="101" s="1"/>
  <c r="W153" i="101"/>
  <c r="V153" i="101"/>
  <c r="X153" i="101" s="1"/>
  <c r="W152" i="101"/>
  <c r="V152" i="101"/>
  <c r="X152" i="101" s="1"/>
  <c r="W151" i="101"/>
  <c r="V151" i="101"/>
  <c r="X151" i="101" s="1"/>
  <c r="W150" i="101"/>
  <c r="V150" i="101"/>
  <c r="X150" i="101" s="1"/>
  <c r="W149" i="101"/>
  <c r="V149" i="101"/>
  <c r="X149" i="101" s="1"/>
  <c r="W148" i="101"/>
  <c r="V148" i="101"/>
  <c r="X148" i="101" s="1"/>
  <c r="W147" i="101"/>
  <c r="V147" i="101"/>
  <c r="X147" i="101" s="1"/>
  <c r="W146" i="101"/>
  <c r="V146" i="101"/>
  <c r="X146" i="101" s="1"/>
  <c r="W145" i="101"/>
  <c r="V145" i="101"/>
  <c r="X145" i="101" s="1"/>
  <c r="W144" i="101"/>
  <c r="V144" i="101"/>
  <c r="X144" i="101" s="1"/>
  <c r="W143" i="101"/>
  <c r="V143" i="101"/>
  <c r="X143" i="101" s="1"/>
  <c r="W142" i="101"/>
  <c r="V142" i="101"/>
  <c r="X142" i="101" s="1"/>
  <c r="W141" i="101"/>
  <c r="V141" i="101"/>
  <c r="X141" i="101" s="1"/>
  <c r="W140" i="101"/>
  <c r="V140" i="101"/>
  <c r="X140" i="101" s="1"/>
  <c r="W139" i="101"/>
  <c r="V139" i="101"/>
  <c r="X139" i="101" s="1"/>
  <c r="W138" i="101"/>
  <c r="V138" i="101"/>
  <c r="X138" i="101" s="1"/>
  <c r="W137" i="101"/>
  <c r="V137" i="101"/>
  <c r="X137" i="101" s="1"/>
  <c r="W136" i="101"/>
  <c r="V136" i="101"/>
  <c r="X136" i="101" s="1"/>
  <c r="W135" i="101"/>
  <c r="V135" i="101"/>
  <c r="X135" i="101" s="1"/>
  <c r="W134" i="101"/>
  <c r="V134" i="101"/>
  <c r="X134" i="101" s="1"/>
  <c r="W133" i="101"/>
  <c r="V133" i="101"/>
  <c r="X133" i="101" s="1"/>
  <c r="W132" i="101"/>
  <c r="V132" i="101"/>
  <c r="X132" i="101" s="1"/>
  <c r="W131" i="101"/>
  <c r="V131" i="101"/>
  <c r="X131" i="101" s="1"/>
  <c r="W130" i="101"/>
  <c r="V130" i="101"/>
  <c r="X130" i="101" s="1"/>
  <c r="W129" i="101"/>
  <c r="V129" i="101"/>
  <c r="X129" i="101" s="1"/>
  <c r="W128" i="101"/>
  <c r="V128" i="101"/>
  <c r="X128" i="101" s="1"/>
  <c r="W127" i="101"/>
  <c r="V127" i="101"/>
  <c r="X127" i="101" s="1"/>
  <c r="W126" i="101"/>
  <c r="V126" i="101"/>
  <c r="X126" i="101" s="1"/>
  <c r="W125" i="101"/>
  <c r="V125" i="101"/>
  <c r="X125" i="101" s="1"/>
  <c r="W124" i="101"/>
  <c r="V124" i="101"/>
  <c r="X124" i="101" s="1"/>
  <c r="W123" i="101"/>
  <c r="V123" i="101"/>
  <c r="X123" i="101" s="1"/>
  <c r="W122" i="101"/>
  <c r="V122" i="101"/>
  <c r="X122" i="101" s="1"/>
  <c r="W121" i="101"/>
  <c r="V121" i="101"/>
  <c r="X121" i="101" s="1"/>
  <c r="W120" i="101"/>
  <c r="V120" i="101"/>
  <c r="X120" i="101" s="1"/>
  <c r="W119" i="101"/>
  <c r="V119" i="101"/>
  <c r="X119" i="101" s="1"/>
  <c r="W118" i="101"/>
  <c r="V118" i="101"/>
  <c r="X118" i="101" s="1"/>
  <c r="W117" i="101"/>
  <c r="V117" i="101"/>
  <c r="X117" i="101" s="1"/>
  <c r="W116" i="101"/>
  <c r="V116" i="101"/>
  <c r="X116" i="101" s="1"/>
  <c r="W115" i="101"/>
  <c r="V115" i="101"/>
  <c r="X115" i="101" s="1"/>
  <c r="W114" i="101"/>
  <c r="V114" i="101"/>
  <c r="X114" i="101" s="1"/>
  <c r="W113" i="101"/>
  <c r="V113" i="101"/>
  <c r="X113" i="101" s="1"/>
  <c r="W112" i="101"/>
  <c r="V112" i="101"/>
  <c r="X112" i="101" s="1"/>
  <c r="W111" i="101"/>
  <c r="V111" i="101"/>
  <c r="X111" i="101" s="1"/>
  <c r="W110" i="101"/>
  <c r="V110" i="101"/>
  <c r="X110" i="101" s="1"/>
  <c r="W109" i="101"/>
  <c r="V109" i="101"/>
  <c r="X109" i="101" s="1"/>
  <c r="W108" i="101"/>
  <c r="V108" i="101"/>
  <c r="X108" i="101" s="1"/>
  <c r="W107" i="101"/>
  <c r="V107" i="101"/>
  <c r="X107" i="101" s="1"/>
  <c r="W106" i="101"/>
  <c r="V106" i="101"/>
  <c r="X106" i="101" s="1"/>
  <c r="W105" i="101"/>
  <c r="V105" i="101"/>
  <c r="X105" i="101" s="1"/>
  <c r="W104" i="101"/>
  <c r="V104" i="101"/>
  <c r="X104" i="101" s="1"/>
  <c r="W103" i="101"/>
  <c r="V103" i="101"/>
  <c r="X103" i="101" s="1"/>
  <c r="W102" i="101"/>
  <c r="V102" i="101"/>
  <c r="X102" i="101" s="1"/>
  <c r="W101" i="101"/>
  <c r="V101" i="101"/>
  <c r="X101" i="101" s="1"/>
  <c r="W100" i="101"/>
  <c r="V100" i="101"/>
  <c r="X100" i="101" s="1"/>
  <c r="W99" i="101"/>
  <c r="V99" i="101"/>
  <c r="X99" i="101" s="1"/>
  <c r="W98" i="101"/>
  <c r="V98" i="101"/>
  <c r="X98" i="101" s="1"/>
  <c r="W97" i="101"/>
  <c r="V97" i="101"/>
  <c r="X97" i="101" s="1"/>
  <c r="W96" i="101"/>
  <c r="V96" i="101"/>
  <c r="X96" i="101" s="1"/>
  <c r="W95" i="101"/>
  <c r="V95" i="101"/>
  <c r="X95" i="101" s="1"/>
  <c r="W94" i="101"/>
  <c r="V94" i="101"/>
  <c r="X94" i="101" s="1"/>
  <c r="W93" i="101"/>
  <c r="V93" i="101"/>
  <c r="X93" i="101" s="1"/>
  <c r="W92" i="101"/>
  <c r="V92" i="101"/>
  <c r="X92" i="101" s="1"/>
  <c r="W91" i="101"/>
  <c r="V91" i="101"/>
  <c r="X91" i="101" s="1"/>
  <c r="W90" i="101"/>
  <c r="V90" i="101"/>
  <c r="X90" i="101" s="1"/>
  <c r="W89" i="101"/>
  <c r="V89" i="101"/>
  <c r="X89" i="101" s="1"/>
  <c r="W88" i="101"/>
  <c r="V88" i="101"/>
  <c r="X88" i="101" s="1"/>
  <c r="W87" i="101"/>
  <c r="V87" i="101"/>
  <c r="X87" i="101" s="1"/>
  <c r="W86" i="101"/>
  <c r="V86" i="101"/>
  <c r="X86" i="101" s="1"/>
  <c r="W85" i="101"/>
  <c r="V85" i="101"/>
  <c r="X85" i="101" s="1"/>
  <c r="W84" i="101"/>
  <c r="V84" i="101"/>
  <c r="X84" i="101" s="1"/>
  <c r="W83" i="101"/>
  <c r="V83" i="101"/>
  <c r="X83" i="101" s="1"/>
  <c r="W82" i="101"/>
  <c r="V82" i="101"/>
  <c r="X82" i="101" s="1"/>
  <c r="W81" i="101"/>
  <c r="V81" i="101"/>
  <c r="X81" i="101" s="1"/>
  <c r="W80" i="101"/>
  <c r="V80" i="101"/>
  <c r="X80" i="101" s="1"/>
  <c r="W79" i="101"/>
  <c r="V79" i="101"/>
  <c r="X79" i="101" s="1"/>
  <c r="W78" i="101"/>
  <c r="V78" i="101"/>
  <c r="X78" i="101" s="1"/>
  <c r="W77" i="101"/>
  <c r="V77" i="101"/>
  <c r="X77" i="101" s="1"/>
  <c r="W76" i="101"/>
  <c r="V76" i="101"/>
  <c r="X76" i="101" s="1"/>
  <c r="W75" i="101"/>
  <c r="V75" i="101"/>
  <c r="X75" i="101" s="1"/>
  <c r="W74" i="101"/>
  <c r="V74" i="101"/>
  <c r="X74" i="101" s="1"/>
  <c r="W73" i="101"/>
  <c r="V73" i="101"/>
  <c r="X73" i="101" s="1"/>
  <c r="W72" i="101"/>
  <c r="V72" i="101"/>
  <c r="X72" i="101" s="1"/>
  <c r="W71" i="101"/>
  <c r="V71" i="101"/>
  <c r="X71" i="101" s="1"/>
  <c r="W70" i="101"/>
  <c r="V70" i="101"/>
  <c r="X70" i="101" s="1"/>
  <c r="W69" i="101"/>
  <c r="V69" i="101"/>
  <c r="X69" i="101" s="1"/>
  <c r="W68" i="101"/>
  <c r="V68" i="101"/>
  <c r="X68" i="101" s="1"/>
  <c r="W67" i="101"/>
  <c r="V67" i="101"/>
  <c r="X67" i="101" s="1"/>
  <c r="W66" i="101"/>
  <c r="V66" i="101"/>
  <c r="X66" i="101" s="1"/>
  <c r="W65" i="101"/>
  <c r="V65" i="101"/>
  <c r="X65" i="101" s="1"/>
  <c r="W64" i="101"/>
  <c r="V64" i="101"/>
  <c r="X64" i="101" s="1"/>
  <c r="W63" i="101"/>
  <c r="V63" i="101"/>
  <c r="X63" i="101" s="1"/>
  <c r="W62" i="101"/>
  <c r="V62" i="101"/>
  <c r="X62" i="101" s="1"/>
  <c r="W61" i="101"/>
  <c r="V61" i="101"/>
  <c r="X61" i="101" s="1"/>
  <c r="W60" i="101"/>
  <c r="V60" i="101"/>
  <c r="X60" i="101" s="1"/>
  <c r="W59" i="101"/>
  <c r="V59" i="101"/>
  <c r="X59" i="101" s="1"/>
  <c r="W58" i="101"/>
  <c r="V58" i="101"/>
  <c r="X58" i="101" s="1"/>
  <c r="W57" i="101"/>
  <c r="V57" i="101"/>
  <c r="X57" i="101" s="1"/>
  <c r="W56" i="101"/>
  <c r="V56" i="101"/>
  <c r="X56" i="101" s="1"/>
  <c r="W55" i="101"/>
  <c r="V55" i="101"/>
  <c r="X55" i="101" s="1"/>
  <c r="W54" i="101"/>
  <c r="V54" i="101"/>
  <c r="X54" i="101" s="1"/>
  <c r="W53" i="101"/>
  <c r="V53" i="101"/>
  <c r="X53" i="101" s="1"/>
  <c r="W52" i="101"/>
  <c r="V52" i="101"/>
  <c r="X52" i="101" s="1"/>
  <c r="W51" i="101"/>
  <c r="V51" i="101"/>
  <c r="X51" i="101" s="1"/>
  <c r="W50" i="101"/>
  <c r="V50" i="101"/>
  <c r="X50" i="101" s="1"/>
  <c r="W49" i="101"/>
  <c r="V49" i="101"/>
  <c r="X49" i="101" s="1"/>
  <c r="W48" i="101"/>
  <c r="V48" i="101"/>
  <c r="X48" i="101" s="1"/>
  <c r="W47" i="101"/>
  <c r="V47" i="101"/>
  <c r="X47" i="101" s="1"/>
  <c r="W46" i="101"/>
  <c r="V46" i="101"/>
  <c r="X46" i="101" s="1"/>
  <c r="W45" i="101"/>
  <c r="V45" i="101"/>
  <c r="X45" i="101" s="1"/>
  <c r="W44" i="101"/>
  <c r="V44" i="101"/>
  <c r="X44" i="101" s="1"/>
  <c r="W43" i="101"/>
  <c r="V43" i="101"/>
  <c r="X43" i="101" s="1"/>
  <c r="W42" i="101"/>
  <c r="V42" i="101"/>
  <c r="X42" i="101" s="1"/>
  <c r="W41" i="101"/>
  <c r="V41" i="101"/>
  <c r="X41" i="101" s="1"/>
  <c r="W40" i="101"/>
  <c r="V40" i="101"/>
  <c r="X40" i="101" s="1"/>
  <c r="W39" i="101"/>
  <c r="V39" i="101"/>
  <c r="X39" i="101" s="1"/>
  <c r="W38" i="101"/>
  <c r="V38" i="101"/>
  <c r="X38" i="101" s="1"/>
  <c r="W37" i="101"/>
  <c r="V37" i="101"/>
  <c r="X37" i="101" s="1"/>
  <c r="W36" i="101"/>
  <c r="V36" i="101"/>
  <c r="X36" i="101" s="1"/>
  <c r="W35" i="101"/>
  <c r="V35" i="101"/>
  <c r="X35" i="101" s="1"/>
  <c r="W34" i="101"/>
  <c r="V34" i="101"/>
  <c r="X34" i="101" s="1"/>
  <c r="W33" i="101"/>
  <c r="V33" i="101"/>
  <c r="X33" i="101" s="1"/>
  <c r="W32" i="101"/>
  <c r="V32" i="101"/>
  <c r="X32" i="101" s="1"/>
  <c r="W31" i="101"/>
  <c r="V31" i="101"/>
  <c r="X31" i="101" s="1"/>
  <c r="W30" i="101"/>
  <c r="V30" i="101"/>
  <c r="X30" i="101" s="1"/>
  <c r="W29" i="101"/>
  <c r="V29" i="101"/>
  <c r="X29" i="101" s="1"/>
  <c r="W28" i="101"/>
  <c r="V28" i="101"/>
  <c r="X28" i="101" s="1"/>
  <c r="W27" i="101"/>
  <c r="V27" i="101"/>
  <c r="X27" i="101" s="1"/>
  <c r="W26" i="101"/>
  <c r="V26" i="101"/>
  <c r="X26" i="101" s="1"/>
  <c r="W25" i="101"/>
  <c r="V25" i="101"/>
  <c r="X25" i="101" s="1"/>
  <c r="W24" i="101"/>
  <c r="V24" i="101"/>
  <c r="X24" i="101" s="1"/>
  <c r="W23" i="101"/>
  <c r="V23" i="101"/>
  <c r="X23" i="101" s="1"/>
  <c r="W22" i="101"/>
  <c r="V22" i="101"/>
  <c r="X22" i="101" s="1"/>
  <c r="W21" i="101"/>
  <c r="V21" i="101"/>
  <c r="X21" i="101" s="1"/>
  <c r="W20" i="101"/>
  <c r="V20" i="101"/>
  <c r="X20" i="101" s="1"/>
  <c r="W19" i="101"/>
  <c r="V19" i="101"/>
  <c r="X19" i="101" s="1"/>
  <c r="W18" i="101"/>
  <c r="V18" i="101"/>
  <c r="X18" i="101" s="1"/>
  <c r="W17" i="101"/>
  <c r="V17" i="101"/>
  <c r="X17" i="101" s="1"/>
  <c r="W16" i="101"/>
  <c r="V16" i="101"/>
  <c r="X16" i="101" s="1"/>
  <c r="W15" i="101"/>
  <c r="V15" i="101"/>
  <c r="X15" i="101" s="1"/>
  <c r="W14" i="101"/>
  <c r="V14" i="101"/>
  <c r="X14" i="101" s="1"/>
  <c r="W13" i="101"/>
  <c r="V13" i="101"/>
  <c r="X13" i="101" s="1"/>
  <c r="W12" i="101"/>
  <c r="V12" i="101"/>
  <c r="X12" i="101" s="1"/>
  <c r="W11" i="101"/>
  <c r="V11" i="101"/>
  <c r="X11" i="101" s="1"/>
  <c r="W10" i="101"/>
  <c r="V10" i="101"/>
  <c r="X10" i="101" s="1"/>
  <c r="W9" i="101"/>
  <c r="V9" i="101"/>
  <c r="X9" i="101" s="1"/>
  <c r="W8" i="101"/>
  <c r="V8" i="101"/>
  <c r="X8" i="101" s="1"/>
  <c r="W7" i="101"/>
  <c r="V7" i="101"/>
  <c r="X7" i="101" s="1"/>
  <c r="W6" i="101"/>
  <c r="V6" i="101"/>
  <c r="X6" i="101" s="1"/>
  <c r="W5" i="101"/>
  <c r="V5" i="101"/>
  <c r="X5" i="101" s="1"/>
  <c r="W2" i="101"/>
  <c r="V2" i="101"/>
  <c r="X2" i="101" s="1"/>
  <c r="W315" i="89"/>
  <c r="V315" i="89"/>
  <c r="X315" i="89" s="1"/>
  <c r="W314" i="89"/>
  <c r="V314" i="89"/>
  <c r="X314" i="89" s="1"/>
  <c r="W313" i="89"/>
  <c r="V313" i="89"/>
  <c r="X313" i="89" s="1"/>
  <c r="W312" i="89"/>
  <c r="V312" i="89"/>
  <c r="X312" i="89" s="1"/>
  <c r="W311" i="89"/>
  <c r="V311" i="89"/>
  <c r="X311" i="89" s="1"/>
  <c r="W310" i="89"/>
  <c r="V310" i="89"/>
  <c r="X310" i="89" s="1"/>
  <c r="W309" i="89"/>
  <c r="V309" i="89"/>
  <c r="X309" i="89" s="1"/>
  <c r="W308" i="89"/>
  <c r="V308" i="89"/>
  <c r="X308" i="89" s="1"/>
  <c r="W307" i="89"/>
  <c r="V307" i="89"/>
  <c r="X307" i="89" s="1"/>
  <c r="W306" i="89"/>
  <c r="V306" i="89"/>
  <c r="X306" i="89" s="1"/>
  <c r="W305" i="89"/>
  <c r="V305" i="89"/>
  <c r="X305" i="89" s="1"/>
  <c r="W304" i="89"/>
  <c r="V304" i="89"/>
  <c r="X304" i="89" s="1"/>
  <c r="W303" i="89"/>
  <c r="V303" i="89"/>
  <c r="X303" i="89" s="1"/>
  <c r="W302" i="89"/>
  <c r="V302" i="89"/>
  <c r="X302" i="89" s="1"/>
  <c r="W301" i="89"/>
  <c r="V301" i="89"/>
  <c r="X301" i="89" s="1"/>
  <c r="W300" i="89"/>
  <c r="V300" i="89"/>
  <c r="X300" i="89" s="1"/>
  <c r="W299" i="89"/>
  <c r="V299" i="89"/>
  <c r="X299" i="89" s="1"/>
  <c r="W298" i="89"/>
  <c r="V298" i="89"/>
  <c r="X298" i="89" s="1"/>
  <c r="W297" i="89"/>
  <c r="V297" i="89"/>
  <c r="X297" i="89" s="1"/>
  <c r="W296" i="89"/>
  <c r="V296" i="89"/>
  <c r="X296" i="89" s="1"/>
  <c r="W295" i="89"/>
  <c r="V295" i="89"/>
  <c r="X295" i="89" s="1"/>
  <c r="W294" i="89"/>
  <c r="V294" i="89"/>
  <c r="X294" i="89" s="1"/>
  <c r="W293" i="89"/>
  <c r="V293" i="89"/>
  <c r="X293" i="89" s="1"/>
  <c r="W292" i="89"/>
  <c r="V292" i="89"/>
  <c r="X292" i="89" s="1"/>
  <c r="W291" i="89"/>
  <c r="V291" i="89"/>
  <c r="X291" i="89" s="1"/>
  <c r="W290" i="89"/>
  <c r="V290" i="89"/>
  <c r="X290" i="89" s="1"/>
  <c r="W289" i="89"/>
  <c r="V289" i="89"/>
  <c r="X289" i="89" s="1"/>
  <c r="W288" i="89"/>
  <c r="V288" i="89"/>
  <c r="X288" i="89" s="1"/>
  <c r="W287" i="89"/>
  <c r="V287" i="89"/>
  <c r="X287" i="89" s="1"/>
  <c r="W286" i="89"/>
  <c r="V286" i="89"/>
  <c r="X286" i="89" s="1"/>
  <c r="W285" i="89"/>
  <c r="V285" i="89"/>
  <c r="X285" i="89" s="1"/>
  <c r="W284" i="89"/>
  <c r="V284" i="89"/>
  <c r="X284" i="89" s="1"/>
  <c r="W283" i="89"/>
  <c r="V283" i="89"/>
  <c r="X283" i="89" s="1"/>
  <c r="W282" i="89"/>
  <c r="V282" i="89"/>
  <c r="X282" i="89" s="1"/>
  <c r="W281" i="89"/>
  <c r="V281" i="89"/>
  <c r="X281" i="89" s="1"/>
  <c r="W280" i="89"/>
  <c r="V280" i="89"/>
  <c r="X280" i="89" s="1"/>
  <c r="W279" i="89"/>
  <c r="V279" i="89"/>
  <c r="X279" i="89" s="1"/>
  <c r="W278" i="89"/>
  <c r="V278" i="89"/>
  <c r="X278" i="89" s="1"/>
  <c r="W277" i="89"/>
  <c r="V277" i="89"/>
  <c r="X277" i="89" s="1"/>
  <c r="W276" i="89"/>
  <c r="V276" i="89"/>
  <c r="X276" i="89" s="1"/>
  <c r="W275" i="89"/>
  <c r="V275" i="89"/>
  <c r="X275" i="89" s="1"/>
  <c r="W274" i="89"/>
  <c r="V274" i="89"/>
  <c r="X274" i="89" s="1"/>
  <c r="W273" i="89"/>
  <c r="V273" i="89"/>
  <c r="X273" i="89" s="1"/>
  <c r="W272" i="89"/>
  <c r="V272" i="89"/>
  <c r="X272" i="89" s="1"/>
  <c r="W271" i="89"/>
  <c r="V271" i="89"/>
  <c r="X271" i="89" s="1"/>
  <c r="W270" i="89"/>
  <c r="V270" i="89"/>
  <c r="X270" i="89" s="1"/>
  <c r="W269" i="89"/>
  <c r="V269" i="89"/>
  <c r="X269" i="89" s="1"/>
  <c r="W268" i="89"/>
  <c r="V268" i="89"/>
  <c r="X268" i="89" s="1"/>
  <c r="W267" i="89"/>
  <c r="V267" i="89"/>
  <c r="X267" i="89" s="1"/>
  <c r="W266" i="89"/>
  <c r="V266" i="89"/>
  <c r="X266" i="89" s="1"/>
  <c r="W265" i="89"/>
  <c r="V265" i="89"/>
  <c r="X265" i="89" s="1"/>
  <c r="W264" i="89"/>
  <c r="V264" i="89"/>
  <c r="X264" i="89" s="1"/>
  <c r="W263" i="89"/>
  <c r="V263" i="89"/>
  <c r="X263" i="89" s="1"/>
  <c r="W262" i="89"/>
  <c r="V262" i="89"/>
  <c r="X262" i="89" s="1"/>
  <c r="W261" i="89"/>
  <c r="V261" i="89"/>
  <c r="X261" i="89" s="1"/>
  <c r="W260" i="89"/>
  <c r="V260" i="89"/>
  <c r="X260" i="89" s="1"/>
  <c r="W259" i="89"/>
  <c r="V259" i="89"/>
  <c r="X259" i="89" s="1"/>
  <c r="W258" i="89"/>
  <c r="V258" i="89"/>
  <c r="X258" i="89" s="1"/>
  <c r="W257" i="89"/>
  <c r="V257" i="89"/>
  <c r="X257" i="89" s="1"/>
  <c r="W256" i="89"/>
  <c r="V256" i="89"/>
  <c r="X256" i="89" s="1"/>
  <c r="W255" i="89"/>
  <c r="V255" i="89"/>
  <c r="X255" i="89" s="1"/>
  <c r="W254" i="89"/>
  <c r="V254" i="89"/>
  <c r="X254" i="89" s="1"/>
  <c r="W253" i="89"/>
  <c r="V253" i="89"/>
  <c r="X253" i="89" s="1"/>
  <c r="W252" i="89"/>
  <c r="V252" i="89"/>
  <c r="X252" i="89" s="1"/>
  <c r="W251" i="89"/>
  <c r="V251" i="89"/>
  <c r="X251" i="89" s="1"/>
  <c r="W250" i="89"/>
  <c r="V250" i="89"/>
  <c r="X250" i="89" s="1"/>
  <c r="W249" i="89"/>
  <c r="V249" i="89"/>
  <c r="X249" i="89" s="1"/>
  <c r="W248" i="89"/>
  <c r="V248" i="89"/>
  <c r="X248" i="89" s="1"/>
  <c r="W247" i="89"/>
  <c r="V247" i="89"/>
  <c r="X247" i="89" s="1"/>
  <c r="W246" i="89"/>
  <c r="V246" i="89"/>
  <c r="X246" i="89" s="1"/>
  <c r="W245" i="89"/>
  <c r="V245" i="89"/>
  <c r="X245" i="89" s="1"/>
  <c r="W244" i="89"/>
  <c r="V244" i="89"/>
  <c r="X244" i="89" s="1"/>
  <c r="W243" i="89"/>
  <c r="V243" i="89"/>
  <c r="X243" i="89" s="1"/>
  <c r="W242" i="89"/>
  <c r="V242" i="89"/>
  <c r="X242" i="89" s="1"/>
  <c r="W241" i="89"/>
  <c r="V241" i="89"/>
  <c r="X241" i="89" s="1"/>
  <c r="W240" i="89"/>
  <c r="V240" i="89"/>
  <c r="X240" i="89" s="1"/>
  <c r="W239" i="89"/>
  <c r="V239" i="89"/>
  <c r="X239" i="89" s="1"/>
  <c r="W238" i="89"/>
  <c r="V238" i="89"/>
  <c r="X238" i="89" s="1"/>
  <c r="W237" i="89"/>
  <c r="V237" i="89"/>
  <c r="X237" i="89" s="1"/>
  <c r="W236" i="89"/>
  <c r="V236" i="89"/>
  <c r="X236" i="89" s="1"/>
  <c r="W235" i="89"/>
  <c r="V235" i="89"/>
  <c r="X235" i="89" s="1"/>
  <c r="W234" i="89"/>
  <c r="V234" i="89"/>
  <c r="X234" i="89" s="1"/>
  <c r="W233" i="89"/>
  <c r="V233" i="89"/>
  <c r="X233" i="89" s="1"/>
  <c r="W232" i="89"/>
  <c r="V232" i="89"/>
  <c r="X232" i="89" s="1"/>
  <c r="W231" i="89"/>
  <c r="V231" i="89"/>
  <c r="X231" i="89" s="1"/>
  <c r="W230" i="89"/>
  <c r="V230" i="89"/>
  <c r="X230" i="89" s="1"/>
  <c r="W229" i="89"/>
  <c r="V229" i="89"/>
  <c r="X229" i="89" s="1"/>
  <c r="W228" i="89"/>
  <c r="V228" i="89"/>
  <c r="X228" i="89" s="1"/>
  <c r="W227" i="89"/>
  <c r="V227" i="89"/>
  <c r="X227" i="89" s="1"/>
  <c r="W226" i="89"/>
  <c r="V226" i="89"/>
  <c r="X226" i="89" s="1"/>
  <c r="W225" i="89"/>
  <c r="V225" i="89"/>
  <c r="X225" i="89" s="1"/>
  <c r="W224" i="89"/>
  <c r="V224" i="89"/>
  <c r="X224" i="89" s="1"/>
  <c r="W223" i="89"/>
  <c r="V223" i="89"/>
  <c r="X223" i="89" s="1"/>
  <c r="W222" i="89"/>
  <c r="V222" i="89"/>
  <c r="X222" i="89" s="1"/>
  <c r="W221" i="89"/>
  <c r="V221" i="89"/>
  <c r="X221" i="89" s="1"/>
  <c r="W220" i="89"/>
  <c r="V220" i="89"/>
  <c r="X220" i="89" s="1"/>
  <c r="W219" i="89"/>
  <c r="V219" i="89"/>
  <c r="X219" i="89" s="1"/>
  <c r="W218" i="89"/>
  <c r="V218" i="89"/>
  <c r="X218" i="89" s="1"/>
  <c r="W217" i="89"/>
  <c r="V217" i="89"/>
  <c r="X217" i="89" s="1"/>
  <c r="W216" i="89"/>
  <c r="V216" i="89"/>
  <c r="X216" i="89" s="1"/>
  <c r="W215" i="89"/>
  <c r="V215" i="89"/>
  <c r="X215" i="89" s="1"/>
  <c r="W214" i="89"/>
  <c r="V214" i="89"/>
  <c r="X214" i="89" s="1"/>
  <c r="W213" i="89"/>
  <c r="V213" i="89"/>
  <c r="X213" i="89" s="1"/>
  <c r="W212" i="89"/>
  <c r="V212" i="89"/>
  <c r="X212" i="89" s="1"/>
  <c r="W211" i="89"/>
  <c r="V211" i="89"/>
  <c r="X211" i="89" s="1"/>
  <c r="W210" i="89"/>
  <c r="V210" i="89"/>
  <c r="X210" i="89" s="1"/>
  <c r="W209" i="89"/>
  <c r="V209" i="89"/>
  <c r="X209" i="89" s="1"/>
  <c r="W208" i="89"/>
  <c r="V208" i="89"/>
  <c r="X208" i="89" s="1"/>
  <c r="W207" i="89"/>
  <c r="V207" i="89"/>
  <c r="X207" i="89" s="1"/>
  <c r="W206" i="89"/>
  <c r="V206" i="89"/>
  <c r="X206" i="89" s="1"/>
  <c r="W205" i="89"/>
  <c r="V205" i="89"/>
  <c r="X205" i="89" s="1"/>
  <c r="W204" i="89"/>
  <c r="V204" i="89"/>
  <c r="X204" i="89" s="1"/>
  <c r="W203" i="89"/>
  <c r="V203" i="89"/>
  <c r="X203" i="89" s="1"/>
  <c r="W202" i="89"/>
  <c r="V202" i="89"/>
  <c r="X202" i="89" s="1"/>
  <c r="W201" i="89"/>
  <c r="V201" i="89"/>
  <c r="X201" i="89" s="1"/>
  <c r="W200" i="89"/>
  <c r="V200" i="89"/>
  <c r="X200" i="89" s="1"/>
  <c r="W199" i="89"/>
  <c r="V199" i="89"/>
  <c r="X199" i="89" s="1"/>
  <c r="W198" i="89"/>
  <c r="V198" i="89"/>
  <c r="X198" i="89" s="1"/>
  <c r="W197" i="89"/>
  <c r="V197" i="89"/>
  <c r="X197" i="89" s="1"/>
  <c r="W196" i="89"/>
  <c r="V196" i="89"/>
  <c r="X196" i="89" s="1"/>
  <c r="W195" i="89"/>
  <c r="V195" i="89"/>
  <c r="X195" i="89" s="1"/>
  <c r="W194" i="89"/>
  <c r="V194" i="89"/>
  <c r="X194" i="89" s="1"/>
  <c r="W193" i="89"/>
  <c r="V193" i="89"/>
  <c r="X193" i="89" s="1"/>
  <c r="W192" i="89"/>
  <c r="V192" i="89"/>
  <c r="X192" i="89" s="1"/>
  <c r="W191" i="89"/>
  <c r="V191" i="89"/>
  <c r="X191" i="89" s="1"/>
  <c r="W190" i="89"/>
  <c r="V190" i="89"/>
  <c r="X190" i="89" s="1"/>
  <c r="W189" i="89"/>
  <c r="V189" i="89"/>
  <c r="X189" i="89" s="1"/>
  <c r="W188" i="89"/>
  <c r="V188" i="89"/>
  <c r="X188" i="89" s="1"/>
  <c r="W187" i="89"/>
  <c r="V187" i="89"/>
  <c r="X187" i="89" s="1"/>
  <c r="W186" i="89"/>
  <c r="V186" i="89"/>
  <c r="X186" i="89" s="1"/>
  <c r="W185" i="89"/>
  <c r="V185" i="89"/>
  <c r="X185" i="89" s="1"/>
  <c r="W184" i="89"/>
  <c r="V184" i="89"/>
  <c r="X184" i="89" s="1"/>
  <c r="W183" i="89"/>
  <c r="V183" i="89"/>
  <c r="X183" i="89" s="1"/>
  <c r="W182" i="89"/>
  <c r="V182" i="89"/>
  <c r="X182" i="89" s="1"/>
  <c r="W181" i="89"/>
  <c r="V181" i="89"/>
  <c r="X181" i="89" s="1"/>
  <c r="W180" i="89"/>
  <c r="V180" i="89"/>
  <c r="X180" i="89" s="1"/>
  <c r="W179" i="89"/>
  <c r="V179" i="89"/>
  <c r="X179" i="89" s="1"/>
  <c r="W178" i="89"/>
  <c r="V178" i="89"/>
  <c r="X178" i="89" s="1"/>
  <c r="W177" i="89"/>
  <c r="V177" i="89"/>
  <c r="X177" i="89" s="1"/>
  <c r="W176" i="89"/>
  <c r="V176" i="89"/>
  <c r="X176" i="89" s="1"/>
  <c r="W175" i="89"/>
  <c r="V175" i="89"/>
  <c r="X175" i="89" s="1"/>
  <c r="W174" i="89"/>
  <c r="V174" i="89"/>
  <c r="X174" i="89" s="1"/>
  <c r="W173" i="89"/>
  <c r="V173" i="89"/>
  <c r="X173" i="89" s="1"/>
  <c r="W172" i="89"/>
  <c r="V172" i="89"/>
  <c r="X172" i="89" s="1"/>
  <c r="W171" i="89"/>
  <c r="V171" i="89"/>
  <c r="X171" i="89" s="1"/>
  <c r="W170" i="89"/>
  <c r="V170" i="89"/>
  <c r="X170" i="89" s="1"/>
  <c r="W169" i="89"/>
  <c r="V169" i="89"/>
  <c r="X169" i="89" s="1"/>
  <c r="W168" i="89"/>
  <c r="V168" i="89"/>
  <c r="X168" i="89" s="1"/>
  <c r="W167" i="89"/>
  <c r="V167" i="89"/>
  <c r="X167" i="89" s="1"/>
  <c r="W166" i="89"/>
  <c r="V166" i="89"/>
  <c r="X166" i="89" s="1"/>
  <c r="W165" i="89"/>
  <c r="V165" i="89"/>
  <c r="X165" i="89" s="1"/>
  <c r="W164" i="89"/>
  <c r="V164" i="89"/>
  <c r="X164" i="89" s="1"/>
  <c r="W163" i="89"/>
  <c r="V163" i="89"/>
  <c r="X163" i="89" s="1"/>
  <c r="W162" i="89"/>
  <c r="V162" i="89"/>
  <c r="X162" i="89" s="1"/>
  <c r="W161" i="89"/>
  <c r="V161" i="89"/>
  <c r="X161" i="89" s="1"/>
  <c r="W160" i="89"/>
  <c r="V160" i="89"/>
  <c r="X160" i="89" s="1"/>
  <c r="W159" i="89"/>
  <c r="V159" i="89"/>
  <c r="X159" i="89" s="1"/>
  <c r="W158" i="89"/>
  <c r="V158" i="89"/>
  <c r="X158" i="89" s="1"/>
  <c r="W157" i="89"/>
  <c r="V157" i="89"/>
  <c r="X157" i="89" s="1"/>
  <c r="W156" i="89"/>
  <c r="V156" i="89"/>
  <c r="X156" i="89" s="1"/>
  <c r="W155" i="89"/>
  <c r="V155" i="89"/>
  <c r="X155" i="89" s="1"/>
  <c r="W154" i="89"/>
  <c r="V154" i="89"/>
  <c r="X154" i="89" s="1"/>
  <c r="W153" i="89"/>
  <c r="V153" i="89"/>
  <c r="X153" i="89" s="1"/>
  <c r="W152" i="89"/>
  <c r="V152" i="89"/>
  <c r="X152" i="89" s="1"/>
  <c r="W151" i="89"/>
  <c r="V151" i="89"/>
  <c r="X151" i="89" s="1"/>
  <c r="W150" i="89"/>
  <c r="V150" i="89"/>
  <c r="X150" i="89" s="1"/>
  <c r="W149" i="89"/>
  <c r="V149" i="89"/>
  <c r="X149" i="89" s="1"/>
  <c r="W148" i="89"/>
  <c r="V148" i="89"/>
  <c r="X148" i="89" s="1"/>
  <c r="W147" i="89"/>
  <c r="V147" i="89"/>
  <c r="X147" i="89" s="1"/>
  <c r="W146" i="89"/>
  <c r="V146" i="89"/>
  <c r="X146" i="89" s="1"/>
  <c r="W145" i="89"/>
  <c r="V145" i="89"/>
  <c r="X145" i="89" s="1"/>
  <c r="W144" i="89"/>
  <c r="V144" i="89"/>
  <c r="X144" i="89" s="1"/>
  <c r="W143" i="89"/>
  <c r="V143" i="89"/>
  <c r="X143" i="89" s="1"/>
  <c r="W142" i="89"/>
  <c r="V142" i="89"/>
  <c r="X142" i="89" s="1"/>
  <c r="W141" i="89"/>
  <c r="V141" i="89"/>
  <c r="X141" i="89" s="1"/>
  <c r="W140" i="89"/>
  <c r="V140" i="89"/>
  <c r="X140" i="89" s="1"/>
  <c r="W139" i="89"/>
  <c r="V139" i="89"/>
  <c r="X139" i="89" s="1"/>
  <c r="W138" i="89"/>
  <c r="V138" i="89"/>
  <c r="X138" i="89" s="1"/>
  <c r="W137" i="89"/>
  <c r="V137" i="89"/>
  <c r="X137" i="89" s="1"/>
  <c r="W136" i="89"/>
  <c r="V136" i="89"/>
  <c r="X136" i="89" s="1"/>
  <c r="W135" i="89"/>
  <c r="V135" i="89"/>
  <c r="X135" i="89" s="1"/>
  <c r="W134" i="89"/>
  <c r="V134" i="89"/>
  <c r="X134" i="89" s="1"/>
  <c r="W133" i="89"/>
  <c r="V133" i="89"/>
  <c r="X133" i="89" s="1"/>
  <c r="W132" i="89"/>
  <c r="V132" i="89"/>
  <c r="X132" i="89" s="1"/>
  <c r="W131" i="89"/>
  <c r="V131" i="89"/>
  <c r="X131" i="89" s="1"/>
  <c r="W130" i="89"/>
  <c r="V130" i="89"/>
  <c r="X130" i="89" s="1"/>
  <c r="W129" i="89"/>
  <c r="V129" i="89"/>
  <c r="X129" i="89" s="1"/>
  <c r="W128" i="89"/>
  <c r="V128" i="89"/>
  <c r="X128" i="89" s="1"/>
  <c r="W127" i="89"/>
  <c r="V127" i="89"/>
  <c r="X127" i="89" s="1"/>
  <c r="W126" i="89"/>
  <c r="V126" i="89"/>
  <c r="X126" i="89" s="1"/>
  <c r="W125" i="89"/>
  <c r="V125" i="89"/>
  <c r="X125" i="89" s="1"/>
  <c r="W124" i="89"/>
  <c r="V124" i="89"/>
  <c r="X124" i="89" s="1"/>
  <c r="W123" i="89"/>
  <c r="V123" i="89"/>
  <c r="X123" i="89" s="1"/>
  <c r="W122" i="89"/>
  <c r="V122" i="89"/>
  <c r="X122" i="89" s="1"/>
  <c r="W121" i="89"/>
  <c r="V121" i="89"/>
  <c r="X121" i="89" s="1"/>
  <c r="W120" i="89"/>
  <c r="V120" i="89"/>
  <c r="X120" i="89" s="1"/>
  <c r="W119" i="89"/>
  <c r="V119" i="89"/>
  <c r="X119" i="89" s="1"/>
  <c r="W118" i="89"/>
  <c r="V118" i="89"/>
  <c r="X118" i="89" s="1"/>
  <c r="W117" i="89"/>
  <c r="V117" i="89"/>
  <c r="X117" i="89" s="1"/>
  <c r="W116" i="89"/>
  <c r="V116" i="89"/>
  <c r="X116" i="89" s="1"/>
  <c r="W115" i="89"/>
  <c r="V115" i="89"/>
  <c r="X115" i="89" s="1"/>
  <c r="W114" i="89"/>
  <c r="V114" i="89"/>
  <c r="X114" i="89" s="1"/>
  <c r="W113" i="89"/>
  <c r="V113" i="89"/>
  <c r="X113" i="89" s="1"/>
  <c r="W112" i="89"/>
  <c r="V112" i="89"/>
  <c r="X112" i="89" s="1"/>
  <c r="W111" i="89"/>
  <c r="V111" i="89"/>
  <c r="X111" i="89" s="1"/>
  <c r="W110" i="89"/>
  <c r="V110" i="89"/>
  <c r="X110" i="89" s="1"/>
  <c r="W109" i="89"/>
  <c r="V109" i="89"/>
  <c r="X109" i="89" s="1"/>
  <c r="W108" i="89"/>
  <c r="V108" i="89"/>
  <c r="X108" i="89" s="1"/>
  <c r="W107" i="89"/>
  <c r="V107" i="89"/>
  <c r="X107" i="89" s="1"/>
  <c r="W106" i="89"/>
  <c r="V106" i="89"/>
  <c r="X106" i="89" s="1"/>
  <c r="W105" i="89"/>
  <c r="V105" i="89"/>
  <c r="X105" i="89" s="1"/>
  <c r="W104" i="89"/>
  <c r="V104" i="89"/>
  <c r="X104" i="89" s="1"/>
  <c r="W103" i="89"/>
  <c r="V103" i="89"/>
  <c r="X103" i="89" s="1"/>
  <c r="W102" i="89"/>
  <c r="V102" i="89"/>
  <c r="X102" i="89" s="1"/>
  <c r="W101" i="89"/>
  <c r="V101" i="89"/>
  <c r="X101" i="89" s="1"/>
  <c r="W100" i="89"/>
  <c r="V100" i="89"/>
  <c r="X100" i="89" s="1"/>
  <c r="W99" i="89"/>
  <c r="V99" i="89"/>
  <c r="X99" i="89" s="1"/>
  <c r="W98" i="89"/>
  <c r="V98" i="89"/>
  <c r="X98" i="89" s="1"/>
  <c r="W97" i="89"/>
  <c r="V97" i="89"/>
  <c r="X97" i="89" s="1"/>
  <c r="W96" i="89"/>
  <c r="V96" i="89"/>
  <c r="X96" i="89" s="1"/>
  <c r="W95" i="89"/>
  <c r="V95" i="89"/>
  <c r="X95" i="89" s="1"/>
  <c r="W94" i="89"/>
  <c r="V94" i="89"/>
  <c r="X94" i="89" s="1"/>
  <c r="W93" i="89"/>
  <c r="V93" i="89"/>
  <c r="X93" i="89" s="1"/>
  <c r="W92" i="89"/>
  <c r="V92" i="89"/>
  <c r="X92" i="89" s="1"/>
  <c r="W91" i="89"/>
  <c r="V91" i="89"/>
  <c r="X91" i="89" s="1"/>
  <c r="W90" i="89"/>
  <c r="V90" i="89"/>
  <c r="X90" i="89" s="1"/>
  <c r="W89" i="89"/>
  <c r="V89" i="89"/>
  <c r="X89" i="89" s="1"/>
  <c r="W88" i="89"/>
  <c r="V88" i="89"/>
  <c r="X88" i="89" s="1"/>
  <c r="W87" i="89"/>
  <c r="V87" i="89"/>
  <c r="X87" i="89" s="1"/>
  <c r="W86" i="89"/>
  <c r="V86" i="89"/>
  <c r="X86" i="89" s="1"/>
  <c r="W85" i="89"/>
  <c r="V85" i="89"/>
  <c r="X85" i="89" s="1"/>
  <c r="W84" i="89"/>
  <c r="V84" i="89"/>
  <c r="X84" i="89" s="1"/>
  <c r="W83" i="89"/>
  <c r="V83" i="89"/>
  <c r="X83" i="89" s="1"/>
  <c r="W82" i="89"/>
  <c r="V82" i="89"/>
  <c r="X82" i="89" s="1"/>
  <c r="W81" i="89"/>
  <c r="V81" i="89"/>
  <c r="X81" i="89" s="1"/>
  <c r="W80" i="89"/>
  <c r="V80" i="89"/>
  <c r="X80" i="89" s="1"/>
  <c r="W79" i="89"/>
  <c r="V79" i="89"/>
  <c r="X79" i="89" s="1"/>
  <c r="W78" i="89"/>
  <c r="V78" i="89"/>
  <c r="X78" i="89" s="1"/>
  <c r="W77" i="89"/>
  <c r="V77" i="89"/>
  <c r="X77" i="89" s="1"/>
  <c r="W76" i="89"/>
  <c r="V76" i="89"/>
  <c r="X76" i="89" s="1"/>
  <c r="W75" i="89"/>
  <c r="V75" i="89"/>
  <c r="X75" i="89" s="1"/>
  <c r="W74" i="89"/>
  <c r="V74" i="89"/>
  <c r="X74" i="89" s="1"/>
  <c r="W73" i="89"/>
  <c r="V73" i="89"/>
  <c r="X73" i="89" s="1"/>
  <c r="W72" i="89"/>
  <c r="V72" i="89"/>
  <c r="X72" i="89" s="1"/>
  <c r="W71" i="89"/>
  <c r="V71" i="89"/>
  <c r="X71" i="89" s="1"/>
  <c r="W70" i="89"/>
  <c r="V70" i="89"/>
  <c r="X70" i="89" s="1"/>
  <c r="W69" i="89"/>
  <c r="V69" i="89"/>
  <c r="X69" i="89" s="1"/>
  <c r="W68" i="89"/>
  <c r="V68" i="89"/>
  <c r="X68" i="89" s="1"/>
  <c r="W67" i="89"/>
  <c r="V67" i="89"/>
  <c r="X67" i="89" s="1"/>
  <c r="W66" i="89"/>
  <c r="V66" i="89"/>
  <c r="X66" i="89" s="1"/>
  <c r="W65" i="89"/>
  <c r="V65" i="89"/>
  <c r="X65" i="89" s="1"/>
  <c r="W64" i="89"/>
  <c r="V64" i="89"/>
  <c r="X64" i="89" s="1"/>
  <c r="W63" i="89"/>
  <c r="V63" i="89"/>
  <c r="X63" i="89" s="1"/>
  <c r="W62" i="89"/>
  <c r="V62" i="89"/>
  <c r="X62" i="89" s="1"/>
  <c r="W61" i="89"/>
  <c r="V61" i="89"/>
  <c r="X61" i="89" s="1"/>
  <c r="W60" i="89"/>
  <c r="V60" i="89"/>
  <c r="X60" i="89" s="1"/>
  <c r="W59" i="89"/>
  <c r="V59" i="89"/>
  <c r="X59" i="89" s="1"/>
  <c r="W58" i="89"/>
  <c r="V58" i="89"/>
  <c r="X58" i="89" s="1"/>
  <c r="W57" i="89"/>
  <c r="V57" i="89"/>
  <c r="X57" i="89" s="1"/>
  <c r="W56" i="89"/>
  <c r="V56" i="89"/>
  <c r="X56" i="89" s="1"/>
  <c r="W55" i="89"/>
  <c r="V55" i="89"/>
  <c r="X55" i="89" s="1"/>
  <c r="W54" i="89"/>
  <c r="V54" i="89"/>
  <c r="X54" i="89" s="1"/>
  <c r="W53" i="89"/>
  <c r="V53" i="89"/>
  <c r="X53" i="89" s="1"/>
  <c r="W52" i="89"/>
  <c r="V52" i="89"/>
  <c r="X52" i="89" s="1"/>
  <c r="W51" i="89"/>
  <c r="V51" i="89"/>
  <c r="X51" i="89" s="1"/>
  <c r="W50" i="89"/>
  <c r="V50" i="89"/>
  <c r="X50" i="89" s="1"/>
  <c r="W49" i="89"/>
  <c r="V49" i="89"/>
  <c r="X49" i="89" s="1"/>
  <c r="W48" i="89"/>
  <c r="V48" i="89"/>
  <c r="X48" i="89" s="1"/>
  <c r="W47" i="89"/>
  <c r="V47" i="89"/>
  <c r="X47" i="89" s="1"/>
  <c r="W46" i="89"/>
  <c r="V46" i="89"/>
  <c r="X46" i="89" s="1"/>
  <c r="W45" i="89"/>
  <c r="V45" i="89"/>
  <c r="X45" i="89" s="1"/>
  <c r="W44" i="89"/>
  <c r="V44" i="89"/>
  <c r="X44" i="89" s="1"/>
  <c r="W43" i="89"/>
  <c r="V43" i="89"/>
  <c r="X43" i="89" s="1"/>
  <c r="W42" i="89"/>
  <c r="V42" i="89"/>
  <c r="X42" i="89" s="1"/>
  <c r="W41" i="89"/>
  <c r="V41" i="89"/>
  <c r="X41" i="89" s="1"/>
  <c r="W40" i="89"/>
  <c r="V40" i="89"/>
  <c r="X40" i="89" s="1"/>
  <c r="W39" i="89"/>
  <c r="V39" i="89"/>
  <c r="X39" i="89" s="1"/>
  <c r="W38" i="89"/>
  <c r="V38" i="89"/>
  <c r="X38" i="89" s="1"/>
  <c r="W37" i="89"/>
  <c r="V37" i="89"/>
  <c r="X37" i="89" s="1"/>
  <c r="W36" i="89"/>
  <c r="V36" i="89"/>
  <c r="X36" i="89" s="1"/>
  <c r="W35" i="89"/>
  <c r="V35" i="89"/>
  <c r="X35" i="89" s="1"/>
  <c r="W34" i="89"/>
  <c r="V34" i="89"/>
  <c r="X34" i="89" s="1"/>
  <c r="W33" i="89"/>
  <c r="V33" i="89"/>
  <c r="X33" i="89" s="1"/>
  <c r="W32" i="89"/>
  <c r="V32" i="89"/>
  <c r="X32" i="89" s="1"/>
  <c r="W31" i="89"/>
  <c r="V31" i="89"/>
  <c r="X31" i="89" s="1"/>
  <c r="W30" i="89"/>
  <c r="V30" i="89"/>
  <c r="X30" i="89" s="1"/>
  <c r="W29" i="89"/>
  <c r="V29" i="89"/>
  <c r="X29" i="89" s="1"/>
  <c r="W28" i="89"/>
  <c r="V28" i="89"/>
  <c r="X28" i="89" s="1"/>
  <c r="W27" i="89"/>
  <c r="V27" i="89"/>
  <c r="X27" i="89" s="1"/>
  <c r="W26" i="89"/>
  <c r="V26" i="89"/>
  <c r="X26" i="89" s="1"/>
  <c r="W25" i="89"/>
  <c r="V25" i="89"/>
  <c r="X25" i="89" s="1"/>
  <c r="W24" i="89"/>
  <c r="V24" i="89"/>
  <c r="X24" i="89" s="1"/>
  <c r="W23" i="89"/>
  <c r="V23" i="89"/>
  <c r="X23" i="89" s="1"/>
  <c r="W22" i="89"/>
  <c r="V22" i="89"/>
  <c r="X22" i="89" s="1"/>
  <c r="W21" i="89"/>
  <c r="V21" i="89"/>
  <c r="X21" i="89" s="1"/>
  <c r="W20" i="89"/>
  <c r="V20" i="89"/>
  <c r="X20" i="89" s="1"/>
  <c r="W19" i="89"/>
  <c r="V19" i="89"/>
  <c r="X19" i="89" s="1"/>
  <c r="W18" i="89"/>
  <c r="V18" i="89"/>
  <c r="X18" i="89" s="1"/>
  <c r="W17" i="89"/>
  <c r="V17" i="89"/>
  <c r="X17" i="89" s="1"/>
  <c r="W16" i="89"/>
  <c r="V16" i="89"/>
  <c r="X16" i="89" s="1"/>
  <c r="W15" i="89"/>
  <c r="V15" i="89"/>
  <c r="X15" i="89" s="1"/>
  <c r="W14" i="89"/>
  <c r="V14" i="89"/>
  <c r="X14" i="89" s="1"/>
  <c r="W13" i="89"/>
  <c r="V13" i="89"/>
  <c r="X13" i="89" s="1"/>
  <c r="W12" i="89"/>
  <c r="V12" i="89"/>
  <c r="X12" i="89" s="1"/>
  <c r="W11" i="89"/>
  <c r="V11" i="89"/>
  <c r="X11" i="89" s="1"/>
  <c r="W10" i="89"/>
  <c r="V10" i="89"/>
  <c r="X10" i="89" s="1"/>
  <c r="W9" i="89"/>
  <c r="V9" i="89"/>
  <c r="X9" i="89" s="1"/>
  <c r="W8" i="89"/>
  <c r="V8" i="89"/>
  <c r="X8" i="89" s="1"/>
  <c r="W7" i="89"/>
  <c r="V7" i="89"/>
  <c r="X7" i="89" s="1"/>
  <c r="W6" i="89"/>
  <c r="V6" i="89"/>
  <c r="X6" i="89" s="1"/>
  <c r="W5" i="89"/>
  <c r="V5" i="89"/>
  <c r="X5" i="89" s="1"/>
  <c r="W2" i="89"/>
  <c r="V2" i="89"/>
  <c r="X2" i="89" s="1"/>
  <c r="P12" i="83" l="1"/>
  <c r="P11" i="83"/>
  <c r="P10" i="83"/>
  <c r="P8" i="83"/>
  <c r="P16" i="83" l="1"/>
  <c r="H49" i="79"/>
  <c r="H45" i="79"/>
  <c r="G54" i="79" s="1"/>
  <c r="H54" i="79" s="1"/>
  <c r="H44" i="79"/>
  <c r="G53" i="79" s="1"/>
  <c r="H53" i="79" s="1"/>
  <c r="H43" i="79"/>
  <c r="H42" i="79"/>
  <c r="G48" i="79" s="1"/>
  <c r="H48" i="79" s="1"/>
  <c r="F57" i="79" l="1"/>
  <c r="G52" i="79"/>
  <c r="H52" i="79" s="1"/>
  <c r="G57" i="79" s="1"/>
  <c r="H57" i="79" l="1"/>
  <c r="H59" i="79" s="1"/>
  <c r="A176" i="13"/>
  <c r="A177" i="13" s="1"/>
  <c r="A32" i="13"/>
  <c r="J2" i="13"/>
  <c r="A3" i="13"/>
  <c r="A223" i="13"/>
  <c r="A221" i="13"/>
  <c r="A219" i="13"/>
  <c r="A217" i="13"/>
  <c r="A183" i="13"/>
  <c r="A180" i="13"/>
  <c r="A136" i="13"/>
  <c r="A134" i="13"/>
  <c r="A132" i="13"/>
  <c r="A126" i="13"/>
  <c r="A123" i="13"/>
  <c r="A105" i="13"/>
  <c r="A94" i="13"/>
  <c r="A90" i="13"/>
  <c r="A88" i="13"/>
  <c r="A73" i="13"/>
  <c r="A71" i="13"/>
  <c r="A69" i="13"/>
  <c r="A67" i="13"/>
  <c r="A51" i="13"/>
  <c r="A48" i="13"/>
  <c r="A46" i="13"/>
  <c r="A44" i="13"/>
  <c r="A42" i="13"/>
  <c r="A34" i="13"/>
  <c r="A24" i="13"/>
  <c r="A6" i="13"/>
  <c r="G1" i="11"/>
  <c r="N1" i="9"/>
  <c r="G1" i="9"/>
  <c r="F1" i="9"/>
  <c r="E1" i="9"/>
  <c r="D1" i="9"/>
  <c r="J1" i="10"/>
  <c r="V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Philip Helger</author>
  </authors>
  <commentList>
    <comment ref="AJ5" authorId="0" shapeId="0" xr:uid="{B0280433-F2B2-48E6-AF27-A824AE93A38B}">
      <text>
        <r>
          <rPr>
            <b/>
            <sz val="8"/>
            <color indexed="81"/>
            <rFont val="Tahoma"/>
            <family val="2"/>
          </rPr>
          <t>Philip Helger:</t>
        </r>
        <r>
          <rPr>
            <sz val="8"/>
            <color indexed="81"/>
            <rFont val="Tahoma"/>
            <family val="2"/>
          </rPr>
          <t xml:space="preserve">
ISO6523 identifier</t>
        </r>
      </text>
    </comment>
  </commentList>
</comments>
</file>

<file path=xl/sharedStrings.xml><?xml version="1.0" encoding="utf-8"?>
<sst xmlns="http://schemas.openxmlformats.org/spreadsheetml/2006/main" count="30001" uniqueCount="9678">
  <si>
    <t>Cd</t>
  </si>
  <si>
    <t>0..1</t>
  </si>
  <si>
    <t>Invoice type code</t>
  </si>
  <si>
    <t>1..1</t>
  </si>
  <si>
    <t>Invoice issue date</t>
  </si>
  <si>
    <t>Invoice currency code</t>
  </si>
  <si>
    <t>Seller name</t>
  </si>
  <si>
    <t>Seller VAT identifier</t>
  </si>
  <si>
    <t>Seller legal registration identifier</t>
  </si>
  <si>
    <t>Seller electronic address</t>
  </si>
  <si>
    <t>Seller contact telephone number</t>
  </si>
  <si>
    <t>Seller contact email address</t>
  </si>
  <si>
    <t>Buyer name</t>
  </si>
  <si>
    <t>Buyer VAT identifier</t>
  </si>
  <si>
    <t>Buyer legal registration identifier</t>
  </si>
  <si>
    <t>Buyer contact telephone number</t>
  </si>
  <si>
    <t>Buyer contact email address</t>
  </si>
  <si>
    <t>Payment due date</t>
  </si>
  <si>
    <t>Payment terms</t>
  </si>
  <si>
    <t>0..n</t>
  </si>
  <si>
    <t>VAT category taxable amount</t>
  </si>
  <si>
    <t>VAT category tax amount</t>
  </si>
  <si>
    <t>VAT category code</t>
  </si>
  <si>
    <t>VAT exemption reason text</t>
  </si>
  <si>
    <t>Amount due for payment</t>
  </si>
  <si>
    <t>1..n</t>
  </si>
  <si>
    <t>Invoice line identifier</t>
  </si>
  <si>
    <t>Invoiced quantity</t>
  </si>
  <si>
    <t>Invoice line net amount</t>
  </si>
  <si>
    <t>Item country of origin</t>
  </si>
  <si>
    <t>M</t>
  </si>
  <si>
    <t>Comment</t>
  </si>
  <si>
    <t>Numero de facture</t>
  </si>
  <si>
    <t>Numéro de bon de réception, correspond à la bonne réception par l'acheteur. Le document sous-jacent peut être une copie du bon de livraison, signé par l'acheteur ou un document généré par l'acheteur après réception des biens ou services (qui servira à la piste d'audit).</t>
  </si>
  <si>
    <t>Numéro de Contrat, de Marché, de l'Accord</t>
  </si>
  <si>
    <t>Numéro de TVA intracommunautaire du fournisseur</t>
  </si>
  <si>
    <t>Adresse électronique "fonctionnelle" du fournisseur</t>
  </si>
  <si>
    <t>Numéro de TVA intracommunautaire de l'acheteur</t>
  </si>
  <si>
    <t>SIRET / SIREN de l'acheteur</t>
  </si>
  <si>
    <t>Adresse électronique "fonctionnelle" de l'acheteur</t>
  </si>
  <si>
    <t>Date d'échéance</t>
  </si>
  <si>
    <t>Somme des lignes de facture : cela ne comprend donc pas les frais ou remises en pied de facture</t>
  </si>
  <si>
    <t>Total HT de la facture (y compris les charges et remises de pied)</t>
  </si>
  <si>
    <t>except if the buyer does not have a VAT Id number. It would be preferable then to fill this data with the value “N/A"</t>
  </si>
  <si>
    <t>This address is generally present in the pdf file, but not very useful for automatic integration on the buyer side.</t>
  </si>
  <si>
    <t>Identification de l'acheteur</t>
  </si>
  <si>
    <t>Type de la facture (380 : facture, 381 : avoir, …)</t>
  </si>
  <si>
    <t>Basculé en R2, suite discussion du 6/11 (est codé dans l'IBAN)</t>
  </si>
  <si>
    <t/>
  </si>
  <si>
    <t>A code for classifying the item by its type or nature.</t>
  </si>
  <si>
    <t>An item identifier based on a registered scheme.</t>
  </si>
  <si>
    <t>Item standard identifier</t>
  </si>
  <si>
    <t>Item name</t>
  </si>
  <si>
    <t>ITEM INFORMATION</t>
  </si>
  <si>
    <t>LINE VAT INFORMATION</t>
  </si>
  <si>
    <t>The number of item units to which the price applies.</t>
  </si>
  <si>
    <t>Item price base quantity</t>
  </si>
  <si>
    <t>Item price discount</t>
  </si>
  <si>
    <t>PRICE DETAILS</t>
  </si>
  <si>
    <t>INVOICE LINE PERIOD</t>
  </si>
  <si>
    <t>INVOICE LINE</t>
  </si>
  <si>
    <t>ADDITIONAL SUPPORTING DOCUMENTS</t>
  </si>
  <si>
    <t>Coded identification of a VAT category.</t>
  </si>
  <si>
    <t>VAT BREAKDOWN</t>
  </si>
  <si>
    <t>Sum of charges on document level</t>
  </si>
  <si>
    <t>Sum of allowances on document level</t>
  </si>
  <si>
    <t>DOCUMENT TOTALS</t>
  </si>
  <si>
    <t>Payment card primary account number</t>
  </si>
  <si>
    <t>2014 10 09 : Pb en cas de payee tiers. Il faut le siret / siren de l'entitée payée (si c'est un tiers) + les données nécessaires à Vir SEPA</t>
  </si>
  <si>
    <t>Payment means type code</t>
  </si>
  <si>
    <t>PAYMENT INSTRUCTIONS</t>
  </si>
  <si>
    <t>A code that identifies the country.</t>
  </si>
  <si>
    <t>An additional address line in an address that can be used to give further details supplementing the main line.</t>
  </si>
  <si>
    <t>Actual delivery date</t>
  </si>
  <si>
    <t>Seller tax representative VAT identifier</t>
  </si>
  <si>
    <t>Seller tax representative name</t>
  </si>
  <si>
    <t>Payee legal registration identifier</t>
  </si>
  <si>
    <t>Payee identifier</t>
  </si>
  <si>
    <t>Payee name</t>
  </si>
  <si>
    <t>PAYEE</t>
  </si>
  <si>
    <t>BUYER</t>
  </si>
  <si>
    <t>2014 10 09 : Identification du vendeur, avec qualifiant ou et valeur. Discuter si itération 1 ou n</t>
  </si>
  <si>
    <t>SELLER</t>
  </si>
  <si>
    <t>PROCESS CONTROL</t>
  </si>
  <si>
    <t>Invoice note</t>
  </si>
  <si>
    <t>Highly recommended by large buyers (automotive sector in particular) : 
2014 10 09 : faire évoluer vers "autre référence, avec qualifiant</t>
  </si>
  <si>
    <t>Description</t>
  </si>
  <si>
    <t>Nom du Bénéficiaire du paiement (tiers), si pas le fournisseur</t>
  </si>
  <si>
    <t>Identifiant du Bénéficiaire du paiement (tiers), si pas le fournisseur</t>
  </si>
  <si>
    <t>a</t>
  </si>
  <si>
    <t>Code ISO 3166-1 alpha2</t>
  </si>
  <si>
    <t>Documenter le qualifiant qui permet de dire si c'est un SIRET, SIREN ou un autre pour les pays étrangers, voire TVA intra</t>
  </si>
  <si>
    <t>M pour l'AIFE</t>
  </si>
  <si>
    <t>ID</t>
  </si>
  <si>
    <t>Date</t>
  </si>
  <si>
    <t>Code</t>
  </si>
  <si>
    <t>BUYER POSTAL ADDRESS</t>
  </si>
  <si>
    <t>Level</t>
  </si>
  <si>
    <t>+</t>
  </si>
  <si>
    <t>Usage Note</t>
  </si>
  <si>
    <t>++</t>
  </si>
  <si>
    <t>PRECEDING INVOICE REFERENCE</t>
  </si>
  <si>
    <t>SIRET / SIREN du fournisseur</t>
  </si>
  <si>
    <t>Nom du Fournisseur (légal)</t>
  </si>
  <si>
    <t>Nom du fournisseur (commercial)</t>
  </si>
  <si>
    <t>Texte libre pour autres mentions légales (Capital, forme juridique, …)</t>
  </si>
  <si>
    <t>+++</t>
  </si>
  <si>
    <t>Nom</t>
  </si>
  <si>
    <t>SELLER TAX REPRESENTATIVE POSTAL ADDRESS</t>
  </si>
  <si>
    <t>++++</t>
  </si>
  <si>
    <t>Text</t>
  </si>
  <si>
    <t>R48</t>
  </si>
  <si>
    <t>BT-31</t>
  </si>
  <si>
    <t>BT-32</t>
  </si>
  <si>
    <t>BG-5</t>
  </si>
  <si>
    <t>BT-33</t>
  </si>
  <si>
    <t>BT-34</t>
  </si>
  <si>
    <t>BT-35</t>
  </si>
  <si>
    <t>R45</t>
  </si>
  <si>
    <t>INVOICE LINE ALLOWANCES</t>
  </si>
  <si>
    <t>INVOICE LINE CHARGES</t>
  </si>
  <si>
    <t>Devise comptable pour la TVA (sans objet en France)</t>
  </si>
  <si>
    <t>Tax point date : Date d'exigibilté de la TVA</t>
  </si>
  <si>
    <t>sans objet en France</t>
  </si>
  <si>
    <t>Note (Free Text)</t>
  </si>
  <si>
    <t>Date de début de période de facturation</t>
  </si>
  <si>
    <t>Date de fin de période de facturation</t>
  </si>
  <si>
    <t>TVA en monnaie comptable locale</t>
  </si>
  <si>
    <t>En dehors du scope 1 facture 1 livraison</t>
  </si>
  <si>
    <t>HFR3</t>
  </si>
  <si>
    <t>HFR2</t>
  </si>
  <si>
    <t>HFR1</t>
  </si>
  <si>
    <t>Si le fournisseur gère ce type de référence interne de commande</t>
  </si>
  <si>
    <t>Peut être exigé par l'acheteur pour sa piste d'audit</t>
  </si>
  <si>
    <t>BT-44, 45 ou 46 doit être présent</t>
  </si>
  <si>
    <t>Si Représentant Fiscal pour le fournisseur</t>
  </si>
  <si>
    <t>HFR1d</t>
  </si>
  <si>
    <t>HFR2d</t>
  </si>
  <si>
    <t>Facture Mixte FR</t>
  </si>
  <si>
    <t>c'est l'xml qui est joint au pdf, mais il peut y avoir d'autres PJ</t>
  </si>
  <si>
    <t>LR1</t>
  </si>
  <si>
    <t>LR2</t>
  </si>
  <si>
    <t>On peut se contenter du prix net</t>
  </si>
  <si>
    <t>Si différent du Seller</t>
  </si>
  <si>
    <t>sans objet en France, ES OK</t>
  </si>
  <si>
    <t>Code ISO 3166-1 alpha2, ES OK</t>
  </si>
  <si>
    <t>ES : Si cohérence avec cardinalité alors HFR1</t>
  </si>
  <si>
    <t>Nom de l'acheteur (raison sociale)</t>
  </si>
  <si>
    <t>Cette donnée sert au bouclage des flux sur le paiement pour le fournisseur. Il faudrait que le client se sente une certaine obligation à l'inscrire dans son virement / paiement</t>
  </si>
  <si>
    <t>Pour SEPA Direct Debit / Prélèvement SEPA (RUM)</t>
  </si>
  <si>
    <t>Pour SEPA Direct Debit (ICS : Identifiant Créancier SEPA)</t>
  </si>
  <si>
    <t>L'URI ou le pdf encodé</t>
  </si>
  <si>
    <t>sous forme de date, présent dans les factures.
Pour les avoirs : facultatif</t>
  </si>
  <si>
    <t>Obligatoire si différent de "Euro"</t>
  </si>
  <si>
    <t>Code Service pour le public</t>
  </si>
  <si>
    <t>Numéro d'Avis de livraison (Bon de Livraison), transmis en amont de la livraison pour l'annoncer. Il est généré par le fournisseur (et servira à la piste d'audit).</t>
  </si>
  <si>
    <t>Sous condition, car dépend du contexte. Il s'agit d'un numéro généré par le fournisseur pour annoncer et suivre la livraison (piste d'audit)</t>
  </si>
  <si>
    <t>à mettre si volonté de fournir toutes les informtions de la facture (comme dans ZugFerd)</t>
  </si>
  <si>
    <t>si avoir en référence à une facture</t>
  </si>
  <si>
    <t>Obligatoire si l'entreprise est assujettie et dispose donc d'un N° de TVA Intra</t>
  </si>
  <si>
    <t>Capital, forme juridique</t>
  </si>
  <si>
    <t>Niveau</t>
  </si>
  <si>
    <t>Si les frais ou remises en pied de facture ne sont pas gérées comme des lignes additionnelles, il convient de les renseigner à ce niveau et donc de les prévoir des le détail des sommes de pied</t>
  </si>
  <si>
    <t>Si les frais ou remises en pied de facture ne sont pas gérées comme des lignes additionnelles, il convient de les renseigner à ce niveau et donc de les révoir des le détails des sommes de pied</t>
  </si>
  <si>
    <t>LR1d</t>
  </si>
  <si>
    <t>C'est la donnée minimum en ligne sur le prix unitaire</t>
  </si>
  <si>
    <t>C'est le code qui permet l'automatisation chez le destinataire</t>
  </si>
  <si>
    <t>An identification of the specification containing the total set of rules regarding semantic content, cardinalities and business rules to which the data contained in the instance document conforms.</t>
  </si>
  <si>
    <t>Seller post code</t>
  </si>
  <si>
    <t>The identifier for an addressable group of properties according to the relevant postal service.</t>
  </si>
  <si>
    <t>Seller country subdivision</t>
  </si>
  <si>
    <t>The subdivision of a country.</t>
  </si>
  <si>
    <t>Such as a region, a county, a state, a province, etc.</t>
  </si>
  <si>
    <t>Seller country code</t>
  </si>
  <si>
    <t>Seller contact point</t>
  </si>
  <si>
    <t>A contact point for a legal entity or person.</t>
  </si>
  <si>
    <t>A phone number for the contact point.</t>
  </si>
  <si>
    <t>An e-mail address for the contact point.</t>
  </si>
  <si>
    <t>Those information are weel-known by the supplier and unique. They must be easily provided by the supplier as data for all its invoices, even if the buyer does not use them a lot. This is the reason why these information are classified R1.</t>
  </si>
  <si>
    <t>A group of business terms providing information about additional supporting documents substantiating the claims made in the Invoice.</t>
  </si>
  <si>
    <t>The additional supporting documents can be used for both referencing a document number which is expected to be known by the receiver, an external document (referenced by a URL) or as an embedded document (such as a time report in pdf). The option to link to an external document will be needed, for example in the case of large attachments and/or when sensitive information, e.g. person-related services, has to be separated from the Invoice itself.</t>
  </si>
  <si>
    <t>peut se déduire du TTC et HT, Passé M car potentiellement dans décret pour article 222</t>
  </si>
  <si>
    <t>pas mention Obligatoire</t>
  </si>
  <si>
    <t xml:space="preserve">
Pour le secteur public, le N° de marché / contrat doit être présent si le N° de commande ne l'est pas.
C'est le numéro fourni par l'acheteur</t>
  </si>
  <si>
    <t>peu utilisée, mais facile à gérer pour un fournisseur. Permet de créer une unicité + Article 220 du BOI-TVA-DECLA-30-20-20-20</t>
  </si>
  <si>
    <t>Cadre Type Complémentaire  : NON</t>
  </si>
  <si>
    <t>The address of the buyer is not very useful for an automatic integration on the buyer side, but is a legal mandatory field. This is why this data is classified R1</t>
  </si>
  <si>
    <t>BASIC</t>
  </si>
  <si>
    <t>CONFORT</t>
  </si>
  <si>
    <r>
      <t>Numéro de commande</t>
    </r>
    <r>
      <rPr>
        <b/>
        <sz val="10"/>
        <color theme="1"/>
        <rFont val="Calibri"/>
        <family val="2"/>
        <scheme val="minor"/>
      </rPr>
      <t xml:space="preserve"> généré par l'acheteur</t>
    </r>
    <r>
      <rPr>
        <sz val="10"/>
        <color theme="1"/>
        <rFont val="Calibri"/>
        <family val="2"/>
        <scheme val="minor"/>
      </rPr>
      <t xml:space="preserve"> et transmis au fournisseur pour référence de commande</t>
    </r>
  </si>
  <si>
    <r>
      <t>Numéro de commande</t>
    </r>
    <r>
      <rPr>
        <b/>
        <sz val="10"/>
        <color theme="1"/>
        <rFont val="Calibri"/>
        <family val="2"/>
        <scheme val="minor"/>
      </rPr>
      <t xml:space="preserve"> généré par le fournisseur </t>
    </r>
    <r>
      <rPr>
        <sz val="10"/>
        <color theme="1"/>
        <rFont val="Calibri"/>
        <family val="2"/>
        <scheme val="minor"/>
      </rPr>
      <t>et transmis à l'acheteur pour référence de commande</t>
    </r>
  </si>
  <si>
    <r>
      <t xml:space="preserve">adresse fonctionnelle, si possible
</t>
    </r>
    <r>
      <rPr>
        <b/>
        <sz val="10"/>
        <color theme="1"/>
        <rFont val="Calibri"/>
        <family val="2"/>
        <scheme val="minor"/>
      </rPr>
      <t>ES : HFR2 ? CyS:  en prévision identité numérique
Rappeler que cela peut servir à l'AR</t>
    </r>
  </si>
  <si>
    <r>
      <rPr>
        <sz val="10"/>
        <rFont val="Calibri"/>
        <family val="2"/>
        <scheme val="minor"/>
      </rPr>
      <t>BT-1</t>
    </r>
  </si>
  <si>
    <r>
      <rPr>
        <sz val="10"/>
        <rFont val="Calibri"/>
        <family val="2"/>
        <scheme val="minor"/>
      </rPr>
      <t>BT-2</t>
    </r>
  </si>
  <si>
    <r>
      <rPr>
        <sz val="10"/>
        <rFont val="Calibri"/>
        <family val="2"/>
        <scheme val="minor"/>
      </rPr>
      <t>BT-3</t>
    </r>
  </si>
  <si>
    <r>
      <rPr>
        <sz val="10"/>
        <rFont val="Calibri"/>
        <family val="2"/>
        <scheme val="minor"/>
      </rPr>
      <t>BT-4</t>
    </r>
  </si>
  <si>
    <r>
      <rPr>
        <sz val="10"/>
        <rFont val="Calibri"/>
        <family val="2"/>
        <scheme val="minor"/>
      </rPr>
      <t>BT-5</t>
    </r>
  </si>
  <si>
    <r>
      <rPr>
        <sz val="10"/>
        <rFont val="Calibri"/>
        <family val="2"/>
        <scheme val="minor"/>
      </rPr>
      <t>BT-6</t>
    </r>
  </si>
  <si>
    <r>
      <rPr>
        <sz val="10"/>
        <rFont val="Calibri"/>
        <family val="2"/>
        <scheme val="minor"/>
      </rPr>
      <t>BT-7</t>
    </r>
  </si>
  <si>
    <r>
      <rPr>
        <sz val="10"/>
        <rFont val="Calibri"/>
        <family val="2"/>
        <scheme val="minor"/>
      </rPr>
      <t>BT-8</t>
    </r>
  </si>
  <si>
    <r>
      <rPr>
        <sz val="10"/>
        <rFont val="Calibri"/>
        <family val="2"/>
        <scheme val="minor"/>
      </rPr>
      <t>BT-9</t>
    </r>
  </si>
  <si>
    <r>
      <rPr>
        <sz val="10"/>
        <rFont val="Calibri"/>
        <family val="2"/>
        <scheme val="minor"/>
      </rPr>
      <t>BT-10</t>
    </r>
  </si>
  <si>
    <r>
      <rPr>
        <sz val="10"/>
        <rFont val="Calibri"/>
        <family val="2"/>
        <scheme val="minor"/>
      </rPr>
      <t>BT-11</t>
    </r>
  </si>
  <si>
    <r>
      <rPr>
        <sz val="10"/>
        <rFont val="Calibri"/>
        <family val="2"/>
        <scheme val="minor"/>
      </rPr>
      <t>BT-12</t>
    </r>
  </si>
  <si>
    <r>
      <rPr>
        <sz val="10"/>
        <rFont val="Calibri"/>
        <family val="2"/>
        <scheme val="minor"/>
      </rPr>
      <t>BT-13</t>
    </r>
  </si>
  <si>
    <r>
      <rPr>
        <sz val="10"/>
        <rFont val="Calibri"/>
        <family val="2"/>
        <scheme val="minor"/>
      </rPr>
      <t>BT-14</t>
    </r>
  </si>
  <si>
    <r>
      <rPr>
        <sz val="10"/>
        <rFont val="Calibri"/>
        <family val="2"/>
        <scheme val="minor"/>
      </rPr>
      <t>BT-15</t>
    </r>
  </si>
  <si>
    <r>
      <rPr>
        <sz val="10"/>
        <rFont val="Calibri"/>
        <family val="2"/>
        <scheme val="minor"/>
      </rPr>
      <t>BT-16</t>
    </r>
  </si>
  <si>
    <r>
      <rPr>
        <sz val="10"/>
        <rFont val="Calibri"/>
        <family val="2"/>
        <scheme val="minor"/>
      </rPr>
      <t>BT-17</t>
    </r>
  </si>
  <si>
    <r>
      <rPr>
        <sz val="10"/>
        <rFont val="Calibri"/>
        <family val="2"/>
        <scheme val="minor"/>
      </rPr>
      <t>BT-18</t>
    </r>
  </si>
  <si>
    <r>
      <rPr>
        <b/>
        <sz val="10"/>
        <rFont val="Calibri"/>
        <family val="2"/>
        <scheme val="minor"/>
      </rPr>
      <t>BG-1</t>
    </r>
  </si>
  <si>
    <r>
      <rPr>
        <sz val="10"/>
        <rFont val="Calibri"/>
        <family val="2"/>
        <scheme val="minor"/>
      </rPr>
      <t>BT-19</t>
    </r>
  </si>
  <si>
    <r>
      <rPr>
        <sz val="10"/>
        <rFont val="Calibri"/>
        <family val="2"/>
        <scheme val="minor"/>
      </rPr>
      <t>BT-20</t>
    </r>
  </si>
  <si>
    <r>
      <rPr>
        <b/>
        <sz val="10"/>
        <rFont val="Calibri"/>
        <family val="2"/>
        <scheme val="minor"/>
      </rPr>
      <t>BG-2</t>
    </r>
  </si>
  <si>
    <r>
      <rPr>
        <sz val="10"/>
        <rFont val="Calibri"/>
        <family val="2"/>
        <scheme val="minor"/>
      </rPr>
      <t>BT-21</t>
    </r>
  </si>
  <si>
    <r>
      <rPr>
        <sz val="10"/>
        <rFont val="Calibri"/>
        <family val="2"/>
        <scheme val="minor"/>
      </rPr>
      <t>BT-22</t>
    </r>
  </si>
  <si>
    <r>
      <rPr>
        <b/>
        <sz val="10"/>
        <rFont val="Calibri"/>
        <family val="2"/>
        <scheme val="minor"/>
      </rPr>
      <t>BG-3</t>
    </r>
  </si>
  <si>
    <r>
      <rPr>
        <sz val="10"/>
        <rFont val="Calibri"/>
        <family val="2"/>
        <scheme val="minor"/>
      </rPr>
      <t>BT-23</t>
    </r>
  </si>
  <si>
    <r>
      <rPr>
        <sz val="10"/>
        <rFont val="Calibri"/>
        <family val="2"/>
        <scheme val="minor"/>
      </rPr>
      <t>BT-24</t>
    </r>
  </si>
  <si>
    <r>
      <rPr>
        <b/>
        <sz val="10"/>
        <rFont val="Calibri"/>
        <family val="2"/>
        <scheme val="minor"/>
      </rPr>
      <t>BG-4</t>
    </r>
  </si>
  <si>
    <r>
      <rPr>
        <sz val="10"/>
        <rFont val="Calibri"/>
        <family val="2"/>
        <scheme val="minor"/>
      </rPr>
      <t>BT-25</t>
    </r>
  </si>
  <si>
    <r>
      <rPr>
        <sz val="10"/>
        <rFont val="Calibri"/>
        <family val="2"/>
        <scheme val="minor"/>
      </rPr>
      <t>BT-26</t>
    </r>
  </si>
  <si>
    <r>
      <rPr>
        <sz val="10"/>
        <rFont val="Calibri"/>
        <family val="2"/>
        <scheme val="minor"/>
      </rPr>
      <t>BT-27</t>
    </r>
  </si>
  <si>
    <r>
      <rPr>
        <sz val="10"/>
        <rFont val="Calibri"/>
        <family val="2"/>
        <scheme val="minor"/>
      </rPr>
      <t>BT-28</t>
    </r>
  </si>
  <si>
    <r>
      <rPr>
        <sz val="10"/>
        <rFont val="Calibri"/>
        <family val="2"/>
        <scheme val="minor"/>
      </rPr>
      <t>BT-29</t>
    </r>
  </si>
  <si>
    <r>
      <rPr>
        <sz val="10"/>
        <rFont val="Calibri"/>
        <family val="2"/>
        <scheme val="minor"/>
      </rPr>
      <t>BT-30</t>
    </r>
  </si>
  <si>
    <r>
      <rPr>
        <sz val="10"/>
        <rFont val="Calibri"/>
        <family val="2"/>
        <scheme val="minor"/>
      </rPr>
      <t>BT-36</t>
    </r>
  </si>
  <si>
    <r>
      <rPr>
        <sz val="10"/>
        <rFont val="Calibri"/>
        <family val="2"/>
        <scheme val="minor"/>
      </rPr>
      <t>BT-37</t>
    </r>
  </si>
  <si>
    <r>
      <rPr>
        <sz val="10"/>
        <rFont val="Calibri"/>
        <family val="2"/>
        <scheme val="minor"/>
      </rPr>
      <t>BT-38</t>
    </r>
  </si>
  <si>
    <r>
      <rPr>
        <b/>
        <sz val="10"/>
        <rFont val="Calibri"/>
        <family val="2"/>
        <scheme val="minor"/>
      </rPr>
      <t>BG-6</t>
    </r>
  </si>
  <si>
    <r>
      <rPr>
        <sz val="10"/>
        <rFont val="Calibri"/>
        <family val="2"/>
        <scheme val="minor"/>
      </rPr>
      <t>BT-39</t>
    </r>
  </si>
  <si>
    <r>
      <rPr>
        <sz val="10"/>
        <rFont val="Calibri"/>
        <family val="2"/>
        <scheme val="minor"/>
      </rPr>
      <t>BT-40</t>
    </r>
  </si>
  <si>
    <r>
      <rPr>
        <sz val="10"/>
        <rFont val="Calibri"/>
        <family val="2"/>
        <scheme val="minor"/>
      </rPr>
      <t>BT-41</t>
    </r>
  </si>
  <si>
    <r>
      <rPr>
        <b/>
        <sz val="10"/>
        <rFont val="Calibri"/>
        <family val="2"/>
        <scheme val="minor"/>
      </rPr>
      <t>BG-7</t>
    </r>
  </si>
  <si>
    <r>
      <rPr>
        <sz val="10"/>
        <rFont val="Calibri"/>
        <family val="2"/>
        <scheme val="minor"/>
      </rPr>
      <t>BT-42</t>
    </r>
  </si>
  <si>
    <r>
      <rPr>
        <sz val="10"/>
        <rFont val="Calibri"/>
        <family val="2"/>
        <scheme val="minor"/>
      </rPr>
      <t>BT-43</t>
    </r>
  </si>
  <si>
    <r>
      <rPr>
        <sz val="10"/>
        <rFont val="Calibri"/>
        <family val="2"/>
        <scheme val="minor"/>
      </rPr>
      <t>BT-44</t>
    </r>
  </si>
  <si>
    <r>
      <rPr>
        <sz val="10"/>
        <rFont val="Calibri"/>
        <family val="2"/>
        <scheme val="minor"/>
      </rPr>
      <t>BT-45</t>
    </r>
  </si>
  <si>
    <r>
      <rPr>
        <sz val="10"/>
        <rFont val="Calibri"/>
        <family val="2"/>
        <scheme val="minor"/>
      </rPr>
      <t>BT-46</t>
    </r>
  </si>
  <si>
    <r>
      <rPr>
        <b/>
        <sz val="10"/>
        <rFont val="Calibri"/>
        <family val="2"/>
        <scheme val="minor"/>
      </rPr>
      <t>BG-8</t>
    </r>
  </si>
  <si>
    <r>
      <rPr>
        <sz val="10"/>
        <rFont val="Calibri"/>
        <family val="2"/>
        <scheme val="minor"/>
      </rPr>
      <t>BT-47</t>
    </r>
  </si>
  <si>
    <r>
      <rPr>
        <sz val="10"/>
        <rFont val="Calibri"/>
        <family val="2"/>
        <scheme val="minor"/>
      </rPr>
      <t>BT-48</t>
    </r>
  </si>
  <si>
    <r>
      <rPr>
        <sz val="10"/>
        <rFont val="Calibri"/>
        <family val="2"/>
        <scheme val="minor"/>
      </rPr>
      <t>BT-49</t>
    </r>
  </si>
  <si>
    <r>
      <rPr>
        <sz val="10"/>
        <rFont val="Calibri"/>
        <family val="2"/>
        <scheme val="minor"/>
      </rPr>
      <t>BT-50</t>
    </r>
  </si>
  <si>
    <r>
      <rPr>
        <sz val="10"/>
        <rFont val="Calibri"/>
        <family val="2"/>
        <scheme val="minor"/>
      </rPr>
      <t>BT-51</t>
    </r>
  </si>
  <si>
    <r>
      <rPr>
        <sz val="10"/>
        <rFont val="Calibri"/>
        <family val="2"/>
        <scheme val="minor"/>
      </rPr>
      <t>BT-52</t>
    </r>
  </si>
  <si>
    <r>
      <rPr>
        <b/>
        <sz val="10"/>
        <rFont val="Calibri"/>
        <family val="2"/>
        <scheme val="minor"/>
      </rPr>
      <t>BG-9</t>
    </r>
  </si>
  <si>
    <r>
      <rPr>
        <sz val="10"/>
        <rFont val="Calibri"/>
        <family val="2"/>
        <scheme val="minor"/>
      </rPr>
      <t>BT-53</t>
    </r>
  </si>
  <si>
    <r>
      <rPr>
        <sz val="10"/>
        <rFont val="Calibri"/>
        <family val="2"/>
        <scheme val="minor"/>
      </rPr>
      <t>BT-54</t>
    </r>
  </si>
  <si>
    <r>
      <rPr>
        <sz val="10"/>
        <rFont val="Calibri"/>
        <family val="2"/>
        <scheme val="minor"/>
      </rPr>
      <t>BT-55</t>
    </r>
  </si>
  <si>
    <r>
      <rPr>
        <b/>
        <sz val="10"/>
        <rFont val="Calibri"/>
        <family val="2"/>
        <scheme val="minor"/>
      </rPr>
      <t>BG-10</t>
    </r>
  </si>
  <si>
    <r>
      <rPr>
        <sz val="10"/>
        <rFont val="Calibri"/>
        <family val="2"/>
        <scheme val="minor"/>
      </rPr>
      <t>BT-56</t>
    </r>
  </si>
  <si>
    <r>
      <rPr>
        <sz val="10"/>
        <rFont val="Calibri"/>
        <family val="2"/>
        <scheme val="minor"/>
      </rPr>
      <t>BT-57</t>
    </r>
  </si>
  <si>
    <r>
      <rPr>
        <sz val="10"/>
        <rFont val="Calibri"/>
        <family val="2"/>
        <scheme val="minor"/>
      </rPr>
      <t>BT-58</t>
    </r>
  </si>
  <si>
    <r>
      <rPr>
        <b/>
        <sz val="10"/>
        <rFont val="Calibri"/>
        <family val="2"/>
        <scheme val="minor"/>
      </rPr>
      <t>BG-11</t>
    </r>
  </si>
  <si>
    <r>
      <rPr>
        <sz val="10"/>
        <rFont val="Calibri"/>
        <family val="2"/>
        <scheme val="minor"/>
      </rPr>
      <t>BT-59</t>
    </r>
  </si>
  <si>
    <r>
      <rPr>
        <sz val="10"/>
        <rFont val="Calibri"/>
        <family val="2"/>
        <scheme val="minor"/>
      </rPr>
      <t>BT-60</t>
    </r>
  </si>
  <si>
    <r>
      <rPr>
        <b/>
        <sz val="10"/>
        <rFont val="Calibri"/>
        <family val="2"/>
        <scheme val="minor"/>
      </rPr>
      <t>BG-12</t>
    </r>
  </si>
  <si>
    <r>
      <rPr>
        <sz val="10"/>
        <rFont val="Calibri"/>
        <family val="2"/>
        <scheme val="minor"/>
      </rPr>
      <t>BT-61</t>
    </r>
  </si>
  <si>
    <r>
      <rPr>
        <sz val="10"/>
        <rFont val="Calibri"/>
        <family val="2"/>
        <scheme val="minor"/>
      </rPr>
      <t>BT-62</t>
    </r>
  </si>
  <si>
    <r>
      <rPr>
        <sz val="10"/>
        <rFont val="Calibri"/>
        <family val="2"/>
        <scheme val="minor"/>
      </rPr>
      <t>BT-63</t>
    </r>
  </si>
  <si>
    <r>
      <rPr>
        <sz val="10"/>
        <rFont val="Calibri"/>
        <family val="2"/>
        <scheme val="minor"/>
      </rPr>
      <t>BT-64</t>
    </r>
  </si>
  <si>
    <r>
      <rPr>
        <sz val="10"/>
        <rFont val="Calibri"/>
        <family val="2"/>
        <scheme val="minor"/>
      </rPr>
      <t>BT-65</t>
    </r>
  </si>
  <si>
    <r>
      <rPr>
        <sz val="10"/>
        <rFont val="Calibri"/>
        <family val="2"/>
        <scheme val="minor"/>
      </rPr>
      <t>BT-66</t>
    </r>
  </si>
  <si>
    <r>
      <rPr>
        <b/>
        <sz val="10"/>
        <rFont val="Calibri"/>
        <family val="2"/>
        <scheme val="minor"/>
      </rPr>
      <t>BG-13</t>
    </r>
  </si>
  <si>
    <r>
      <rPr>
        <sz val="10"/>
        <rFont val="Calibri"/>
        <family val="2"/>
        <scheme val="minor"/>
      </rPr>
      <t>BT-67</t>
    </r>
  </si>
  <si>
    <r>
      <rPr>
        <sz val="10"/>
        <rFont val="Calibri"/>
        <family val="2"/>
        <scheme val="minor"/>
      </rPr>
      <t>BT-68</t>
    </r>
  </si>
  <si>
    <r>
      <rPr>
        <sz val="10"/>
        <rFont val="Calibri"/>
        <family val="2"/>
        <scheme val="minor"/>
      </rPr>
      <t>BT-69</t>
    </r>
  </si>
  <si>
    <r>
      <rPr>
        <b/>
        <sz val="10"/>
        <rFont val="Calibri"/>
        <family val="2"/>
        <scheme val="minor"/>
      </rPr>
      <t>BG-14</t>
    </r>
  </si>
  <si>
    <r>
      <rPr>
        <sz val="10"/>
        <rFont val="Calibri"/>
        <family val="2"/>
        <scheme val="minor"/>
      </rPr>
      <t>BT-70</t>
    </r>
  </si>
  <si>
    <r>
      <rPr>
        <sz val="10"/>
        <rFont val="Calibri"/>
        <family val="2"/>
        <scheme val="minor"/>
      </rPr>
      <t>BT-71</t>
    </r>
  </si>
  <si>
    <r>
      <rPr>
        <sz val="10"/>
        <rFont val="Calibri"/>
        <family val="2"/>
        <scheme val="minor"/>
      </rPr>
      <t>BT-72</t>
    </r>
  </si>
  <si>
    <r>
      <rPr>
        <sz val="10"/>
        <rFont val="Calibri"/>
        <family val="2"/>
        <scheme val="minor"/>
      </rPr>
      <t>BT-73</t>
    </r>
  </si>
  <si>
    <r>
      <rPr>
        <sz val="10"/>
        <rFont val="Calibri"/>
        <family val="2"/>
        <scheme val="minor"/>
      </rPr>
      <t>BT-74</t>
    </r>
  </si>
  <si>
    <r>
      <rPr>
        <sz val="10"/>
        <rFont val="Calibri"/>
        <family val="2"/>
        <scheme val="minor"/>
      </rPr>
      <t>BT-75</t>
    </r>
  </si>
  <si>
    <r>
      <rPr>
        <b/>
        <sz val="10"/>
        <rFont val="Calibri"/>
        <family val="2"/>
        <scheme val="minor"/>
      </rPr>
      <t>BG-15</t>
    </r>
  </si>
  <si>
    <r>
      <rPr>
        <sz val="10"/>
        <rFont val="Calibri"/>
        <family val="2"/>
        <scheme val="minor"/>
      </rPr>
      <t>BT-76</t>
    </r>
  </si>
  <si>
    <r>
      <rPr>
        <sz val="10"/>
        <rFont val="Calibri"/>
        <family val="2"/>
        <scheme val="minor"/>
      </rPr>
      <t>BT-77</t>
    </r>
  </si>
  <si>
    <r>
      <rPr>
        <sz val="10"/>
        <rFont val="Calibri"/>
        <family val="2"/>
        <scheme val="minor"/>
      </rPr>
      <t>BT-78</t>
    </r>
  </si>
  <si>
    <r>
      <rPr>
        <sz val="10"/>
        <rFont val="Calibri"/>
        <family val="2"/>
        <scheme val="minor"/>
      </rPr>
      <t>BT-79</t>
    </r>
  </si>
  <si>
    <r>
      <rPr>
        <sz val="10"/>
        <rFont val="Calibri"/>
        <family val="2"/>
        <scheme val="minor"/>
      </rPr>
      <t>BT-80</t>
    </r>
  </si>
  <si>
    <r>
      <rPr>
        <b/>
        <sz val="10"/>
        <rFont val="Calibri"/>
        <family val="2"/>
        <scheme val="minor"/>
      </rPr>
      <t>BG-16</t>
    </r>
  </si>
  <si>
    <r>
      <rPr>
        <sz val="10"/>
        <rFont val="Calibri"/>
        <family val="2"/>
        <scheme val="minor"/>
      </rPr>
      <t>BT-81</t>
    </r>
  </si>
  <si>
    <r>
      <rPr>
        <sz val="10"/>
        <rFont val="Calibri"/>
        <family val="2"/>
        <scheme val="minor"/>
      </rPr>
      <t>BT-82</t>
    </r>
  </si>
  <si>
    <r>
      <rPr>
        <sz val="10"/>
        <rFont val="Calibri"/>
        <family val="2"/>
        <scheme val="minor"/>
      </rPr>
      <t>BT-83</t>
    </r>
  </si>
  <si>
    <r>
      <rPr>
        <b/>
        <sz val="10"/>
        <rFont val="Calibri"/>
        <family val="2"/>
        <scheme val="minor"/>
      </rPr>
      <t>BG-17</t>
    </r>
  </si>
  <si>
    <r>
      <rPr>
        <sz val="10"/>
        <rFont val="Calibri"/>
        <family val="2"/>
        <scheme val="minor"/>
      </rPr>
      <t>BT-84</t>
    </r>
  </si>
  <si>
    <r>
      <rPr>
        <sz val="10"/>
        <rFont val="Calibri"/>
        <family val="2"/>
        <scheme val="minor"/>
      </rPr>
      <t>BT-85</t>
    </r>
  </si>
  <si>
    <r>
      <rPr>
        <b/>
        <sz val="10"/>
        <rFont val="Calibri"/>
        <family val="2"/>
        <scheme val="minor"/>
      </rPr>
      <t>BG-18</t>
    </r>
  </si>
  <si>
    <r>
      <rPr>
        <sz val="10"/>
        <rFont val="Calibri"/>
        <family val="2"/>
        <scheme val="minor"/>
      </rPr>
      <t>BT-86</t>
    </r>
  </si>
  <si>
    <r>
      <rPr>
        <sz val="10"/>
        <rFont val="Calibri"/>
        <family val="2"/>
        <scheme val="minor"/>
      </rPr>
      <t>BT-87</t>
    </r>
  </si>
  <si>
    <r>
      <rPr>
        <sz val="10"/>
        <rFont val="Calibri"/>
        <family val="2"/>
        <scheme val="minor"/>
      </rPr>
      <t>BT-88</t>
    </r>
  </si>
  <si>
    <r>
      <rPr>
        <sz val="10"/>
        <rFont val="Calibri"/>
        <family val="2"/>
        <scheme val="minor"/>
      </rPr>
      <t>BT-89</t>
    </r>
  </si>
  <si>
    <r>
      <rPr>
        <sz val="10"/>
        <rFont val="Calibri"/>
        <family val="2"/>
        <scheme val="minor"/>
      </rPr>
      <t>BT-90</t>
    </r>
  </si>
  <si>
    <r>
      <rPr>
        <sz val="10"/>
        <rFont val="Calibri"/>
        <family val="2"/>
        <scheme val="minor"/>
      </rPr>
      <t>BT-91</t>
    </r>
  </si>
  <si>
    <r>
      <rPr>
        <sz val="10"/>
        <rFont val="Calibri"/>
        <family val="2"/>
        <scheme val="minor"/>
      </rPr>
      <t>BT-92</t>
    </r>
  </si>
  <si>
    <r>
      <rPr>
        <b/>
        <sz val="10"/>
        <rFont val="Calibri"/>
        <family val="2"/>
        <scheme val="minor"/>
      </rPr>
      <t>BG-19</t>
    </r>
  </si>
  <si>
    <r>
      <rPr>
        <sz val="10"/>
        <rFont val="Calibri"/>
        <family val="2"/>
        <scheme val="minor"/>
      </rPr>
      <t>BT-93</t>
    </r>
  </si>
  <si>
    <r>
      <rPr>
        <sz val="10"/>
        <rFont val="Calibri"/>
        <family val="2"/>
        <scheme val="minor"/>
      </rPr>
      <t>BT-94</t>
    </r>
  </si>
  <si>
    <r>
      <rPr>
        <sz val="10"/>
        <rFont val="Calibri"/>
        <family val="2"/>
        <scheme val="minor"/>
      </rPr>
      <t>BT-95</t>
    </r>
  </si>
  <si>
    <r>
      <rPr>
        <sz val="10"/>
        <rFont val="Calibri"/>
        <family val="2"/>
        <scheme val="minor"/>
      </rPr>
      <t>BT-96</t>
    </r>
  </si>
  <si>
    <r>
      <rPr>
        <sz val="10"/>
        <rFont val="Calibri"/>
        <family val="2"/>
        <scheme val="minor"/>
      </rPr>
      <t>BT-97</t>
    </r>
  </si>
  <si>
    <r>
      <rPr>
        <sz val="10"/>
        <rFont val="Calibri"/>
        <family val="2"/>
        <scheme val="minor"/>
      </rPr>
      <t>BT-98</t>
    </r>
  </si>
  <si>
    <r>
      <rPr>
        <sz val="10"/>
        <rFont val="Calibri"/>
        <family val="2"/>
        <scheme val="minor"/>
      </rPr>
      <t>BT-99</t>
    </r>
  </si>
  <si>
    <r>
      <rPr>
        <b/>
        <sz val="10"/>
        <rFont val="Calibri"/>
        <family val="2"/>
        <scheme val="minor"/>
      </rPr>
      <t>BG-20</t>
    </r>
  </si>
  <si>
    <r>
      <rPr>
        <sz val="10"/>
        <rFont val="Calibri"/>
        <family val="2"/>
        <scheme val="minor"/>
      </rPr>
      <t>BT-100</t>
    </r>
  </si>
  <si>
    <r>
      <rPr>
        <sz val="10"/>
        <rFont val="Calibri"/>
        <family val="2"/>
        <scheme val="minor"/>
      </rPr>
      <t>BT-101</t>
    </r>
  </si>
  <si>
    <r>
      <rPr>
        <sz val="10"/>
        <rFont val="Calibri"/>
        <family val="2"/>
        <scheme val="minor"/>
      </rPr>
      <t>BT-102</t>
    </r>
  </si>
  <si>
    <r>
      <rPr>
        <sz val="10"/>
        <rFont val="Calibri"/>
        <family val="2"/>
        <scheme val="minor"/>
      </rPr>
      <t>BT-103</t>
    </r>
  </si>
  <si>
    <r>
      <rPr>
        <sz val="10"/>
        <rFont val="Calibri"/>
        <family val="2"/>
        <scheme val="minor"/>
      </rPr>
      <t>BT-104</t>
    </r>
  </si>
  <si>
    <r>
      <rPr>
        <sz val="10"/>
        <rFont val="Calibri"/>
        <family val="2"/>
        <scheme val="minor"/>
      </rPr>
      <t>BT-105</t>
    </r>
  </si>
  <si>
    <r>
      <rPr>
        <sz val="10"/>
        <rFont val="Calibri"/>
        <family val="2"/>
        <scheme val="minor"/>
      </rPr>
      <t>BT-106</t>
    </r>
  </si>
  <si>
    <r>
      <rPr>
        <sz val="10"/>
        <rFont val="Calibri"/>
        <family val="2"/>
        <scheme val="minor"/>
      </rPr>
      <t>BT-107</t>
    </r>
  </si>
  <si>
    <r>
      <rPr>
        <sz val="10"/>
        <rFont val="Calibri"/>
        <family val="2"/>
        <scheme val="minor"/>
      </rPr>
      <t>BT-108</t>
    </r>
  </si>
  <si>
    <r>
      <rPr>
        <b/>
        <sz val="10"/>
        <rFont val="Calibri"/>
        <family val="2"/>
        <scheme val="minor"/>
      </rPr>
      <t>BG-21</t>
    </r>
  </si>
  <si>
    <r>
      <rPr>
        <sz val="10"/>
        <rFont val="Calibri"/>
        <family val="2"/>
        <scheme val="minor"/>
      </rPr>
      <t>BT-109</t>
    </r>
  </si>
  <si>
    <r>
      <rPr>
        <sz val="10"/>
        <rFont val="Calibri"/>
        <family val="2"/>
        <scheme val="minor"/>
      </rPr>
      <t>BT-110</t>
    </r>
  </si>
  <si>
    <r>
      <rPr>
        <sz val="10"/>
        <rFont val="Calibri"/>
        <family val="2"/>
        <scheme val="minor"/>
      </rPr>
      <t>BT-111</t>
    </r>
  </si>
  <si>
    <r>
      <rPr>
        <sz val="10"/>
        <rFont val="Calibri"/>
        <family val="2"/>
        <scheme val="minor"/>
      </rPr>
      <t>BT-112</t>
    </r>
  </si>
  <si>
    <r>
      <rPr>
        <sz val="10"/>
        <rFont val="Calibri"/>
        <family val="2"/>
        <scheme val="minor"/>
      </rPr>
      <t>BT-113</t>
    </r>
  </si>
  <si>
    <r>
      <rPr>
        <b/>
        <sz val="10"/>
        <rFont val="Calibri"/>
        <family val="2"/>
        <scheme val="minor"/>
      </rPr>
      <t>BG-22</t>
    </r>
  </si>
  <si>
    <r>
      <rPr>
        <sz val="10"/>
        <rFont val="Calibri"/>
        <family val="2"/>
        <scheme val="minor"/>
      </rPr>
      <t>BT-114</t>
    </r>
  </si>
  <si>
    <r>
      <rPr>
        <sz val="10"/>
        <rFont val="Calibri"/>
        <family val="2"/>
        <scheme val="minor"/>
      </rPr>
      <t>BT-115</t>
    </r>
  </si>
  <si>
    <r>
      <rPr>
        <sz val="10"/>
        <rFont val="Calibri"/>
        <family val="2"/>
        <scheme val="minor"/>
      </rPr>
      <t>BT-116</t>
    </r>
  </si>
  <si>
    <r>
      <rPr>
        <sz val="10"/>
        <rFont val="Calibri"/>
        <family val="2"/>
        <scheme val="minor"/>
      </rPr>
      <t>BT-117</t>
    </r>
  </si>
  <si>
    <r>
      <rPr>
        <b/>
        <sz val="10"/>
        <rFont val="Calibri"/>
        <family val="2"/>
        <scheme val="minor"/>
      </rPr>
      <t>BG-23</t>
    </r>
  </si>
  <si>
    <r>
      <rPr>
        <sz val="10"/>
        <rFont val="Calibri"/>
        <family val="2"/>
        <scheme val="minor"/>
      </rPr>
      <t>BT-118</t>
    </r>
  </si>
  <si>
    <r>
      <rPr>
        <sz val="10"/>
        <rFont val="Calibri"/>
        <family val="2"/>
        <scheme val="minor"/>
      </rPr>
      <t>BT-119</t>
    </r>
  </si>
  <si>
    <r>
      <rPr>
        <sz val="10"/>
        <rFont val="Calibri"/>
        <family val="2"/>
        <scheme val="minor"/>
      </rPr>
      <t>BT-120</t>
    </r>
  </si>
  <si>
    <r>
      <rPr>
        <sz val="10"/>
        <rFont val="Calibri"/>
        <family val="2"/>
        <scheme val="minor"/>
      </rPr>
      <t>BT-121</t>
    </r>
  </si>
  <si>
    <r>
      <rPr>
        <sz val="10"/>
        <rFont val="Calibri"/>
        <family val="2"/>
        <scheme val="minor"/>
      </rPr>
      <t>BT-122</t>
    </r>
  </si>
  <si>
    <r>
      <rPr>
        <sz val="10"/>
        <rFont val="Calibri"/>
        <family val="2"/>
        <scheme val="minor"/>
      </rPr>
      <t>BT-123</t>
    </r>
  </si>
  <si>
    <r>
      <rPr>
        <sz val="10"/>
        <rFont val="Calibri"/>
        <family val="2"/>
        <scheme val="minor"/>
      </rPr>
      <t>BT-124</t>
    </r>
  </si>
  <si>
    <r>
      <rPr>
        <sz val="10"/>
        <rFont val="Calibri"/>
        <family val="2"/>
        <scheme val="minor"/>
      </rPr>
      <t>BT-125</t>
    </r>
  </si>
  <si>
    <r>
      <rPr>
        <b/>
        <sz val="10"/>
        <rFont val="Calibri"/>
        <family val="2"/>
        <scheme val="minor"/>
      </rPr>
      <t>BG-24</t>
    </r>
  </si>
  <si>
    <r>
      <rPr>
        <sz val="10"/>
        <rFont val="Calibri"/>
        <family val="2"/>
        <scheme val="minor"/>
      </rPr>
      <t>BT-126</t>
    </r>
  </si>
  <si>
    <r>
      <rPr>
        <sz val="10"/>
        <rFont val="Calibri"/>
        <family val="2"/>
        <scheme val="minor"/>
      </rPr>
      <t>BT-127</t>
    </r>
  </si>
  <si>
    <r>
      <rPr>
        <b/>
        <sz val="10"/>
        <rFont val="Calibri"/>
        <family val="2"/>
        <scheme val="minor"/>
      </rPr>
      <t>BG-25</t>
    </r>
  </si>
  <si>
    <r>
      <rPr>
        <sz val="10"/>
        <rFont val="Calibri"/>
        <family val="2"/>
        <scheme val="minor"/>
      </rPr>
      <t>BT-128</t>
    </r>
  </si>
  <si>
    <r>
      <rPr>
        <sz val="10"/>
        <rFont val="Calibri"/>
        <family val="2"/>
        <scheme val="minor"/>
      </rPr>
      <t>BT-129</t>
    </r>
  </si>
  <si>
    <r>
      <rPr>
        <sz val="10"/>
        <rFont val="Calibri"/>
        <family val="2"/>
        <scheme val="minor"/>
      </rPr>
      <t>BT-130</t>
    </r>
  </si>
  <si>
    <r>
      <rPr>
        <sz val="10"/>
        <rFont val="Calibri"/>
        <family val="2"/>
        <scheme val="minor"/>
      </rPr>
      <t>BT-131</t>
    </r>
  </si>
  <si>
    <r>
      <rPr>
        <sz val="10"/>
        <rFont val="Calibri"/>
        <family val="2"/>
        <scheme val="minor"/>
      </rPr>
      <t>BT-132</t>
    </r>
  </si>
  <si>
    <r>
      <rPr>
        <b/>
        <sz val="10"/>
        <rFont val="Calibri"/>
        <family val="2"/>
        <scheme val="minor"/>
      </rPr>
      <t>BG-26</t>
    </r>
  </si>
  <si>
    <r>
      <rPr>
        <sz val="10"/>
        <rFont val="Calibri"/>
        <family val="2"/>
        <scheme val="minor"/>
      </rPr>
      <t>BT-133</t>
    </r>
  </si>
  <si>
    <r>
      <rPr>
        <sz val="10"/>
        <rFont val="Calibri"/>
        <family val="2"/>
        <scheme val="minor"/>
      </rPr>
      <t>BT-134</t>
    </r>
  </si>
  <si>
    <r>
      <rPr>
        <sz val="10"/>
        <rFont val="Calibri"/>
        <family val="2"/>
        <scheme val="minor"/>
      </rPr>
      <t>BT-135</t>
    </r>
  </si>
  <si>
    <r>
      <rPr>
        <sz val="10"/>
        <rFont val="Calibri"/>
        <family val="2"/>
        <scheme val="minor"/>
      </rPr>
      <t>BT-136</t>
    </r>
  </si>
  <si>
    <r>
      <rPr>
        <sz val="10"/>
        <rFont val="Calibri"/>
        <family val="2"/>
        <scheme val="minor"/>
      </rPr>
      <t>BT-137</t>
    </r>
  </si>
  <si>
    <r>
      <rPr>
        <b/>
        <sz val="10"/>
        <rFont val="Calibri"/>
        <family val="2"/>
        <scheme val="minor"/>
      </rPr>
      <t>BG-27</t>
    </r>
  </si>
  <si>
    <r>
      <rPr>
        <sz val="10"/>
        <rFont val="Calibri"/>
        <family val="2"/>
        <scheme val="minor"/>
      </rPr>
      <t>BT-138</t>
    </r>
  </si>
  <si>
    <r>
      <rPr>
        <sz val="10"/>
        <rFont val="Calibri"/>
        <family val="2"/>
        <scheme val="minor"/>
      </rPr>
      <t>BT-139</t>
    </r>
  </si>
  <si>
    <r>
      <rPr>
        <sz val="10"/>
        <rFont val="Calibri"/>
        <family val="2"/>
        <scheme val="minor"/>
      </rPr>
      <t>BT-140</t>
    </r>
  </si>
  <si>
    <r>
      <rPr>
        <sz val="10"/>
        <rFont val="Calibri"/>
        <family val="2"/>
        <scheme val="minor"/>
      </rPr>
      <t>BT-141</t>
    </r>
  </si>
  <si>
    <r>
      <rPr>
        <sz val="10"/>
        <rFont val="Calibri"/>
        <family val="2"/>
        <scheme val="minor"/>
      </rPr>
      <t>BT-152</t>
    </r>
  </si>
  <si>
    <r>
      <rPr>
        <b/>
        <sz val="10"/>
        <rFont val="Calibri"/>
        <family val="2"/>
        <scheme val="minor"/>
      </rPr>
      <t>BG-28</t>
    </r>
  </si>
  <si>
    <r>
      <rPr>
        <sz val="10"/>
        <rFont val="Calibri"/>
        <family val="2"/>
        <scheme val="minor"/>
      </rPr>
      <t>BT-142</t>
    </r>
  </si>
  <si>
    <r>
      <rPr>
        <sz val="10"/>
        <rFont val="Calibri"/>
        <family val="2"/>
        <scheme val="minor"/>
      </rPr>
      <t>BT-143</t>
    </r>
  </si>
  <si>
    <r>
      <rPr>
        <sz val="10"/>
        <rFont val="Calibri"/>
        <family val="2"/>
        <scheme val="minor"/>
      </rPr>
      <t>BT-144</t>
    </r>
  </si>
  <si>
    <r>
      <rPr>
        <b/>
        <sz val="10"/>
        <rFont val="Calibri"/>
        <family val="2"/>
        <scheme val="minor"/>
      </rPr>
      <t>BG-29</t>
    </r>
  </si>
  <si>
    <r>
      <rPr>
        <sz val="10"/>
        <rFont val="Calibri"/>
        <family val="2"/>
        <scheme val="minor"/>
      </rPr>
      <t>BT-145</t>
    </r>
  </si>
  <si>
    <r>
      <rPr>
        <sz val="10"/>
        <rFont val="Calibri"/>
        <family val="2"/>
        <scheme val="minor"/>
      </rPr>
      <t>BT-146</t>
    </r>
  </si>
  <si>
    <r>
      <rPr>
        <sz val="10"/>
        <rFont val="Calibri"/>
        <family val="2"/>
        <scheme val="minor"/>
      </rPr>
      <t>BT-147</t>
    </r>
  </si>
  <si>
    <r>
      <rPr>
        <sz val="10"/>
        <rFont val="Calibri"/>
        <family val="2"/>
        <scheme val="minor"/>
      </rPr>
      <t>BT-148</t>
    </r>
  </si>
  <si>
    <r>
      <rPr>
        <sz val="10"/>
        <rFont val="Calibri"/>
        <family val="2"/>
        <scheme val="minor"/>
      </rPr>
      <t>BT-149</t>
    </r>
  </si>
  <si>
    <r>
      <rPr>
        <b/>
        <sz val="10"/>
        <rFont val="Calibri"/>
        <family val="2"/>
        <scheme val="minor"/>
      </rPr>
      <t>BG-30</t>
    </r>
  </si>
  <si>
    <r>
      <rPr>
        <sz val="10"/>
        <rFont val="Calibri"/>
        <family val="2"/>
        <scheme val="minor"/>
      </rPr>
      <t>BT-150</t>
    </r>
  </si>
  <si>
    <r>
      <rPr>
        <sz val="10"/>
        <rFont val="Calibri"/>
        <family val="2"/>
        <scheme val="minor"/>
      </rPr>
      <t>BT-151</t>
    </r>
  </si>
  <si>
    <r>
      <rPr>
        <b/>
        <sz val="12"/>
        <rFont val="Calibri"/>
        <family val="2"/>
        <scheme val="minor"/>
      </rPr>
      <t>ID</t>
    </r>
  </si>
  <si>
    <t>Identifiant</t>
  </si>
  <si>
    <t>Raison sociale de l'acheteur</t>
  </si>
  <si>
    <t>Quantité</t>
  </si>
  <si>
    <t>TVA Débit ou encaissement, avec qualifiant de type et liste de code : TVA_SUR_DEBITS ou TVA_SUR_ENCAISSEMENTS
Attention au Xpath UBL</t>
  </si>
  <si>
    <t>Invoice number</t>
  </si>
  <si>
    <t>BT-1</t>
  </si>
  <si>
    <t>BT-2</t>
  </si>
  <si>
    <t>BT-3</t>
  </si>
  <si>
    <t>Invoice language code</t>
  </si>
  <si>
    <t>BT-4</t>
  </si>
  <si>
    <t>BT-8</t>
  </si>
  <si>
    <t>BT-5</t>
  </si>
  <si>
    <t>Value added tax point date</t>
  </si>
  <si>
    <t>BT-6</t>
  </si>
  <si>
    <t>BT-7</t>
  </si>
  <si>
    <t>Buyer reference</t>
  </si>
  <si>
    <t>BT-9</t>
  </si>
  <si>
    <t>BT-10</t>
  </si>
  <si>
    <t>BT-11</t>
  </si>
  <si>
    <t>BT-12</t>
  </si>
  <si>
    <t>BT-13</t>
  </si>
  <si>
    <t>BT-14</t>
  </si>
  <si>
    <t>BT-15</t>
  </si>
  <si>
    <t>Invoiced object identifier</t>
  </si>
  <si>
    <t>BT-16</t>
  </si>
  <si>
    <t>Buyer accounting reference</t>
  </si>
  <si>
    <t>BT-17</t>
  </si>
  <si>
    <t>BT-18</t>
  </si>
  <si>
    <t>Business process type identifier</t>
  </si>
  <si>
    <t>BT-19</t>
  </si>
  <si>
    <t>BT-20</t>
  </si>
  <si>
    <t>BT-21</t>
  </si>
  <si>
    <t>Preceding Invoice issue date</t>
  </si>
  <si>
    <t>BT-22</t>
  </si>
  <si>
    <t>BT-23</t>
  </si>
  <si>
    <t>BT-24</t>
  </si>
  <si>
    <t>BT-25</t>
  </si>
  <si>
    <t>Seller trading name</t>
  </si>
  <si>
    <t>BT-26</t>
  </si>
  <si>
    <t>Seller identifier</t>
  </si>
  <si>
    <t>BT-27</t>
  </si>
  <si>
    <t>BT-28</t>
  </si>
  <si>
    <t>BT-29</t>
  </si>
  <si>
    <t>BT-30</t>
  </si>
  <si>
    <t>Seller additional legal information</t>
  </si>
  <si>
    <t>Seller address line 1</t>
  </si>
  <si>
    <t>Seller address line 2</t>
  </si>
  <si>
    <t>Seller city</t>
  </si>
  <si>
    <t>BT-36</t>
  </si>
  <si>
    <t>BT-37</t>
  </si>
  <si>
    <t>BT-38</t>
  </si>
  <si>
    <t>BT-39</t>
  </si>
  <si>
    <t>BT-40</t>
  </si>
  <si>
    <t>BT-41</t>
  </si>
  <si>
    <t>BT-42</t>
  </si>
  <si>
    <t>Buyer identifier</t>
  </si>
  <si>
    <t>BT-43</t>
  </si>
  <si>
    <t>Buyer electronic address</t>
  </si>
  <si>
    <t>BT-44</t>
  </si>
  <si>
    <t>BT-45</t>
  </si>
  <si>
    <t>BT-46</t>
  </si>
  <si>
    <t>Buyer address line 1</t>
  </si>
  <si>
    <t>BT-47</t>
  </si>
  <si>
    <t>Buyer address line 2</t>
  </si>
  <si>
    <t>BT-48</t>
  </si>
  <si>
    <t>Buyer city</t>
  </si>
  <si>
    <t>BT-49</t>
  </si>
  <si>
    <t>Buyer post code</t>
  </si>
  <si>
    <t>BT-50</t>
  </si>
  <si>
    <t>Buyer country subdivision</t>
  </si>
  <si>
    <t>BT-51</t>
  </si>
  <si>
    <t>Buyer country code</t>
  </si>
  <si>
    <t>BT-52</t>
  </si>
  <si>
    <t>Buyer contact point</t>
  </si>
  <si>
    <t>BT-53</t>
  </si>
  <si>
    <t>BT-54</t>
  </si>
  <si>
    <t>BT-55</t>
  </si>
  <si>
    <t>BT-56</t>
  </si>
  <si>
    <t>BT-57</t>
  </si>
  <si>
    <t>BT-58</t>
  </si>
  <si>
    <t>BT-59</t>
  </si>
  <si>
    <t>BT-60</t>
  </si>
  <si>
    <t>Tax representative address line 1</t>
  </si>
  <si>
    <t>BT-61</t>
  </si>
  <si>
    <t>Tax representative address line 2</t>
  </si>
  <si>
    <t>BT-62</t>
  </si>
  <si>
    <t>Tax representative city</t>
  </si>
  <si>
    <t>BT-63</t>
  </si>
  <si>
    <t>Tax representative post code</t>
  </si>
  <si>
    <t>BT-64</t>
  </si>
  <si>
    <t>Tax representative country subdivision</t>
  </si>
  <si>
    <t>BT-65</t>
  </si>
  <si>
    <t>Tax representative country code</t>
  </si>
  <si>
    <t>BT-66</t>
  </si>
  <si>
    <t>Deliver to party name</t>
  </si>
  <si>
    <t>BT-67</t>
  </si>
  <si>
    <t>Deliver to location identifier</t>
  </si>
  <si>
    <t>BT-68</t>
  </si>
  <si>
    <t>BT-69</t>
  </si>
  <si>
    <t>Deliver to address line 1</t>
  </si>
  <si>
    <t>BT-70</t>
  </si>
  <si>
    <t>Deliver to address line 2</t>
  </si>
  <si>
    <t>BT-71</t>
  </si>
  <si>
    <t>Deliver to city</t>
  </si>
  <si>
    <t>BT-72</t>
  </si>
  <si>
    <t>Deliver to post code</t>
  </si>
  <si>
    <t>BT-73</t>
  </si>
  <si>
    <t>Deliver to country subdivision</t>
  </si>
  <si>
    <t>BT-74</t>
  </si>
  <si>
    <t>Deliver to country code</t>
  </si>
  <si>
    <t>BT-75</t>
  </si>
  <si>
    <t>BT-76</t>
  </si>
  <si>
    <t>BT-77</t>
  </si>
  <si>
    <t>Payment means text</t>
  </si>
  <si>
    <t>BT-78</t>
  </si>
  <si>
    <t>Mandate reference identifier</t>
  </si>
  <si>
    <t>BT-79</t>
  </si>
  <si>
    <t>BT-80</t>
  </si>
  <si>
    <t>BT-81</t>
  </si>
  <si>
    <t>BT-82</t>
  </si>
  <si>
    <t>BT-83</t>
  </si>
  <si>
    <t>BT-84</t>
  </si>
  <si>
    <t>BT-85</t>
  </si>
  <si>
    <t>Document level allowance amount</t>
  </si>
  <si>
    <t>BT-86</t>
  </si>
  <si>
    <t>Document level allowance base amount</t>
  </si>
  <si>
    <t>BT-87</t>
  </si>
  <si>
    <t>Document level allowance percentage</t>
  </si>
  <si>
    <t>BT-88</t>
  </si>
  <si>
    <t>Document level allowance VAT category code</t>
  </si>
  <si>
    <t>BT-89</t>
  </si>
  <si>
    <t>Document level allowance VAT rate</t>
  </si>
  <si>
    <t>BT-90</t>
  </si>
  <si>
    <t>Document level allowance reason</t>
  </si>
  <si>
    <t>BT-91</t>
  </si>
  <si>
    <t>Document level allowance reason code</t>
  </si>
  <si>
    <t>BT-92</t>
  </si>
  <si>
    <t>Document level charge amount</t>
  </si>
  <si>
    <t>BT-93</t>
  </si>
  <si>
    <t>Document level charge base amount</t>
  </si>
  <si>
    <t>BT-94</t>
  </si>
  <si>
    <t>Document level charge percentage</t>
  </si>
  <si>
    <t>BT-95</t>
  </si>
  <si>
    <t>Document level charge VAT category code</t>
  </si>
  <si>
    <t>BT-96</t>
  </si>
  <si>
    <t>Document level charge VAT rate</t>
  </si>
  <si>
    <t>BT-97</t>
  </si>
  <si>
    <t>Document level charge reason</t>
  </si>
  <si>
    <t>BT-98</t>
  </si>
  <si>
    <t>Document level charge reason code</t>
  </si>
  <si>
    <t>BT-99</t>
  </si>
  <si>
    <t>Sum of Invoice line net amount</t>
  </si>
  <si>
    <t>BT-100</t>
  </si>
  <si>
    <t>BT-101</t>
  </si>
  <si>
    <t>BT-102</t>
  </si>
  <si>
    <t>Invoice total amount without VAT</t>
  </si>
  <si>
    <t>BT-103</t>
  </si>
  <si>
    <t>Invoice total VAT amount</t>
  </si>
  <si>
    <t>BT-104</t>
  </si>
  <si>
    <t>Invoice total VAT amount in accounting currency</t>
  </si>
  <si>
    <t>BT-105</t>
  </si>
  <si>
    <t>Invoice total amount with VAT</t>
  </si>
  <si>
    <t>BT-106</t>
  </si>
  <si>
    <t>Paid amount</t>
  </si>
  <si>
    <t>BT-107</t>
  </si>
  <si>
    <t>BT-108</t>
  </si>
  <si>
    <t>BT-109</t>
  </si>
  <si>
    <t>BT-110</t>
  </si>
  <si>
    <t>BT-111</t>
  </si>
  <si>
    <t>VAT category rate</t>
  </si>
  <si>
    <t>BT-112</t>
  </si>
  <si>
    <t>BT-113</t>
  </si>
  <si>
    <t>BT-114</t>
  </si>
  <si>
    <t>Supporting document description</t>
  </si>
  <si>
    <t>BT-115</t>
  </si>
  <si>
    <t>External document location</t>
  </si>
  <si>
    <t>BT-116</t>
  </si>
  <si>
    <t>Attached document</t>
  </si>
  <si>
    <t>BT-117</t>
  </si>
  <si>
    <t>BT-118</t>
  </si>
  <si>
    <t>Invoice line note</t>
  </si>
  <si>
    <t>BT-119</t>
  </si>
  <si>
    <t>BT-120</t>
  </si>
  <si>
    <t>BT-121</t>
  </si>
  <si>
    <t>BT-122</t>
  </si>
  <si>
    <t>BT-123</t>
  </si>
  <si>
    <t>BT-124</t>
  </si>
  <si>
    <t>BT-125</t>
  </si>
  <si>
    <t>Invoice line period start date</t>
  </si>
  <si>
    <t>BT-126</t>
  </si>
  <si>
    <t>Invoice line period end date</t>
  </si>
  <si>
    <t>BT-127</t>
  </si>
  <si>
    <t>Invoice line allowance amount</t>
  </si>
  <si>
    <t>BT-128</t>
  </si>
  <si>
    <t>Invoice line allowance base amount</t>
  </si>
  <si>
    <t>BT-129</t>
  </si>
  <si>
    <t>Invoice line allowance percentage</t>
  </si>
  <si>
    <t>BT-130</t>
  </si>
  <si>
    <t>Invoice line allowance reason</t>
  </si>
  <si>
    <t>BT-131</t>
  </si>
  <si>
    <t>Invoice line allowance reason code</t>
  </si>
  <si>
    <t>BT-132</t>
  </si>
  <si>
    <t>Invoice line charge amount</t>
  </si>
  <si>
    <t>BT-133</t>
  </si>
  <si>
    <t>Invoice line charge base amount</t>
  </si>
  <si>
    <t>BT-134</t>
  </si>
  <si>
    <t>Invoice line charge percentage</t>
  </si>
  <si>
    <t>BT-135</t>
  </si>
  <si>
    <t>Invoice line charge reason</t>
  </si>
  <si>
    <t>BT-136</t>
  </si>
  <si>
    <t>Invoice line charge reason code</t>
  </si>
  <si>
    <t>BT-137</t>
  </si>
  <si>
    <t>Item net price</t>
  </si>
  <si>
    <t>BT-138</t>
  </si>
  <si>
    <t>BT-139</t>
  </si>
  <si>
    <t>Item gross price</t>
  </si>
  <si>
    <t>BT-140</t>
  </si>
  <si>
    <t>BT-141</t>
  </si>
  <si>
    <t>BT-152</t>
  </si>
  <si>
    <t>Invoiced item VAT category code</t>
  </si>
  <si>
    <t>BT-142</t>
  </si>
  <si>
    <t>Invoiced item VAT rate</t>
  </si>
  <si>
    <t>BT-143</t>
  </si>
  <si>
    <t>BT-144</t>
  </si>
  <si>
    <t>BT-145</t>
  </si>
  <si>
    <t>Item description</t>
  </si>
  <si>
    <t>BT-146</t>
  </si>
  <si>
    <t>Item Seller's identifier</t>
  </si>
  <si>
    <t>BT-147</t>
  </si>
  <si>
    <t>BT-148</t>
  </si>
  <si>
    <t>BT-149</t>
  </si>
  <si>
    <t>Item attribute name</t>
  </si>
  <si>
    <t>BT-150</t>
  </si>
  <si>
    <t>Item attribute value</t>
  </si>
  <si>
    <t>BT-151</t>
  </si>
  <si>
    <t>/rsm:CrossIndustryInvoice/rsm:ExchangedDocument/ram:ID</t>
  </si>
  <si>
    <t>/rsm:CrossIndustryInvoice/rsm:ExchangedDocument/ram:IssueDateTime/udt:DateTimeString</t>
  </si>
  <si>
    <t>/rsm:CrossIndustryInvoice/rsm:ExchangedDocument/ram:TypeCode</t>
  </si>
  <si>
    <t>/rsm:CrossIndustryInvoice/rsm:ExchangedDocument/ram:IncludedNote/ram:Content</t>
  </si>
  <si>
    <t>/rsm:CrossIndustryInvoice/rsm:ExchangedDocumentContext/ram:BusinessProcessSpecifiedDocumentContextParameter/ram:ID</t>
  </si>
  <si>
    <t>/rsm:CrossIndustryInvoice/rsm:ExchangedDocumentContext/ram:GuidelineSpecifiedDocumentContextParameter/ram:ID</t>
  </si>
  <si>
    <t>/rsm:CrossIndustryInvoice/rsm:SupplyChainTradeTransaction/ram:IncludedSupplyChainTradeLineItem/ram:AssociatedDocumentLineDocument/ram:LineID</t>
  </si>
  <si>
    <t>/rsm:CrossIndustryInvoice/rsm:SupplyChainTradeTransaction/ram:IncludedSupplyChainTradeLineItem/ram:AssociatedDocumentLineDocument/ram:IncludedNote/ram:Content</t>
  </si>
  <si>
    <t>/rsm:CrossIndustryInvoice/rsm:SupplyChainTradeTransaction/ram:IncludedSupplyChainTradeLineItem/ram:SpecifiedTradeProduct/ram:OriginTradeCountry/ram:ID</t>
  </si>
  <si>
    <t>/rsm:CrossIndustryInvoice/rsm:SupplyChainTradeTransaction/ram:IncludedSupplyChainTradeLineItem/ram:SpecifiedTradeProduct/ram:Name</t>
  </si>
  <si>
    <t>/rsm:CrossIndustryInvoice/rsm:SupplyChainTradeTransaction/ram:IncludedSupplyChainTradeLineItem/ram:SpecifiedTradeProduct/ram:Description</t>
  </si>
  <si>
    <t>/rsm:CrossIndustryInvoice/rsm:SupplyChainTradeTransaction/ram:IncludedSupplyChainTradeLineItem/ram:SpecifiedTradeProduct/ram:SellerAssignedID</t>
  </si>
  <si>
    <t>/rsm:CrossIndustryInvoice/rsm:SupplyChainTradeTransaction/ram:IncludedSupplyChainTradeLineItem/ram:SpecifiedTradeProduct/ram:GlobalID</t>
  </si>
  <si>
    <t>/rsm:CrossIndustryInvoice/rsm:SupplyChainTradeTransaction/ram:IncludedSupplyChainTradeLineItem/ram:SpecifiedTradeProduct/ram:DesignatedProductClassification/ram:ClassCode</t>
  </si>
  <si>
    <t>/rsm:CrossIndustryInvoice/rsm:SupplyChainTradeTransaction/ram:IncludedSupplyChainTradeLineItem/ram:SpecifiedTradeProduct/ram:ApplicableProductCharacteristic/ram:Description</t>
  </si>
  <si>
    <t>/rsm:CrossIndustryInvoice/rsm:SupplyChainTradeTransaction/ram:IncludedSupplyChainTradeLineItem/ram:SpecifiedTradeProduct/ram:ApplicableProductCharacteristic/ram:Value</t>
  </si>
  <si>
    <t>Card.</t>
  </si>
  <si>
    <t>DT</t>
  </si>
  <si>
    <t>Type</t>
  </si>
  <si>
    <t>Match</t>
  </si>
  <si>
    <t>Rules</t>
  </si>
  <si>
    <t>A unique identification of the Invoice.</t>
  </si>
  <si>
    <t>S</t>
  </si>
  <si>
    <t>E</t>
  </si>
  <si>
    <t>The date when the Invoice was issued.</t>
  </si>
  <si>
    <t>D</t>
  </si>
  <si>
    <t>@format="102"</t>
  </si>
  <si>
    <t>A code specifying the functional type of the Invoice.</t>
  </si>
  <si>
    <t>CAR-2</t>
  </si>
  <si>
    <t>A code specifying the language used in the Invoice.</t>
  </si>
  <si>
    <t>CAR-3</t>
  </si>
  <si>
    <t>The currency used for VAT accounting and reporting purposes as accepted or required in the country of the Seller.</t>
  </si>
  <si>
    <t>STR-2</t>
  </si>
  <si>
    <t>The date when the payment is due.</t>
  </si>
  <si>
    <t>An identifier assigned by the Buyer used for internal routing purposes.</t>
  </si>
  <si>
    <t>The identification of a contract.</t>
  </si>
  <si>
    <t>An identifier of a referenced purchase order, issued by the Buyer.</t>
  </si>
  <si>
    <t>An identifier of a referenced sales order, issued by the Seller.</t>
  </si>
  <si>
    <t>An identifier of a referenced receiving advice.</t>
  </si>
  <si>
    <t>An identifier of a referenced despatch advice.</t>
  </si>
  <si>
    <t>A textual note that gives unstructured information that is relevant to the Invoice as a whole.</t>
  </si>
  <si>
    <t>A textual value that specifies where to book the relevant data into the Buyer's financial accounts.</t>
  </si>
  <si>
    <t>BT-18-1</t>
  </si>
  <si>
    <t>A textual description of the payment terms that apply to the amount due for payment (Including description of possible penalties).</t>
  </si>
  <si>
    <t>Identifies the business process context in which the transaction appears. It enables the Buyer to process the Invoice in an appropriate way.</t>
  </si>
  <si>
    <t>The identification of an Invoice that was previously sent by the Seller.</t>
  </si>
  <si>
    <t>The date when the Preceding Invoice was issued.</t>
  </si>
  <si>
    <t>The date when the Invoice period starts.</t>
  </si>
  <si>
    <t>SYN-2, CAR-2</t>
  </si>
  <si>
    <t>The date when the Invoice period ends.</t>
  </si>
  <si>
    <t>The full formal name by which the Seller is registered in the national registry of legal entities or as a Taxable person or otherwise trades as a person or persons.</t>
  </si>
  <si>
    <t>A name by which the Seller is known, other than Seller name (also known as Business name).</t>
  </si>
  <si>
    <t>An identification of the Seller.</t>
  </si>
  <si>
    <t>SYN-1, CAR-3</t>
  </si>
  <si>
    <t>GloablID, if global identifier exists and can be stated in @schemeID, ID else</t>
  </si>
  <si>
    <t>An identifier issued by an official registrar that identifies the Seller as a legal entity or person.</t>
  </si>
  <si>
    <t>BT-29-1</t>
  </si>
  <si>
    <t>BT-30-1</t>
  </si>
  <si>
    <t>The Seller's VAT identifier (also known as Seller VAT identification number).</t>
  </si>
  <si>
    <t>@schemeID="VA"</t>
  </si>
  <si>
    <t>@schemeID="FC"</t>
  </si>
  <si>
    <t>Additional legal information relevant for the Seller.</t>
  </si>
  <si>
    <t>The main address line in an address.</t>
  </si>
  <si>
    <t>BT-34-1</t>
  </si>
  <si>
    <t>The common name of the city, town or village, where the Seller address is located.</t>
  </si>
  <si>
    <t>BG-6</t>
  </si>
  <si>
    <t>STR-5</t>
  </si>
  <si>
    <t>The full name of the Buyer.</t>
  </si>
  <si>
    <t>An identifier of the Buyer.</t>
  </si>
  <si>
    <t>An identifier issued by an official registrar that identifies the Buyer as a legal entity or person.</t>
  </si>
  <si>
    <t>BT-46-1</t>
  </si>
  <si>
    <t>The Buyer's VAT identifier (also known as Buyer VAT identification number).</t>
  </si>
  <si>
    <t>BT-47-1</t>
  </si>
  <si>
    <t>BT-49-1</t>
  </si>
  <si>
    <t>The common name of the city, town or village, where the Buyer's address is located.</t>
  </si>
  <si>
    <t>The name of the Payee.</t>
  </si>
  <si>
    <t>An identifier for the Payee.</t>
  </si>
  <si>
    <t>An identifier issued by an official registrar that identifies the Payee as a legal entity or person.</t>
  </si>
  <si>
    <t>The full name of the Seller's tax representative party.</t>
  </si>
  <si>
    <t>BT-60-1</t>
  </si>
  <si>
    <t>The VAT identifier of the Seller's tax representative party.</t>
  </si>
  <si>
    <t>BT-61-1</t>
  </si>
  <si>
    <t>The common name of the city, town or village, where the tax representative address is located.</t>
  </si>
  <si>
    <t>The name of the party to which the goods and services are delivered.</t>
  </si>
  <si>
    <t>An identifier for the location at which the goods and services are delivered.</t>
  </si>
  <si>
    <t>BG-14</t>
  </si>
  <si>
    <t>BT-71-1</t>
  </si>
  <si>
    <t>The common name of the city, town or village, where the deliver to address is located.</t>
  </si>
  <si>
    <t>A textual value used to establish a link between the payment and the Invoice, issued by the Seller.</t>
  </si>
  <si>
    <t>The means, expressed as code, for how a payment is expected to be or has been settled.</t>
  </si>
  <si>
    <t>The means, expressed as text, for how a payment is expected to be or has been settled.</t>
  </si>
  <si>
    <t>Unique identifier assigned by the Payee for referencing the direct debit mandate.</t>
  </si>
  <si>
    <t>Unique banking reference identifier of the Payee or Seller assigned by the Payee or Seller bank.</t>
  </si>
  <si>
    <t>A</t>
  </si>
  <si>
    <t>CAR-2, SEM-2</t>
  </si>
  <si>
    <t>Use IBANID if applicable, ProprietaryID else</t>
  </si>
  <si>
    <t>BG-17</t>
  </si>
  <si>
    <t>The Primary Account Number (PAN) of the card used for payment.</t>
  </si>
  <si>
    <t>BG-18</t>
  </si>
  <si>
    <t>DOCUMENT LEVEL ALLOWANCES</t>
  </si>
  <si>
    <t>A group of business terms providing information about allowances applicable to the Invoice as a whole.</t>
  </si>
  <si>
    <t>STR-4</t>
  </si>
  <si>
    <t>ChargeIndicator=false</t>
  </si>
  <si>
    <t>The amount of an allowance, without VAT.</t>
  </si>
  <si>
    <t>Amount</t>
  </si>
  <si>
    <t>CAR-2, CAR-3</t>
  </si>
  <si>
    <t>The base amount that may be used, in conjunction with the document level allowance percentage, to calculate the document level allowance amount.</t>
  </si>
  <si>
    <t>The percentage that may be used, in conjunction with the document level allowance base amount, to calculate the document level allowance amount.</t>
  </si>
  <si>
    <t>A coded identification of what VAT category applies to the document level allowance.</t>
  </si>
  <si>
    <t>The VAT rate, represented as percentage that applies to the document level allowance.</t>
  </si>
  <si>
    <t>The reason for the document level allowance, expressed as text.</t>
  </si>
  <si>
    <t>The reason for the document level allowance, expressed as a code.</t>
  </si>
  <si>
    <t>BG-19</t>
  </si>
  <si>
    <t>DOCUMENT LEVEL CHARGES</t>
  </si>
  <si>
    <t>A group of business terms providing information about charges and taxes other than VAT, applicable to the Invoice as a whole.</t>
  </si>
  <si>
    <t>ChargeIndicator=true</t>
  </si>
  <si>
    <t>The amount of a charge, without VAT.</t>
  </si>
  <si>
    <t>The base amount that may be used, in conjunction with the document level charge percentage, to calculate the document level charge amount.</t>
  </si>
  <si>
    <t>The percentage that may be used, in conjunction with the document level charge base amount, to calculate the document level charge amount.</t>
  </si>
  <si>
    <t>A coded identification of what VAT category applies to the document level charge.</t>
  </si>
  <si>
    <t>The VAT rate, represented as percentage that applies to the document level charge.</t>
  </si>
  <si>
    <t>The reason for the document level charge, expressed as text.</t>
  </si>
  <si>
    <t>The reason for the document level charge, expressed as a code.</t>
  </si>
  <si>
    <t>Sum of all Invoice line net amounts in the Invoice.</t>
  </si>
  <si>
    <t>Sum of all allowances on document level in the Invoice.</t>
  </si>
  <si>
    <t>Sum of all charges on document level in the Invoice.</t>
  </si>
  <si>
    <t>The total amount of the Invoice without VAT.</t>
  </si>
  <si>
    <t>The total VAT amount for the Invoice.</t>
  </si>
  <si>
    <t>STR-4, CAR-3</t>
  </si>
  <si>
    <t>@currencyID is mandatory to differentiate between VAT amount and VAT amount in accounting currency.</t>
  </si>
  <si>
    <t>The VAT total amount expressed in the accounting currency accepted or required in the country of the Seller.</t>
  </si>
  <si>
    <t>The total amount of the Invoice with VAT.</t>
  </si>
  <si>
    <t>The sum of amounts which have been paid a-priori.</t>
  </si>
  <si>
    <t>The outstanding amount that is requested to be paid.</t>
  </si>
  <si>
    <t>Sum of all taxable amounts subject to a specific VAT category code and VAT category rate (if the VAT category rate is applicable).</t>
  </si>
  <si>
    <t>The total VAT amount for a given VAT category.</t>
  </si>
  <si>
    <t>The VAT rate, represented as percentage that applies for the relevant VAT category.</t>
  </si>
  <si>
    <t>An identifier of the supporting document.</t>
  </si>
  <si>
    <t>A description of the supporting document.</t>
  </si>
  <si>
    <t>The URL (Uniform Resource Locator) that identifies where the external document is located.</t>
  </si>
  <si>
    <t>A unique identifier for the individual line within the Invoice.</t>
  </si>
  <si>
    <t>A textual note that gives unstructured information that is relevant to the Invoice line.</t>
  </si>
  <si>
    <t>The quantity of items (goods or services) that is charged in the Invoice line.</t>
  </si>
  <si>
    <t>The unit of measure that applies to the invoiced quantity.</t>
  </si>
  <si>
    <t>The total amount of the Invoice line.</t>
  </si>
  <si>
    <t>An identifier for a referenced line within a purchase order, issued by the Buyer.</t>
  </si>
  <si>
    <t>BT-125-1</t>
  </si>
  <si>
    <t>The code identifying the country from which the item originates.</t>
  </si>
  <si>
    <t>The date when the Invoice period for this Invoice line starts.</t>
  </si>
  <si>
    <t>The date when the Invoice period for this Invoice line ends.</t>
  </si>
  <si>
    <t>BG-25</t>
  </si>
  <si>
    <t>A group of business terms providing information about allowances applicable to the individual Invoice line.</t>
  </si>
  <si>
    <t>BT-128-1</t>
  </si>
  <si>
    <t>The base amount that may be used, in conjunction with the Invoice line allowance percentage, to calculate the Invoice line allowance amount.</t>
  </si>
  <si>
    <t>The percentage that may be used, in conjunction with the Invoice line allowance base amount, to calculate the Invoice line allowance amount.</t>
  </si>
  <si>
    <t>The reason for the Invoice line allowance, expressed as text.</t>
  </si>
  <si>
    <t>The reason for the Invoice line allowance, expressed as a code.</t>
  </si>
  <si>
    <t>BG-26</t>
  </si>
  <si>
    <t>A group of business terms providing information about charges and taxes other than VAT applicable to the individual Invoice line.</t>
  </si>
  <si>
    <t>The base amount that may be used, in conjunction with the Invoice line charge percentage, to calculate the Invoice line charge amount.</t>
  </si>
  <si>
    <t>The percentage that may be used, in conjunction with the Invoice line charge base amount, to calculate the Invoice line charge amount.</t>
  </si>
  <si>
    <t>The reason for the Invoice line charge, expressed as text.</t>
  </si>
  <si>
    <t>The reason for the Invoice line charge, expressed as a code.</t>
  </si>
  <si>
    <t>BG-27</t>
  </si>
  <si>
    <t>A group of business terms providing information about the price applied for the goods and services invoiced on the Invoice line.</t>
  </si>
  <si>
    <t>STR-3</t>
  </si>
  <si>
    <t>The price of an item, exclusive of VAT, after subtracting item price discount.</t>
  </si>
  <si>
    <t>The total discount subtracted from the Item gross price to calculate the Item net price.</t>
  </si>
  <si>
    <t>The unit price, exclusive of VAT, before subtracting Item price discount.</t>
  </si>
  <si>
    <t>The unit of measure that applies to the Item price base quantity.</t>
  </si>
  <si>
    <t>The VAT category code for the invoiced item.</t>
  </si>
  <si>
    <t>The VAT rate, represented as percentage that applies to the invoiced item.</t>
  </si>
  <si>
    <t>A name for an item.</t>
  </si>
  <si>
    <t>A description for an item.</t>
  </si>
  <si>
    <t>An identifier, assigned by the Seller, for the item.</t>
  </si>
  <si>
    <t>The name of the attribute or property of the item.</t>
  </si>
  <si>
    <t>The value of the attribute or property of the item.</t>
  </si>
  <si>
    <t>Rang 1</t>
  </si>
  <si>
    <t>Rang 2</t>
  </si>
  <si>
    <t>Rang 3</t>
  </si>
  <si>
    <t>Rang 4</t>
  </si>
  <si>
    <t>Rang 5</t>
  </si>
  <si>
    <t>Rang 6</t>
  </si>
  <si>
    <t>Rang 7</t>
  </si>
  <si>
    <t>Rang 8</t>
  </si>
  <si>
    <t>Not very useful for automatic integration on the buyer side</t>
  </si>
  <si>
    <t>BASIQUE</t>
  </si>
  <si>
    <t>Profils</t>
  </si>
  <si>
    <t>Dire quelle valeur est attendue : trouver un nom</t>
  </si>
  <si>
    <t>BASIQUE HL</t>
  </si>
  <si>
    <t>Par convention, on pourrait considérer qu'il faut au moins un SIREN (9 chiffres) ou bien un SIRET (14 chiffres)</t>
  </si>
  <si>
    <t>adresse fonctionnelle engageante en réception, si possible
à Qualifier (systeme d'adressage : email, tweet, sepamail, Peppol, AS2,…) - A passer en 2 si pas de écret</t>
  </si>
  <si>
    <t>Business Rule France Public : Complément de type (A1 à A17) - A revoir : est ce l'endroit où l'on qualifie le profil du message
+ quelle valeur met on dans ce champs sinon</t>
  </si>
  <si>
    <t>pas en France
Par souci de cohérence du bloc, on pourrait passer cette donnée en BASIQUE HL (avec indication que N/A en France)</t>
  </si>
  <si>
    <t xml:space="preserve">HFR1 car MO </t>
  </si>
  <si>
    <t>HFR1d  Car MO si &lt;&gt; date de facture + impact sur Déductibilité TVA
Pourquoi ne pas forcer à la mettre toujours avec = date de facture si c'est la même</t>
  </si>
  <si>
    <t>Ce sont les remises de pied (qui peuvent être multiples)</t>
  </si>
  <si>
    <t>Ce sont les charges de pied (qui peuvent être multiples)</t>
  </si>
  <si>
    <t>pas mention Obligatoire (Reste à payer)</t>
  </si>
  <si>
    <t>peut se déduire du TTC et Net à payer
s'applique en particulier aux achats avec paiement immédiat (CB, en ligne). Pourrait aussi servir pour rappeler un solde antérieur (si négatif)</t>
  </si>
  <si>
    <t>Alignement du bloc</t>
  </si>
  <si>
    <t>/rsm:ExchangedDocumentContext</t>
  </si>
  <si>
    <t>/rsm:SupplyChainTradeTransaction</t>
  </si>
  <si>
    <t>/rsm:CrossIndustryInvoice</t>
  </si>
  <si>
    <t>/rsm:ExchangedDocument</t>
  </si>
  <si>
    <t>/ram:ID</t>
  </si>
  <si>
    <t>/ram:IssueDateTime</t>
  </si>
  <si>
    <t>/udt:DateTimeString</t>
  </si>
  <si>
    <t>/ram:TypeCode</t>
  </si>
  <si>
    <t>/ram:LanguageID</t>
  </si>
  <si>
    <t>/ram:ApplicableSupplyChainHeaderTradeSettlement</t>
  </si>
  <si>
    <t>/ram:InvoiceCurrencyCode</t>
  </si>
  <si>
    <t>/ram:TaxCurrencyCode</t>
  </si>
  <si>
    <t>/ram:ApplicableTradeTax</t>
  </si>
  <si>
    <t>/ram:TaxPointDate</t>
  </si>
  <si>
    <t>/udt:DateString</t>
  </si>
  <si>
    <t>/ram:SpecifiedTradePaymentTerms</t>
  </si>
  <si>
    <t>/ram:DueDateDateTime</t>
  </si>
  <si>
    <t>/ram:ApplicableSupplyChainHeaderTradeAgreement</t>
  </si>
  <si>
    <t>/ram:BuyerReference</t>
  </si>
  <si>
    <t>/ram:ContractReferencedDocument</t>
  </si>
  <si>
    <t>/ram:IssuerAssignedID</t>
  </si>
  <si>
    <t>/ram:BuyerOrderReferencedDocument</t>
  </si>
  <si>
    <t>/ram:SellerOrderReferencedDocument</t>
  </si>
  <si>
    <t>/ram:ApplicableSupplyChainHeaderTradeDelivery</t>
  </si>
  <si>
    <t>/ram:ReceivingAdviceReferencedDocument</t>
  </si>
  <si>
    <t>/ram:DespatchAdviceReferencedDocument</t>
  </si>
  <si>
    <t>/ram:IncludedNote</t>
  </si>
  <si>
    <t>/ram:Content</t>
  </si>
  <si>
    <t>/ram:ReceivableSpecifiedTradeAccountingAccount</t>
  </si>
  <si>
    <t>/ram:Description</t>
  </si>
  <si>
    <t>/ram:BusinessProcessSpecifiedDocumentContextParameter</t>
  </si>
  <si>
    <t>/ram:GuidelineSpecifiedDocumentContextParameter</t>
  </si>
  <si>
    <t>/ram:InvoiceReferencedDocument</t>
  </si>
  <si>
    <t>/ram:BillingSpecifiedPeriod</t>
  </si>
  <si>
    <t>/ram:StartDateTime</t>
  </si>
  <si>
    <t>/ram:EndDateTime</t>
  </si>
  <si>
    <t>/ram:SellerTradeParty</t>
  </si>
  <si>
    <t>/ram:Name</t>
  </si>
  <si>
    <t>/ram:SpecifiedLegalOrganization</t>
  </si>
  <si>
    <t>/ram:TradingBusinessName</t>
  </si>
  <si>
    <t>/ram:URIUniversalCommunication</t>
  </si>
  <si>
    <t>/ram:URIID</t>
  </si>
  <si>
    <t>/ram:SpecifiedTaxRegistration</t>
  </si>
  <si>
    <t>/ram:PostalTradeAddress</t>
  </si>
  <si>
    <t>/ram:LineOne</t>
  </si>
  <si>
    <t>/ram:LineTwo</t>
  </si>
  <si>
    <t>/ram:CityName</t>
  </si>
  <si>
    <t>/ram:PostcodeCode</t>
  </si>
  <si>
    <t>/ram:CountrySubDivisionName</t>
  </si>
  <si>
    <t>/ram:CountryID</t>
  </si>
  <si>
    <t>/ram:DefinedTradeContact</t>
  </si>
  <si>
    <t>/ram:PersonName</t>
  </si>
  <si>
    <t>/ram:TelephoneUniversalCommunication</t>
  </si>
  <si>
    <t>/ram:CompleteNumber</t>
  </si>
  <si>
    <t>/ram:EmailURIUniversalCommunication</t>
  </si>
  <si>
    <t>/ram:BuyerTradeParty</t>
  </si>
  <si>
    <t>/ram:PayeeTradeParty</t>
  </si>
  <si>
    <t>/ram:SellerTaxRepresentativeTradeParty</t>
  </si>
  <si>
    <t>/ram:ShipToTradeParty</t>
  </si>
  <si>
    <t>/ram:ActualDeliverySupplyChainEvent</t>
  </si>
  <si>
    <t>/ram:OccurrenceDateTime</t>
  </si>
  <si>
    <t>/ram:PaymentReference</t>
  </si>
  <si>
    <t>/ram:SpecifiedTradeSettlementPaymentMeans</t>
  </si>
  <si>
    <t>/ram:Information</t>
  </si>
  <si>
    <t>/@schemeID</t>
  </si>
  <si>
    <t>/ram:PayerPartyDebtorFinancialAccount</t>
  </si>
  <si>
    <t>/ram:IBANID</t>
  </si>
  <si>
    <t>/ram:PayerSpecifiedDebtorFinancialInstitution</t>
  </si>
  <si>
    <t>/ram:BICID</t>
  </si>
  <si>
    <t>/ram:SubDivisionBranchFinancialInstitution</t>
  </si>
  <si>
    <t>/ram:ApplicableTradeSettlementFinancialCard</t>
  </si>
  <si>
    <t>/ram:IssuingCompanyName</t>
  </si>
  <si>
    <t>/ram:SpecifiedTradeAllowanceCharge</t>
  </si>
  <si>
    <t>/ram:ActualAmount</t>
  </si>
  <si>
    <t>/ram:BasisAmount</t>
  </si>
  <si>
    <t>/ram:CalculationPercent</t>
  </si>
  <si>
    <t>/ram:CategoryTradeTax</t>
  </si>
  <si>
    <t>/ram:CategoryCode</t>
  </si>
  <si>
    <t>/ram:RateApplicablePercent</t>
  </si>
  <si>
    <t>/ram:Reason</t>
  </si>
  <si>
    <t>/ram:ReasonCode</t>
  </si>
  <si>
    <t>/ram:SpecifiedTradeSettlementHeaderMonetarySummation</t>
  </si>
  <si>
    <t>/ram:LineTotalAmount</t>
  </si>
  <si>
    <t>/ram:AllowanceTotalAmount</t>
  </si>
  <si>
    <t>/ram:ChargeTotalAmount</t>
  </si>
  <si>
    <t>/ram:TaxBasisTotalAmount</t>
  </si>
  <si>
    <t>/ram:TaxTotalAmount</t>
  </si>
  <si>
    <t>/ram:GrandTotalAmount</t>
  </si>
  <si>
    <t>/ram:TotalPrepaidAmount</t>
  </si>
  <si>
    <t>/ram:DuePayableAmount</t>
  </si>
  <si>
    <t>/ram:CalculatedAmount</t>
  </si>
  <si>
    <t>/ram:ExemptionReason</t>
  </si>
  <si>
    <t>/ram:AdditionalReferencedDocument</t>
  </si>
  <si>
    <t>/ram:AttachmentBinaryObject</t>
  </si>
  <si>
    <t>/ram:IncludedSupplyChainTradeLineItem</t>
  </si>
  <si>
    <t>/ram:AssociatedDocumentLineDocument</t>
  </si>
  <si>
    <t>/ram:LineID</t>
  </si>
  <si>
    <t>/ram:SpecifiedSupplyChainLineTradeDelivery</t>
  </si>
  <si>
    <t>/ram:BilledQuantity</t>
  </si>
  <si>
    <t>/@unitCode</t>
  </si>
  <si>
    <t>/ram:SpecifiedSupplyChainLineTradeSettlement</t>
  </si>
  <si>
    <t>/ram:SpecifiedTradeSettlementLineMonetarySummation</t>
  </si>
  <si>
    <t>/ram:SpecifiedSupplyChainLineTradeAgreement</t>
  </si>
  <si>
    <t>/ram:SpecifiedTradeProduct</t>
  </si>
  <si>
    <t>/ram:OriginTradeCountry</t>
  </si>
  <si>
    <t>/ram:NetPriceProductTradePrice</t>
  </si>
  <si>
    <t>/ram:ChargeAmount</t>
  </si>
  <si>
    <t>/ram:GrossPriceProductTradePrice</t>
  </si>
  <si>
    <t>/ram:AppliedTradeAllowanceCharge</t>
  </si>
  <si>
    <t>/ram:BasisQuantity</t>
  </si>
  <si>
    <t>/ram:SellerAssignedID</t>
  </si>
  <si>
    <t>/ram:GlobalID</t>
  </si>
  <si>
    <t>/ram:DesignatedProductClassification</t>
  </si>
  <si>
    <t>/ram:ClassCode</t>
  </si>
  <si>
    <t>/ram:ApplicableProductCharacteristic</t>
  </si>
  <si>
    <t>/ram:Value</t>
  </si>
  <si>
    <t>Identifiant de contrat</t>
  </si>
  <si>
    <t>Cardinalité</t>
  </si>
  <si>
    <t>Terme métier</t>
  </si>
  <si>
    <t>Note d'utilisation</t>
  </si>
  <si>
    <t>ID exig.</t>
  </si>
  <si>
    <t>Type de données sémantique</t>
  </si>
  <si>
    <t>Numéro de facture</t>
  </si>
  <si>
    <t>Identification unique de la Facture.</t>
  </si>
  <si>
    <t>Numéro séquentiel requis à l'Article 226(2) de la Directive 2006/112/CE [2], pour identifier la Facture de façon unique. Il peut être basé sur une ou plusieurs séries, qui peuvent comporter des caractères alphanumériques.</t>
  </si>
  <si>
    <t>R47</t>
  </si>
  <si>
    <t>Texte</t>
  </si>
  <si>
    <t>Date d'émission de la facture</t>
  </si>
  <si>
    <t>Date à laquelle la Facture a été émise.</t>
  </si>
  <si>
    <t>Code de type de facture</t>
  </si>
  <si>
    <t>Code spécifiant le type fonctionnel de la Facture.</t>
  </si>
  <si>
    <t>Le code doit distinguer la « facture commerciale » de la « facture d’avoir ».</t>
  </si>
  <si>
    <t>P9</t>
  </si>
  <si>
    <t>Code de langue de la facture</t>
  </si>
  <si>
    <t>Code spécifiant la langue dans laquelle est établie la Facture.</t>
  </si>
  <si>
    <t>Rx1</t>
  </si>
  <si>
    <t>Code de devise de facturation</t>
  </si>
  <si>
    <t>Devise dans laquelle tous les montants de la Facture sont exprimés, à l'exception du montant total de la TVA dans la devise de comptabilisation.</t>
  </si>
  <si>
    <t>R46</t>
  </si>
  <si>
    <t>Devise de comptabilisation de la TVA</t>
  </si>
  <si>
    <t>Devise utilisée pour la comptabilisation et la déclaration de la TVA, acceptée ou exigée dans le pays du Vendeur.</t>
  </si>
  <si>
    <t>R40</t>
  </si>
  <si>
    <t>Date d'exigibilité de la taxe sur la valeur ajoutée</t>
  </si>
  <si>
    <t>Date à laquelle la TVA devient imputable pour le Vendeur et pour l'Acheteur.</t>
  </si>
  <si>
    <t>R39</t>
  </si>
  <si>
    <t>Date à laquelle le paiement est dû.</t>
  </si>
  <si>
    <t>R51</t>
  </si>
  <si>
    <t>Référence de l’acheteur</t>
  </si>
  <si>
    <t>Identifiant attribué par l'Acheteur et destiné au routage de la facture en interne.</t>
  </si>
  <si>
    <t>L'identifiant est défini par l'Acheteur (par exemple, ID de contact, service, ID de bureau, code de projet) mais est indiqué par le Vendeur dans la Facture.</t>
  </si>
  <si>
    <t>R18</t>
  </si>
  <si>
    <t>Identifiant d'un contrat.</t>
  </si>
  <si>
    <t>R7</t>
  </si>
  <si>
    <t>Identifiant de bon de commande</t>
  </si>
  <si>
    <t>Identifiant d'un bon de commande référencé, généré par l'Acheteur.</t>
  </si>
  <si>
    <t>Identifiant d'un bon de commande</t>
  </si>
  <si>
    <t>Identifiant d'un bon de commande référencé, généré par le Vendeur.</t>
  </si>
  <si>
    <t>R37</t>
  </si>
  <si>
    <t>Identifiant d'avis de réception</t>
  </si>
  <si>
    <t>Identifiant d'un avis de réception référencé.</t>
  </si>
  <si>
    <t>Identifiant d'avis d'expédition</t>
  </si>
  <si>
    <t>Identifiant d'un avis d'expédition référencé.</t>
  </si>
  <si>
    <t>Note de facture</t>
  </si>
  <si>
    <t>Commentaire fournissant des informations non structurées concernant la Facture dans son ensemble.</t>
  </si>
  <si>
    <t>Exemple : raison d'une rectification.</t>
  </si>
  <si>
    <t>Identifiant d'objet facturé</t>
  </si>
  <si>
    <t>Identifiant d'un objet sur lequel sont basés l'article ou les données facturés et qui est indiqué par le Vendeur.</t>
  </si>
  <si>
    <t>Il peut s'agir d'un numéro d'abonnement, d'un numéro de téléphone, d'un compteur, etc., selon le cas.</t>
  </si>
  <si>
    <t>R29</t>
  </si>
  <si>
    <t>Référence comptable de l'acheteur</t>
  </si>
  <si>
    <t>Valeur textuelle spécifiant où imputer les données pertinentes dans les comptes comptables de l'Acheteur.</t>
  </si>
  <si>
    <t>R2</t>
  </si>
  <si>
    <t>Conditions de paiement</t>
  </si>
  <si>
    <t>Description textuelle des conditions de paiement applicables au montant à payer (y compris la description des pénalités éventuelles).</t>
  </si>
  <si>
    <t>BG-1</t>
  </si>
  <si>
    <t>CONTRÔLE DU PROCESSUS</t>
  </si>
  <si>
    <t>Rx2</t>
  </si>
  <si>
    <t>Identifiant de type de processus métier</t>
  </si>
  <si>
    <t>Identifie le contexte de processus métier dans lequel se déroule l'opération. Permet à l'Acheteur de traiter la Facture de manière appropriée.</t>
  </si>
  <si>
    <t>Identification de spécification</t>
  </si>
  <si>
    <t>Identification de la spécification contenant la totalité des règles concernant le contenu sémantique, les cardinalités et les règles opérationnelles auxquelles se conforment les données contenues dans l’instance de document.</t>
  </si>
  <si>
    <t>BG-2</t>
  </si>
  <si>
    <t>RÉFÉRENCE À UNE FACTURE ANTÉRIEURE</t>
  </si>
  <si>
    <t>R11</t>
  </si>
  <si>
    <t>Numéro de facture antérieure</t>
  </si>
  <si>
    <t>Identification d'une Facture précédemment envoyée par le Vendeur.</t>
  </si>
  <si>
    <t>Date d'émission de facture antérieure</t>
  </si>
  <si>
    <t>Date à laquelle la Facture antérieure a été émise.</t>
  </si>
  <si>
    <t>La Date d'émission de facture antérieure doit être fournie si l'identifiant de facture antérieure n'est pas unique.</t>
  </si>
  <si>
    <t>BG-3</t>
  </si>
  <si>
    <t>PÉRIODE DE FACTURATION</t>
  </si>
  <si>
    <t>Groupe de termes métiers fournissant des informations sur la période de facturation.</t>
  </si>
  <si>
    <t>Utilisée pour indiquer le moment où la période couverte par la Facture commence et le moment où elle se termine.</t>
  </si>
  <si>
    <t>R30</t>
  </si>
  <si>
    <t>Date à laquelle commence la période de facturation.</t>
  </si>
  <si>
    <t>Cette date correspond au premier jour de la période.</t>
  </si>
  <si>
    <t>Date à laquelle se termine la période de facturation.</t>
  </si>
  <si>
    <t>Cette date correspond au dernier jour de la période.</t>
  </si>
  <si>
    <t>BG-4</t>
  </si>
  <si>
    <t>VENDEUR</t>
  </si>
  <si>
    <t>Groupe de termes métiers fournissant des informations sur le Vendeur.</t>
  </si>
  <si>
    <t>Raison sociale du vendeur</t>
  </si>
  <si>
    <t>Dénomination officielle complète sous laquelle le Vendeur est inscrit dans le registre national des personnes morales ou en tant qu'Assujetti, ou alors exerce ses activités en tant que personne ou groupe de personnes.</t>
  </si>
  <si>
    <t>Appellation commerciale du vendeur</t>
  </si>
  <si>
    <t>Nom sous lequel le Vendeur est connu, autre que la Raison sociale du vendeur (également appelée Dénomination commerciale).</t>
  </si>
  <si>
    <t>Elle peut être utilisée si elle diffère de la Raison sociale du Vendeur.</t>
  </si>
  <si>
    <t>Identifiant du vendeur</t>
  </si>
  <si>
    <t>Identification du Vendeur.</t>
  </si>
  <si>
    <t>Dans de nombreux systèmes, l'Identifiant du vendeur est un élément d'information clé. Plusieurs Identifiants de vendeur peuvent être attribués ou spécifiés. Toutefois, tous les identifiants sont spécifiques à un contexte et lorsqu'il y a échange de données entre des systèmes, il est important de les différencier en utilisant un schéma d'identification différent.</t>
  </si>
  <si>
    <t>Identifiant d’enregistrement légal du vendeur</t>
  </si>
  <si>
    <t>Identifiant délivré par un organisme d’enregistrement officiel, qui identifie le Vendeur comme une entité juridique ou une personne morale.</t>
  </si>
  <si>
    <t>R44</t>
  </si>
  <si>
    <t xml:space="preserve">Adresse électronique du vendeur </t>
  </si>
  <si>
    <t>Identifie l'adresse électronique du Vendeur à laquelle un document commercial peut être transmis.</t>
  </si>
  <si>
    <t>Identifiant à la TVA du vendeur</t>
  </si>
  <si>
    <t>Identifiant à la TVA du Vendeur (également appelé Numéro d'identification à la TVA du vendeur).</t>
  </si>
  <si>
    <t>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t>
  </si>
  <si>
    <t>Identification fiscale du vendeur</t>
  </si>
  <si>
    <t>Référence permettant au Vendeur d'indiquer qu'il est enregistré auprès de l'administration fiscale.</t>
  </si>
  <si>
    <t>Cette information peut avoir une incidence sur la façon dont l'Acheteur règle le paiement (notamment en ce qui concerne les cotisations de sécurité sociale). Par exemple, dans certains pays, si le Vendeur n'est pas enregistré comme entité imposable, l'Acheteur est tenu de retenir le montant de la taxe et de le payer pour le compte du Vendeur.</t>
  </si>
  <si>
    <t>Informations juridiques additionnelles sur le vendeur</t>
  </si>
  <si>
    <t>Informations juridiques additionnelles sur le Vendeur.</t>
  </si>
  <si>
    <t> Exemple : capital social.</t>
  </si>
  <si>
    <t>ADRESSE POSTALE DU VENDEUR</t>
  </si>
  <si>
    <t>Groupe de termes métiers fournissant des informations sur l'adresse du Vendeur.</t>
  </si>
  <si>
    <t>Adresse du vendeur - Ligne 1</t>
  </si>
  <si>
    <t>Ligne principale d'une adresse.</t>
  </si>
  <si>
    <t>Généralement, le nom et le numéro de la rue ou la boîte postale.</t>
  </si>
  <si>
    <t>Adresse du vendeur - Ligne 2</t>
  </si>
  <si>
    <t>Ligne supplémentaire d'une adresse, qui peut être utilisée pour donner des précisions et compléter la ligne principale.</t>
  </si>
  <si>
    <t>Localité du vendeur</t>
  </si>
  <si>
    <t>Nom usuel de la commune, ville ou village, dans laquelle se trouve l'adresse du Vendeur.</t>
  </si>
  <si>
    <t>Code postal du vendeur</t>
  </si>
  <si>
    <t>Identifiant d'un groupe adressable de propriétés, conforme au service postal concerné.</t>
  </si>
  <si>
    <t>Exemple : code postal ou numéro postal d'acheminement.</t>
  </si>
  <si>
    <t>Subdivision du pays du vendeur</t>
  </si>
  <si>
    <t>Subdivision d'un pays.</t>
  </si>
  <si>
    <t>Exemple : région, comté, état, province, etc.</t>
  </si>
  <si>
    <t>Code de pays du vendeur</t>
  </si>
  <si>
    <t>Code d'identification du pays.</t>
  </si>
  <si>
    <t>Les listes de pays valides sont enregistrées auprès de l'Agence de maintenance de la norme ISO 3166-1 « Codes pour la représentation des noms de pays et de leurs subdivisions ». Il est recommandé d'utiliser la représentation alpha-2.</t>
  </si>
  <si>
    <t>COORDONNÉES DU VENDEUR</t>
  </si>
  <si>
    <t>Groupe de termes métiers fournissant des informations de contact concernant le Vendeur.</t>
  </si>
  <si>
    <t>Point de contact vendeur</t>
  </si>
  <si>
    <t>Point de contact correspondant à une entité juridique ou à une personne morale.</t>
  </si>
  <si>
    <t>Exemple : nom d'une personne, ou identification d'un contact, d'un service ou d'un bureau.</t>
  </si>
  <si>
    <t>Numéro de téléphone du contact vendeur</t>
  </si>
  <si>
    <t>Numéro de téléphone du point de contact.</t>
  </si>
  <si>
    <t>Adresse électronique du contact vendeur</t>
  </si>
  <si>
    <t>Adresse e-mail du point de contact.</t>
  </si>
  <si>
    <t>BG-7</t>
  </si>
  <si>
    <t>ACHETEUR</t>
  </si>
  <si>
    <t>Groupe de termes métiers fournissant des informations sur l'Acheteur.</t>
  </si>
  <si>
    <t>Nom complet de l'Acheteur.</t>
  </si>
  <si>
    <t xml:space="preserve"> </t>
  </si>
  <si>
    <t>Identifiant de l'acheteur</t>
  </si>
  <si>
    <t>Identification de l'Acheteur.</t>
  </si>
  <si>
    <t>Adresse électronique de l'acheteur</t>
  </si>
  <si>
    <t>Identifie l'adresse électronique de l'Acheteur à laquelle il convient qu'un document commercial soit transmis.</t>
  </si>
  <si>
    <t>Identifiant d’enregistrement  légal de l'acheteur</t>
  </si>
  <si>
    <t>Identifiant délivré par un organisme d’enregistrement officiel, qui identifie l'Acheteur comme une entité juridique ou une personne morale.</t>
  </si>
  <si>
    <t>Identifiant à la TVA de l'acheteur</t>
  </si>
  <si>
    <t>Identifiant à la TVA de l'Acheteur (également appelé Numéro d'identification à la TVA de l'acheteur).</t>
  </si>
  <si>
    <t>BG-8</t>
  </si>
  <si>
    <t>ADRESSE POSTALE DE L'ACHETEUR</t>
  </si>
  <si>
    <t>Groupe de termes métiers fournissant des informations sur l'adresse postale de l'Acheteur.</t>
  </si>
  <si>
    <t>Adresse de l'acheteur - Ligne 1</t>
  </si>
  <si>
    <t>Adresse de l'acheteur - Ligne 2</t>
  </si>
  <si>
    <t>Localité de l'acheteur</t>
  </si>
  <si>
    <t>Nom usuel de la commune, ville ou village, dans laquelle se trouve l'adresse de l'Acheteur.</t>
  </si>
  <si>
    <t>Code postal de l'acheteur</t>
  </si>
  <si>
    <t>Subdivision du pays de l'acheteur</t>
  </si>
  <si>
    <t>Code de pays de l'acheteur</t>
  </si>
  <si>
    <t>BG-9</t>
  </si>
  <si>
    <t>COORDONNÉES DE L'ACHETEUR</t>
  </si>
  <si>
    <t xml:space="preserve">Groupe de termes métiers fournissant des informations de contact concernant l'Acheteur. </t>
  </si>
  <si>
    <t>Point de contact acheteur</t>
  </si>
  <si>
    <t>Numéro de téléphone du contact acheteur</t>
  </si>
  <si>
    <t>Adresse électronique du contact acheteur</t>
  </si>
  <si>
    <t>BG-10</t>
  </si>
  <si>
    <t>BÉNÉFICIAIRE</t>
  </si>
  <si>
    <t>Groupe de termes métiers fournissant des informations sur le Bénéficiaire, c'est-à-dire le rôle qui reçoit le paiement.</t>
  </si>
  <si>
    <t>R1</t>
  </si>
  <si>
    <t>Nom du bénéficiaire</t>
  </si>
  <si>
    <t>Nom du Bénéficiaire.</t>
  </si>
  <si>
    <t>Doit être utilisé lorsque le Bénéficiaire est différent du Vendeur.</t>
  </si>
  <si>
    <t>Identifiant du bénéficiaire</t>
  </si>
  <si>
    <t>Identification du Bénéficiaire.</t>
  </si>
  <si>
    <t>Peut être utilisé lorsque le Bénéficiaire est différent du Vendeur.</t>
  </si>
  <si>
    <t>Identifiant d’enregistrement légal du bénéficiaire</t>
  </si>
  <si>
    <t>Identifiant délivré par un organisme d’enregistrement officiel, qui identifie le Bénéficiaire comme une entité juridique ou une personne morale.</t>
  </si>
  <si>
    <t>BG-11</t>
  </si>
  <si>
    <t>REPRÉSENTANT FISCAL DU VENDEUR</t>
  </si>
  <si>
    <t>Groupe de termes métiers fournissant des informations sur le Représentant fiscal du Vendeur.</t>
  </si>
  <si>
    <t>Nom du représentant fiscal du vendeur</t>
  </si>
  <si>
    <t>Nom complet de la partie représentant fiscalement le Vendeur.</t>
  </si>
  <si>
    <t>Identifiant à la TVA du représentant fiscal du vendeur</t>
  </si>
  <si>
    <t>Identifiant à la TVA de la partie représentant fiscalement le Vendeur.</t>
  </si>
  <si>
    <t>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t>
  </si>
  <si>
    <t>BG-12</t>
  </si>
  <si>
    <t>ADRESSE POSTALE DU REPRÉSENTANT FISCAL</t>
  </si>
  <si>
    <t>Groupe de termes métiers fournissant des informations sur l'adresse postale du Représentant fiscal.</t>
  </si>
  <si>
    <t>Adresse du représentant fiscal - Ligne 1</t>
  </si>
  <si>
    <t>Il s'agit généralement des nom et numéro de la rue ou de la boîte postale.</t>
  </si>
  <si>
    <t>Adresse du représentant fiscal - Ligne 2</t>
  </si>
  <si>
    <t>Localité du représentant fiscal</t>
  </si>
  <si>
    <t>Nom usuel de la commune, ville ou village, dans laquelle se trouve l'adresse du Représentant fiscal.</t>
  </si>
  <si>
    <t>Code postal du représentant fiscal</t>
  </si>
  <si>
    <t>Subdivision du pays du représentant fiscal</t>
  </si>
  <si>
    <t>Code de pays du représentant fiscal</t>
  </si>
  <si>
    <t>BG-13</t>
  </si>
  <si>
    <t>INFORMATIONS CONCERNANT LA LIVRAISON</t>
  </si>
  <si>
    <t>Groupe de termes métiers fournissant des informations sur le lieu et la date auxquels les biens et services facturés sont livrés.</t>
  </si>
  <si>
    <t>R27</t>
  </si>
  <si>
    <t>R28</t>
  </si>
  <si>
    <t>Nom de l’intervenant à livrer</t>
  </si>
  <si>
    <t>Nom de la partie à laquelle les biens et services sont livrés.</t>
  </si>
  <si>
    <t>Doit être utilisé si l’Intervenant à livrer est différent de l'Acheteur.</t>
  </si>
  <si>
    <t>Identifiant de l'établissement de livraison</t>
  </si>
  <si>
    <t>Identifiant de l'établissement où les biens et services sont livrés.</t>
  </si>
  <si>
    <t>Date effective de livraison</t>
  </si>
  <si>
    <t>Date à laquelle la livraison est effectuée.</t>
  </si>
  <si>
    <t>ADRESSE DE LIVRAISON</t>
  </si>
  <si>
    <t>Groupe de termes métiers fournissant des informations sur l'adresse à laquelle les biens et services facturés ont été ou sont livrés.</t>
  </si>
  <si>
    <t>Adresse de livraison - Ligne 1</t>
  </si>
  <si>
    <t>Adresse de livraison - Ligne 2</t>
  </si>
  <si>
    <t>Localité de livraison</t>
  </si>
  <si>
    <t>Nom usuel de la commune, ville ou village, dans laquelle se trouve l'adresse de livraison.</t>
  </si>
  <si>
    <t>Code postal de livraison</t>
  </si>
  <si>
    <t>Subdivision du pays de livraison</t>
  </si>
  <si>
    <t>Code du pays de livraison</t>
  </si>
  <si>
    <t>BG-15</t>
  </si>
  <si>
    <t>INSTRUCTIONS DE PAIEMENT</t>
  </si>
  <si>
    <t>Groupe de termes métiers fournissant des informations sur le paiement.</t>
  </si>
  <si>
    <t>R49</t>
  </si>
  <si>
    <t>Référence de paiement</t>
  </si>
  <si>
    <t>Valeur textuelle utilisée pour établir un lien entre le paiement et la Facture, émise par le Vendeur.</t>
  </si>
  <si>
    <t>La référence aide le Vendeur à attribuer un paiement entrant au processus de paiement concerné. Lorsqu'une référence de paiement (par exemple, un numéro d'opération) est spécifiée, il convient que le système destinataire indique cette référence lors du paiement. Dans une opération bancaire, cette référence est rappelée au Vendeur dans la zone « note de remise ».</t>
  </si>
  <si>
    <t>Code de type de moyen de paiement</t>
  </si>
  <si>
    <t>Code indiquant le mode selon lequel un paiement doit être ou a été effectué.</t>
  </si>
  <si>
    <t>Pour indiquer ce code, il est admis d'utiliser la liste de codes du document UN/ECE 4461 [6].</t>
  </si>
  <si>
    <t>Libellé du moyen de paiement</t>
  </si>
  <si>
    <t>Texte indiquant le mode selon lequel un paiement doit être ou a été effectué.</t>
  </si>
  <si>
    <t>Exemple : espèces, carte de crédit, etc.</t>
  </si>
  <si>
    <t>Identifiant de référence de mandat</t>
  </si>
  <si>
    <t>Identifiant unique attribué par le Bénéficiaire, utilisé comme référence pour le mandat de prélèvement automatique.</t>
  </si>
  <si>
    <t>Élément d'information obligatoire en cas de prélèvement SEPA.</t>
  </si>
  <si>
    <t>R60</t>
  </si>
  <si>
    <t>Identifiant bancaire du créancier</t>
  </si>
  <si>
    <t>Identifiant de référence bancaire unique du Bénéficiaire ou du Vendeur, attribué par la banque du Bénéficiaire ou du Vendeur.</t>
  </si>
  <si>
    <t>BG-16</t>
  </si>
  <si>
    <t>IDENTIFICATION DU COMPTE</t>
  </si>
  <si>
    <t>Groupe de termes métiers fournissant des informations sur le compte bancaire sur lequel il convient que soit effectué le paiement.</t>
  </si>
  <si>
    <t>Utilisé si nécessaire par le moyen de paiement choisi.</t>
  </si>
  <si>
    <t>Identifiant de compte bancaire</t>
  </si>
  <si>
    <t>Identifiant unique du compte bancaire, domicilié dans un établissement financier, sur lequel il convient que soit effectué le paiement.</t>
  </si>
  <si>
    <t>Exemple : IBAN ou numéro de compte national.</t>
  </si>
  <si>
    <t>Identifiant d'établissement financier</t>
  </si>
  <si>
    <t>Identifiant de l'établissement financier dans lequel est domicilié un compte bancaire.</t>
  </si>
  <si>
    <t>Exemple : code BIC ou NCC.</t>
  </si>
  <si>
    <t>Identifiant d'agence d'établissement financier</t>
  </si>
  <si>
    <t>Identifiant de l'agence ou de la division de l'organisme financier.</t>
  </si>
  <si>
    <t>INFORMATIONS CONCERNANT LA CARTE</t>
  </si>
  <si>
    <t>Groupe de termes métiers fournissant des informations sur la carte utilisée pour le paiement.</t>
  </si>
  <si>
    <t>Utilisé seulement si l'Acheteur a choisi de payer par carte de crédit ou de débit.</t>
  </si>
  <si>
    <t>R54</t>
  </si>
  <si>
    <t>Type de carte de paiement</t>
  </si>
  <si>
    <t>Type de la carte utilisée pour le paiement.</t>
  </si>
  <si>
    <t>Nom de l'émetteur de la carte de crédit.</t>
  </si>
  <si>
    <t>Numéro de compte primaire de carte de paiement</t>
  </si>
  <si>
    <t>Numéro de compte primaire (PAN) de la carte utilisée pour le paiement.</t>
  </si>
  <si>
    <t>Conformément aux exigences générales applicables dans les établissements financiers, il convient qu'une Facture ne comporte jamais l'intégralité du numéro de compte primaire d'une carte, mais seulement les 4 à 6 derniers chiffres.</t>
  </si>
  <si>
    <t>REMISES AU NIVEAU DU DOCUMENT</t>
  </si>
  <si>
    <t xml:space="preserve">Groupe de termes métiers fournissant des informations sur les remises applicables à la Facture dans son ensemble. </t>
  </si>
  <si>
    <t>R14</t>
  </si>
  <si>
    <t>Montant de la remise au niveau du document</t>
  </si>
  <si>
    <t>Montant d'une remise de pied, hors TVA.</t>
  </si>
  <si>
    <t>R19</t>
  </si>
  <si>
    <t>Montant</t>
  </si>
  <si>
    <t>Assiette de la remise au niveau du document</t>
  </si>
  <si>
    <t>Montant de base pouvant être utilisé conjointement avec le Pourcentage de remise au niveau du document pour calculer le Montant de la remise au niveau du document.</t>
  </si>
  <si>
    <t>R38</t>
  </si>
  <si>
    <t>Pourcentage de remise au niveau du document</t>
  </si>
  <si>
    <t>Pourcentage pouvant être utilisé conjointement avec l'Assiette de la remise au niveau du document pour calculer le Montant de la remise au niveau du document.</t>
  </si>
  <si>
    <t>Pourcentage</t>
  </si>
  <si>
    <t>Code de type de TVA de la remise au niveau du document</t>
  </si>
  <si>
    <t>Identification codée du type de TVA applicable à la remise au niveau du document.</t>
  </si>
  <si>
    <t>Pour plus d'informations sur les codes recommandés, voir le paragraphe 6.3.3.2 « Spécification des codes de type de TVA ».</t>
  </si>
  <si>
    <t>R15</t>
  </si>
  <si>
    <t>Taux de TVA de la remise au niveau du document</t>
  </si>
  <si>
    <t>Taux de TVA, exprimé sous forme de pourcentage, applicable à la remise au niveau du document.</t>
  </si>
  <si>
    <t>Motif de la remise au niveau du document</t>
  </si>
  <si>
    <t>Motif de la remise au niveau du document, exprimé sous forme de texte.</t>
  </si>
  <si>
    <t>Code de motif de la remise au niveau du document</t>
  </si>
  <si>
    <t>Motif de la remise au niveau du document, exprimé sous forme de code.</t>
  </si>
  <si>
    <t>Le Code de motif de la remise au niveau du document et le Motif de la remise au niveau du document doivent indiquer le même motif de remise.</t>
  </si>
  <si>
    <t>CHARGES OU FRAIS AU NIVEAU DU DOCUMENT</t>
  </si>
  <si>
    <t>Groupe de termes métiers fournissant des informations sur les charges et frais et les taxes autres que la TVA applicables à la Facture dans son ensemble.</t>
  </si>
  <si>
    <t>Montant des charges ou frais au niveau du document</t>
  </si>
  <si>
    <t>Montant de charges et frais, hors TVA.</t>
  </si>
  <si>
    <t>Assiette des charges ou frais au niveau du document</t>
  </si>
  <si>
    <t>Montant de base pouvant être utilisé conjointement avec le Pourcentage de charges ou frais au niveau du document pour calculer le Montant des charges ou frais au niveau du document.</t>
  </si>
  <si>
    <t>Pourcentage de charges ou frais au niveau du document</t>
  </si>
  <si>
    <t>Pourcentage pouvant être utilisé conjointement avec l'Assiette des charges ou frais au niveau du document pour calculer le Montant des charges ou frais au niveau du document.</t>
  </si>
  <si>
    <t>Code de type de TVA des charges ou frais au niveau du document</t>
  </si>
  <si>
    <t>Identification codée du type de TVA applicable aux charges ou frais au niveau du document.</t>
  </si>
  <si>
    <t>Taux de TVA des charges ou frais au niveau du document</t>
  </si>
  <si>
    <t>Taux de TVA, exprimé sous forme de pourcentage, applicable aux charges ou frais au niveau du document.</t>
  </si>
  <si>
    <t>Motif des charges ou frais au niveau du document</t>
  </si>
  <si>
    <t>Motif des charges ou frais au niveau du document, exprimé sous forme de texte.</t>
  </si>
  <si>
    <t>Code de motif des charges ou frais au niveau du document</t>
  </si>
  <si>
    <t>Motif des charges ou frais au niveau du document, exprimé sous forme de code.</t>
  </si>
  <si>
    <t>Le Code de motif des charges ou frais au niveau du document et le Motif des charges ou frais au niveau du document doivent indiquer le même motif de frais.</t>
  </si>
  <si>
    <t>BG-20</t>
  </si>
  <si>
    <t>TOTAUX DU DOCUMENT</t>
  </si>
  <si>
    <t>Groupe de termes métiers fournissant des informations sur les totaux monétaires de la Facture.</t>
  </si>
  <si>
    <t>R36</t>
  </si>
  <si>
    <t>Somme du montant net des lignes de facture</t>
  </si>
  <si>
    <t>Somme du montant net de toutes les lignes de la Facture.</t>
  </si>
  <si>
    <t>Somme des remises au niveau du document</t>
  </si>
  <si>
    <t>Somme de toutes les remises au niveau du document de la Facture.</t>
  </si>
  <si>
    <t>Les remises appliquées au niveau des lignes sont incluses dans le Montant net de ligne de facture utilisé dans la Somme du montant net des lignes de facture.</t>
  </si>
  <si>
    <t>Somme des charges ou frais au niveau du document</t>
  </si>
  <si>
    <t>Somme de toutes les charges ou frais au niveau du document de la Facture.</t>
  </si>
  <si>
    <t>Les frais appliqués au niveau des lignes sont inclus dans le Montant net de ligne de facture utilisé dans la Somme du montant net des lignes de facture.</t>
  </si>
  <si>
    <t>Montant total de la facture hors TVA</t>
  </si>
  <si>
    <t>Montant total de la Facture, sans la TVA.</t>
  </si>
  <si>
    <t>Le Montant total de la facture hors TVA correspond à la Somme du montant net des lignes de facture, moins la Somme des remises au niveau du document, plus la Somme des charges ou frais au niveau du document.</t>
  </si>
  <si>
    <t>Montant total de la facture TVA comprise</t>
  </si>
  <si>
    <t>Montant total de la TVA de la Facture.</t>
  </si>
  <si>
    <t>Le Montant total de la facture TVA comprise correspond à la somme de tous les montants de TVA des différents types de TVA.</t>
  </si>
  <si>
    <t>Montant total de la facture TVA comprise dans la devise de comptabilisation</t>
  </si>
  <si>
    <t>Montant total de la TVA exprimé dans la devise de comptabilisation acceptée ou exigée dans le pays du Vendeur.</t>
  </si>
  <si>
    <t>Montant total de la facture avec TVA comprise</t>
  </si>
  <si>
    <t>Montant total de la Facture, avec la TVA.</t>
  </si>
  <si>
    <t>Le Montant total de la facture avec TVA comprise correspond au Montant total de la facture hors TVA auquel s'ajoute le Montant total de la facture TVA comprise. Le Montant total de la facture avec TVA comprise doit être supérieur ou égal à zéro.</t>
  </si>
  <si>
    <t>Montant payé</t>
  </si>
  <si>
    <t>Somme des montants qui ont été payés par anticipation.</t>
  </si>
  <si>
    <t>Montant à payer</t>
  </si>
  <si>
    <t>Encours dont le paiement est demandé.</t>
  </si>
  <si>
    <t>Ce montant correspond au Montant total de la facture avec TVA comprise, moins le Montant payé qui a été payé par anticipation. Ce montant est égal à zéro si la Facture a été entièrement payée. Il est négatif si le Montant payé est supérieur au Montant total de la facture avec TVA comprise.</t>
  </si>
  <si>
    <t>BG-21</t>
  </si>
  <si>
    <t>VENTILATION DE LA TVA</t>
  </si>
  <si>
    <t>Groupe de termes métiers fournissant des informations sur la répartition de la TVA par types.</t>
  </si>
  <si>
    <t>R42</t>
  </si>
  <si>
    <t>Base d'imposition du type de TVA</t>
  </si>
  <si>
    <t>Somme de tous les montants imposables assujettis à un code et à un taux de type de TVA spécifiques (si le Taux de type de TVA est applicable).</t>
  </si>
  <si>
    <t>Somme du montant net des lignes de facture, moins les remises plus les charges ou frais au niveau du document qui sont assujettis à un code et à un taux de type de TVA spécifiques (si le Taux de type de TVA est applicable).</t>
  </si>
  <si>
    <t>Montant de la taxe pour le type de TVA</t>
  </si>
  <si>
    <t>Montant total de la TVA pour un type donné de TVA.</t>
  </si>
  <si>
    <t>S'obtient en multipliant la Base d'imposition du type de TVA par le Taux de type de TVA du type correspondant.</t>
  </si>
  <si>
    <t>Code de type de TVA</t>
  </si>
  <si>
    <t>Identification codée d’un type de TVA.</t>
  </si>
  <si>
    <t>Le Code de type de TVA et le Taux de type de TVA doivent être cohérents.</t>
  </si>
  <si>
    <t>Taux de type de TVA</t>
  </si>
  <si>
    <t>Taux de TVA, exprimé sous forme de pourcentage, applicable au type de TVA correspondant.</t>
  </si>
  <si>
    <t>Motif d'exonération de la TVA</t>
  </si>
  <si>
    <t>Énoncé expliquant pourquoi un montant est exonéré de TVA.</t>
  </si>
  <si>
    <t>BG-22</t>
  </si>
  <si>
    <t>DOCUMENTS JUSTIFICATIFS ADDITIONNELS</t>
  </si>
  <si>
    <t>Groupe de termes métiers fournissant des informations sur les documents justificatifs additionnels étayant les demandes formulées dans la Facture.</t>
  </si>
  <si>
    <t>R32</t>
  </si>
  <si>
    <t>Identifiant de document justificatif</t>
  </si>
  <si>
    <t>Identifiant du document justificatif.</t>
  </si>
  <si>
    <t>Description de document justificatif</t>
  </si>
  <si>
    <t>Description du document justificatif.</t>
  </si>
  <si>
    <t>Exemple : feuille de temps, rapport d'utilisation, etc.</t>
  </si>
  <si>
    <t>Emplacement de document externe</t>
  </si>
  <si>
    <r>
      <t>Adresse URL (</t>
    </r>
    <r>
      <rPr>
        <i/>
        <sz val="10"/>
        <color rgb="FF000000"/>
        <rFont val="Cambria"/>
        <family val="1"/>
      </rPr>
      <t>Uniform Resource Locator</t>
    </r>
    <r>
      <rPr>
        <sz val="10"/>
        <color rgb="FF000000"/>
        <rFont val="Cambria"/>
        <family val="1"/>
      </rPr>
      <t>) qui identifie l’emplacement du document externe.</t>
    </r>
  </si>
  <si>
    <t>Document joint</t>
  </si>
  <si>
    <t>Document annexe intégré sous forme d'objet binaire.</t>
  </si>
  <si>
    <t>Le Document joint est utilisé lorsque de la documentation doit être stockée avec la Facture à des fins de référence ultérieure ou d'audit.</t>
  </si>
  <si>
    <t>R31</t>
  </si>
  <si>
    <t>Objet binaire</t>
  </si>
  <si>
    <t>BG-23</t>
  </si>
  <si>
    <t>LIGNE DE FACTURE</t>
  </si>
  <si>
    <t>Groupe de termes métiers fournissant des informations sur des lignes de Facture individuelles.</t>
  </si>
  <si>
    <t>Identifiant de ligne de facture</t>
  </si>
  <si>
    <t>Identifiant unique d'une ligne au sein de la Facture.</t>
  </si>
  <si>
    <t>Note de ligne de facture</t>
  </si>
  <si>
    <t>Commentaire fournissant des informations non structurées concernant la ligne de Facture.</t>
  </si>
  <si>
    <t>R24</t>
  </si>
  <si>
    <t>Quantité facturée</t>
  </si>
  <si>
    <t>Quantité d'articles (biens ou services) prise en compte dans la ligne de Facture.</t>
  </si>
  <si>
    <t>Unité de mesure de la quantité facturée</t>
  </si>
  <si>
    <t>Unité de mesure applicable à la quantité facturée.</t>
  </si>
  <si>
    <t>Il convient que les unités de mesure soient exprimées selon les termes de la Recommandation UN/ECE N ° 20 « Codes des unités de mesure utilisées dans le commerce international » [7], par exemple « KGM » pour kilogramme.</t>
  </si>
  <si>
    <t>R13</t>
  </si>
  <si>
    <t>Montant net de ligne de facture</t>
  </si>
  <si>
    <t>Montant total de la ligne de Facture.</t>
  </si>
  <si>
    <t>Ce montant est « net » hors TVA, c'est-à-dire qu'il inclut des remises et charges ou frais au niveau de la ligne ainsi que des autres taxes afférentes.</t>
  </si>
  <si>
    <t>Identifiant de ligne de bon de commande référencée</t>
  </si>
  <si>
    <t>Identifiant d'une ligne d'un bon de commande référencée, généré par l'Acheteur.</t>
  </si>
  <si>
    <t>L'Identifiant de bon de commande est référencé au niveau du document.</t>
  </si>
  <si>
    <t>R6</t>
  </si>
  <si>
    <t>Si nécessaire, cette référence doit être fournie par l'Acheteur au Vendeur avant émission de la Facture.</t>
  </si>
  <si>
    <t>R3</t>
  </si>
  <si>
    <t>Pays d'origine de l'article</t>
  </si>
  <si>
    <t>Code identifiant le pays d'où provient l'article.</t>
  </si>
  <si>
    <t>R25</t>
  </si>
  <si>
    <t>BG-24</t>
  </si>
  <si>
    <t>PÉRIODE DE FACTURATION D'UNE LIGNE</t>
  </si>
  <si>
    <t>Groupe de termes métiers fournissant des informations sur la période de facturation concernant la ligne de Facture.</t>
  </si>
  <si>
    <t>R26</t>
  </si>
  <si>
    <t>Date de début de période de facturation d'une ligne</t>
  </si>
  <si>
    <t>Date à laquelle la période de facturation commence pour cette ligne de Facture.</t>
  </si>
  <si>
    <t>Date de fin de période de facturation d'une ligne</t>
  </si>
  <si>
    <t>Date à laquelle la période de facturation se termine pour cette ligne de Facture.</t>
  </si>
  <si>
    <t>REMISES DE LIGNE DE FACTURE</t>
  </si>
  <si>
    <t>Groupe de termes métiers fournissant des informations sur les remises applicables à une ligne de Facture individuelle.</t>
  </si>
  <si>
    <t>Montant de la remise applicable à la ligne de facture</t>
  </si>
  <si>
    <t>Montant d'une remise, hors TVA.</t>
  </si>
  <si>
    <t>Assiette de la remise applicable à la ligne de facture</t>
  </si>
  <si>
    <t>Montant de base pouvant être utilisé conjointement avec le Pourcentage de remise applicable à la ligne de facture pour calculer le Montant de la remise applicable à la ligne de facture.</t>
  </si>
  <si>
    <t>Pourcentage de remise applicable à la ligne de facture</t>
  </si>
  <si>
    <t>Pourcentage pouvant être utilisé conjointement avec l'Assiette de la remise applicable à la ligne de facture pour calculer le Montant de la remise applicable à la ligne de facture.</t>
  </si>
  <si>
    <t>Motif de la remise applicable à la ligne de facture</t>
  </si>
  <si>
    <t>Motif de la remise applicable à la ligne de Facture, exprimé sous forme de texte.</t>
  </si>
  <si>
    <t>Code de motif de la remise applicable à la ligne de facture</t>
  </si>
  <si>
    <t>Motif de la remise applicable à la ligne de Facture, exprimé sous forme de code.</t>
  </si>
  <si>
    <t>Le Code de motif de la remise applicable à la ligne de facture et le Motif de la remise applicable à la ligne de facture doivent indiquer le même motif de remise.</t>
  </si>
  <si>
    <t>CHARGE ET FRAIS DE LIGNE DE FACTURE</t>
  </si>
  <si>
    <t>Groupe de termes métiers fournissant des informations sur les charges et frais et les taxes autres que la TVA applicables à une ligne de Facture individuelle.</t>
  </si>
  <si>
    <t>Toutes les charges et  frais et taxes sont supposés être assujettis au même taux de TVA que la ligne de Facture.</t>
  </si>
  <si>
    <t>R17</t>
  </si>
  <si>
    <t>Montant des charges et frais applicables à la ligne de facture</t>
  </si>
  <si>
    <t>Montant de frais, hors TVA.</t>
  </si>
  <si>
    <t>Assiette des charges et frais applicables à la ligne de facture</t>
  </si>
  <si>
    <t>Montant de base pouvant être utilisé conjointement avec le Pourcentage de charges et frais applicable à la ligne de facture pour calculer le Montant des charges et frais applicables à la ligne de facture.</t>
  </si>
  <si>
    <t>Pourcentage de charges et frais applicable à la ligne de facture</t>
  </si>
  <si>
    <t>Pourcentage pouvant être utilisé conjointement avec l'Assiette des charges et frais applicables à la ligne de facture pour calculer le Montant des charges et frais applicables à la ligne de facture.</t>
  </si>
  <si>
    <t>Motif des charges et frais applicables à la ligne de facture</t>
  </si>
  <si>
    <t>Motif des charges et frais applicables à la ligne de Facture, exprimé sous forme de texte.</t>
  </si>
  <si>
    <t>Code de motif des charges et frais applicables à la ligne de facture</t>
  </si>
  <si>
    <t>Motif des charges et frais applicables à la ligne de Facture, exprimé sous forme de code.</t>
  </si>
  <si>
    <t>Le Code de motif des charges et frais applicables à la ligne de facture et le Motif des charges et frais applicables à la ligne de facture doivent indiquer le même motif de frais.</t>
  </si>
  <si>
    <t>DÉTAILS DU PRIX</t>
  </si>
  <si>
    <t>Groupe de termes métiers fournissant des informations sur le prix appliqué pour les biens et services facturés sur la ligne de Facture.</t>
  </si>
  <si>
    <t>Prix net de l'article</t>
  </si>
  <si>
    <t>Prix d'un article, hors TVA, après application du Rabais sur le prix de l'article.</t>
  </si>
  <si>
    <t>Le Prix net de l'article doit être égal au Prix brut de l'article, moins le Rabais sur le prix de l'article.</t>
  </si>
  <si>
    <t>Montant du prix unitaire</t>
  </si>
  <si>
    <t>Rabais sur le prix de l'article</t>
  </si>
  <si>
    <t>Remise totale qui, une fois soustraite du Prix brut de l'article, donne le Prix net de l'article.</t>
  </si>
  <si>
    <t>S'applique exclusivement à l'unité et si elle n'est pas incluse dans le Prix brut de l'article.</t>
  </si>
  <si>
    <t>Prix brut de l'article</t>
  </si>
  <si>
    <t>Prix unitaire, hors TVA, avant application du Rabais sur le prix de l'article.</t>
  </si>
  <si>
    <t>Quantité de base du prix de l'article</t>
  </si>
  <si>
    <t>Nombre d'articles auquel s'applique le prix.</t>
  </si>
  <si>
    <t>Unité de mesure de la quantité de base du prix de l'article</t>
  </si>
  <si>
    <t>Unité de mesure applicable à la Quantité de base du prix de l'article.</t>
  </si>
  <si>
    <t>BG-28</t>
  </si>
  <si>
    <t>INFORMATIONS DE TVA D'UNE LIGNE</t>
  </si>
  <si>
    <t>Groupe de termes métiers fournissant des informations sur la TVA applicable aux biens et services facturés sur la ligne de Facture.</t>
  </si>
  <si>
    <t>Code de type de TVA de l'article facturé</t>
  </si>
  <si>
    <t>Code de type de TVA applicable à l'article facturé.</t>
  </si>
  <si>
    <t>R33</t>
  </si>
  <si>
    <t>Taux de TVA de l'article facturé</t>
  </si>
  <si>
    <t>Taux de TVA, exprimé sous forme de pourcentage, applicable à l'article facturé.</t>
  </si>
  <si>
    <t>Un taux de TVA de zéro pour cent est appliqué dans les calculs même si l'article se trouve hors du champ d'application de la TVA.</t>
  </si>
  <si>
    <t>Motif d'exonération de la TVA sur l'article facturé</t>
  </si>
  <si>
    <t>Énoncé expliquant pourquoi le montant d'une ligne est exonéré de TVA.</t>
  </si>
  <si>
    <t>BG-29</t>
  </si>
  <si>
    <t>INFORMATIONS SUR L'ARTICLE</t>
  </si>
  <si>
    <t>Nom de l'article</t>
  </si>
  <si>
    <t>Nom d'un article.</t>
  </si>
  <si>
    <t>Description de l'article</t>
  </si>
  <si>
    <t>Description d'un article.</t>
  </si>
  <si>
    <t>La Description de l'article permet de présenter l'article et ses caractéristiques avec plus de détails que le Nom de l'article.</t>
  </si>
  <si>
    <t>Identifiant vendeur de l'article</t>
  </si>
  <si>
    <t>Identifiant attribué par le Vendeur à un article.</t>
  </si>
  <si>
    <t>Identifiant standard de l'article</t>
  </si>
  <si>
    <t>Identifiant d'article basé sur un schéma enregistré.</t>
  </si>
  <si>
    <t>Code de classement de l'article</t>
  </si>
  <si>
    <t>Code permettant de classer un article en fonction de son type ou de sa nature.</t>
  </si>
  <si>
    <t>Les codes de classement sont utilisés pour permettre le regroupement d'articles similaires à des fins diverses, par exemple marchés publics (CPV), e-commerce (UNSPSC), etc.</t>
  </si>
  <si>
    <t>BG-30</t>
  </si>
  <si>
    <t>ATTRIBUTS D'ARTICLE</t>
  </si>
  <si>
    <t>Groupe de termes métiers fournissant des informations sur les propriétés des biens et services facturés.</t>
  </si>
  <si>
    <t>Nom d'attribut d'article</t>
  </si>
  <si>
    <t>Nom de l'attribut ou de la propriété de l'article.</t>
  </si>
  <si>
    <t>Exemple : Couleur.</t>
  </si>
  <si>
    <t>Valeur d'attribut d'article</t>
  </si>
  <si>
    <t>Valeur de l'attribut ou de la propriété de l'article.</t>
  </si>
  <si>
    <t>Exemple : Rouge.</t>
  </si>
  <si>
    <t>Groupe de termes métiers  fournissant des informations sur les biens et services facturés.</t>
  </si>
  <si>
    <t>Une seule langue doit être utilisée dans la Facture.
En fonction de la syntaxe utilisée, la langue peut être spécifiée au niveau du document ou individuellement pour les éléments de texte (libre).
Les listes de langues valides sont enregistrées auprès de l'Agence de maintenance de la norme ISO 639 « Codes pour la représentation des noms de langue ». Il est recommandé d'utiliser la représentation alpha-2 de l'ISO 639-1.</t>
  </si>
  <si>
    <t>Une seule devise doit être utilisée dans la Facture, sauf pour le montant total de la TVA dans la devise de comptabilisation.
La devise peut être spécifiée pour chaque montant ou au niveau du document, en fonction de la syntaxe utilisée.
Les listes de devises valides sont enregistrées auprès de l'Agence de maintenance de la norme ISO 4217 « Codes pour la représentation des monnaies et types de fonds ». Il est recommandé d'utiliser la représentation alpha‑3.</t>
  </si>
  <si>
    <t>Doit être utilisée pour le montant total de la TVA dans la devise de comptabilisation, lorsque le code de devise de comptabilisation de la TVA diffère du Code de devise de facturation.
Les listes de devises valides sont enregistrées auprès de l'Agence de maintenance de la norme ISO 4217 « Codes pour la représentation des monnaies et types de fonds ». Il est recommandé d'utiliser la représentation alpha-3.
Pour plus d'informations, voir l'Article 230 de la Directive 2006/112/CE du Conseil [2].</t>
  </si>
  <si>
    <t>R46
R40</t>
  </si>
  <si>
    <t>La date d'exigibilité correspond généralement à la date à laquelle les biens ont été livrés ou les services achevés (fait générateur). Il existe quelques variations. Pour plus d'informations, voir l'Article 226 (7) de la Directive 2006/112/CE du Conseil [2].
Cet élément est requis si la Date d'exigibilité de la taxe sur la valeur ajoutée diffère de la Date d'émission de la facture.</t>
  </si>
  <si>
    <t>R12
R18</t>
  </si>
  <si>
    <t>R5
R47</t>
  </si>
  <si>
    <t>R10
R47</t>
  </si>
  <si>
    <t>R9
R47</t>
  </si>
  <si>
    <t>Elle identifie la norme de facturation européenne ainsi que les éventuelles extensions appliquées.
L'identification peut inclure la version de la spécification.</t>
  </si>
  <si>
    <t>R12
R48</t>
  </si>
  <si>
    <t>R44
R40</t>
  </si>
  <si>
    <t>R44
R39</t>
  </si>
  <si>
    <t>Les coordonnées peuvent être fournies par l'Acheteur au moment de la commande ou parmi les données de référence échangées avant la commande. Il est recommandé de ne pas utiliser les coordonnées pour acheminer en interne la Facture reçue par le destinataire ; il convient d'utiliser à cette fin l'identifiant Référence de l’Acheteur.</t>
  </si>
  <si>
    <t>R1
R48</t>
  </si>
  <si>
    <t>R27
R28
R48</t>
  </si>
  <si>
    <t>R53
R47</t>
  </si>
  <si>
    <t>R52
R55</t>
  </si>
  <si>
    <t>R14
R19</t>
  </si>
  <si>
    <t>R14
R38</t>
  </si>
  <si>
    <t>R14
R15
R39
R41</t>
  </si>
  <si>
    <t>R15
R39
R41</t>
  </si>
  <si>
    <t>R39
R41</t>
  </si>
  <si>
    <t>R15
R19</t>
  </si>
  <si>
    <t>R15
R38</t>
  </si>
  <si>
    <t>R19
R36</t>
  </si>
  <si>
    <t>Doit être utilisé lorsque la Devise de comptabilisation de la TVA diffère du Code de devise de facturation.
La Devise de comptabilisation de la TVA n'est pas utilisée dans le calcul des totaux de la Facture.
Les listes de devises valides sont enregistrées auprès de l'Agence de maintenance de la norme ISO 4217 « Codes pour la représentation des monnaies et types de fonds ». Il est recommandé d'utiliser la représentation alpha-3.</t>
  </si>
  <si>
    <t>R36
R57
R59</t>
  </si>
  <si>
    <t>R36
R56</t>
  </si>
  <si>
    <t>R36
R58
R50</t>
  </si>
  <si>
    <t>R34
R39
R40
R41
R42</t>
  </si>
  <si>
    <t>Le Code de type de TVA et le Taux de type de TVA doivent être cohérents.
Pour plus d'informations sur les codes recommandés, voir le paragraphe 6.3.3.2 « Spécification des codes de type de TVA ».</t>
  </si>
  <si>
    <t>R34
R39
R42</t>
  </si>
  <si>
    <t>R34
R42</t>
  </si>
  <si>
    <t>R41
R43</t>
  </si>
  <si>
    <t>Les documents justificatifs additionnels peuvent être utilisés pour référencer un numéro de document censé être connu du Destinataire, un document externe (référencé par une adresse URL) ou un document intégré (tel qu'un relevé périodique au format PDF). Le recours à un lien vers un document externe est nécessaire, par exemple, dans le cas de pièces jointes volumineuses et/ou lorsque des informations sensibles, par exemple, des services liés à la personne, doivent être séparées de la Facture elle-même.</t>
  </si>
  <si>
    <t>Moyen de localiser la ressource en décrivant son mécanisme d'accès primaire, par exemple http:// ou ftp://.
L'Emplacement de document externe doit être utilisé si l'Acheteur exige des informations supplémentaires étayant la facture.</t>
  </si>
  <si>
    <t>R16
R23</t>
  </si>
  <si>
    <t>R35
R47</t>
  </si>
  <si>
    <t>R13
R35</t>
  </si>
  <si>
    <t>R35
R36
R47</t>
  </si>
  <si>
    <t>R14
R18</t>
  </si>
  <si>
    <t>Il convient que l'Unité de mesure de la quantité de base du prix de l'article soit identique à l'Unité de mesure de quantité facturée.
Il convient que les unités de mesure soient exprimées selon les termes de la Recommandation UN-ECE N ° 20 « Codes des unités de mesure utilisées dans le commerce international » [7], par exemple « KGM » pour kilogramme.</t>
  </si>
  <si>
    <t>R33
R39
R41</t>
  </si>
  <si>
    <t>R43
R39
R41</t>
  </si>
  <si>
    <t>R20
R47</t>
  </si>
  <si>
    <t>R21
R47</t>
  </si>
  <si>
    <t>R22
R47</t>
  </si>
  <si>
    <t>R61
R47</t>
  </si>
  <si>
    <t>Adresse URL (Uniform Resource Locator) qui identifie l’emplacement du document externe.</t>
  </si>
  <si>
    <t>Tri Rang 2</t>
  </si>
  <si>
    <t>Tri Rang 3</t>
  </si>
  <si>
    <t>Tri N° Origine</t>
  </si>
  <si>
    <t>Montant total de la TVA</t>
  </si>
  <si>
    <t>Obligatoire, si existe</t>
  </si>
  <si>
    <r>
      <rPr>
        <u/>
        <sz val="10"/>
        <color theme="1"/>
        <rFont val="Calibri (Corps)"/>
      </rPr>
      <t xml:space="preserve">Identifiant d'objet facturé : </t>
    </r>
    <r>
      <rPr>
        <sz val="10"/>
        <color theme="1"/>
        <rFont val="Calibri"/>
        <family val="2"/>
        <scheme val="minor"/>
      </rPr>
      <t>Identifiant d'un objet sur lequel sont basés l'article ou les données facturés et qui est indiqué par le Vendeur.</t>
    </r>
  </si>
  <si>
    <r>
      <rPr>
        <b/>
        <sz val="10"/>
        <color theme="1"/>
        <rFont val="Calibri"/>
        <family val="2"/>
        <scheme val="minor"/>
      </rPr>
      <t>Identifiant attribué par l'Acheteur et destiné au routage de la facture en interne.</t>
    </r>
    <r>
      <rPr>
        <sz val="10"/>
        <color theme="1"/>
        <rFont val="Calibri"/>
        <family val="2"/>
        <scheme val="minor"/>
      </rPr>
      <t xml:space="preserve">
Pour le public, cela correspond au Service Executant
Pour le privé, cela correspond au service acheteur ou à la BU (le code d'imputation)</t>
    </r>
  </si>
  <si>
    <t>Identification de spécification
Identification de la spécification contenant la totalité des règles concernant le contenu sémantique, les cardinalités et les règles opérationnelles auxquelles se conforment les données contenues dans l’instance de document.</t>
  </si>
  <si>
    <t>Identifiant de type de processus métier
Identifie le contexte de processus métier dans lequel se déroule l'opération. Permet à l'Acheteur de traiter la Facture de manière appropriée.</t>
  </si>
  <si>
    <t>Identifiants du fournisseur type GLN, DUNS, Odette …
Dans de nombreux systèmes, l'Identifiant du vendeur est un élément d'information clé. Plusieurs Identifiants de vendeur peuvent être attribués ou spécifiés. Toutefois, tous les identifiants sont spécifiques à un contexte et lorsqu'il y a échange de données entre des systèmes, il est important de les différencier en utilisant un schéma d'identification différent.</t>
  </si>
  <si>
    <t>Identification fiscale du vendeur (par exemple Statut TVA)</t>
  </si>
  <si>
    <t>Nom du Contact Fournisseur</t>
  </si>
  <si>
    <t>Téléphone  duContact Fournisseur</t>
  </si>
  <si>
    <t>email  du Contact Fournisseur</t>
  </si>
  <si>
    <t>Nom du représentant fiscal du fournisseur</t>
  </si>
  <si>
    <t>N° TVA du représentant fiscal du fournisseur</t>
  </si>
  <si>
    <t>Acheteur : Identifiant type GLN, DUNS, …</t>
  </si>
  <si>
    <t>Adresse du vendeur - Ligne 1
Ligne principale d'une adresse.</t>
  </si>
  <si>
    <t>Adresse du vendeur - Ligne 2
Ligne supplémentaire d'une adresse, qui peut être utilisée pour donner des précisions et compléter la ligne principale.</t>
  </si>
  <si>
    <t>Localité du vendeur
Nom usuel de la commune, ville ou village, dans laquelle se trouve l'adresse du Vendeur.</t>
  </si>
  <si>
    <t>Code postal du vendeur
Identifiant d'un groupe adressable de propriétés, conforme au service postal concerné.</t>
  </si>
  <si>
    <t>Subdivision du pays du vendeur
Subdivision d'un pays.</t>
  </si>
  <si>
    <t>Code de pays du vendeur
Code d'identification du pays.</t>
  </si>
  <si>
    <t>Point de contact acheteur
Point de contact correspondant à une entité juridique ou à une personne morale.</t>
  </si>
  <si>
    <t>Numéro de téléphone du contact acheteur
Numéro de téléphone du point de contact.</t>
  </si>
  <si>
    <t>Adresse électronique du contact acheteur
Adresse e-mail du point de contact.</t>
  </si>
  <si>
    <t>Adresse de livraison - Ligne 1 : Ligne principale d'une adresse.</t>
  </si>
  <si>
    <t>Adresse de livraison - Ligne 2 : Ligne supplémentaire d'une adresse, qui peut être utilisée pour donner des précisions et compléter la ligne principale.</t>
  </si>
  <si>
    <t>Localité de livraison : Nom usuel de la commune, ville ou village, dans laquelle se trouve l'adresse de livraison.</t>
  </si>
  <si>
    <t>Code postal de livraison : Identifiant d'un groupe adressable de propriétés, conforme au service postal concerné.</t>
  </si>
  <si>
    <t>Subdivision du pays de livraison : Subdivision d'un pays.</t>
  </si>
  <si>
    <t>Code du pays de livraison : Code d'identification du pays.</t>
  </si>
  <si>
    <t>Date effective de livraison : Date à laquelle la livraison est effectuée.</t>
  </si>
  <si>
    <t>Nom de l’intervenant à livrer : Nom de la partie à laquelle les biens et services sont livrés.</t>
  </si>
  <si>
    <t>Identifiant de l'établissement de livraison : Identifiant de l'établissement où les biens et services sont livrés.</t>
  </si>
  <si>
    <t>Identifiant de document justificatif : Identifiant du document justificatif.</t>
  </si>
  <si>
    <t>Description de document justificatif : Description du document justificatif.</t>
  </si>
  <si>
    <t>Emplacement de document externe : Adresse URL (Uniform Resource Locator) qui identifie l’emplacement du document externe.</t>
  </si>
  <si>
    <t>Document joint : Document annexe intégré sous forme d'objet binaire.</t>
  </si>
  <si>
    <t>Adresse de l'acheteur - Ligne 1 : Ligne principale d'une adresse.</t>
  </si>
  <si>
    <t>Adresse de l'acheteur - Ligne 2 : Ligne supplémentaire d'une adresse, qui peut être utilisée pour donner des précisions et compléter la ligne principale.</t>
  </si>
  <si>
    <t>Localité de l'acheteur : Nom usuel de la commune, ville ou village, dans laquelle se trouve l'adresse de l'Acheteur.</t>
  </si>
  <si>
    <t>Code postal de l'acheteur : Identifiant d'un groupe adressable de propriétés, conforme au service postal concerné.</t>
  </si>
  <si>
    <t>Subdivision du pays de l'acheteur : Subdivision d'un pays.</t>
  </si>
  <si>
    <t>Code de pays de l'acheteur : Code d'identification du pays.</t>
  </si>
  <si>
    <t>Adresse du représentant fiscal - Ligne 1 : Ligne principale d'une adresse.</t>
  </si>
  <si>
    <t>Adresse du représentant fiscal - Ligne 2 : Ligne supplémentaire d'une adresse, qui peut être utilisée pour donner des précisions et compléter la ligne principale.</t>
  </si>
  <si>
    <t>Localité du représentant fiscal : Nom usuel de la commune, ville ou village, dans laquelle se trouve l'adresse du Représentant fiscal.</t>
  </si>
  <si>
    <t>Code postal du représentant fiscal : Identifiant d'un groupe adressable de propriétés, conforme au service postal concerné.</t>
  </si>
  <si>
    <t>Subdivision du pays du représentant fiscal : Subdivision d'un pays.</t>
  </si>
  <si>
    <t>Code de pays du représentant fiscal : Code d'identification du pays.</t>
  </si>
  <si>
    <t>Date d'échéance : Date à laquelle le paiement est dû.</t>
  </si>
  <si>
    <t>Code de devise de facturation : Devise dans laquelle tous les montants de la Facture sont exprimés, à l'exception du montant total de la TVA dans la devise de comptabilisation.</t>
  </si>
  <si>
    <t>Référence comptable de l'acheteur : Valeur textuelle spécifiant où imputer les données pertinentes dans les comptes comptables de l'Acheteur.</t>
  </si>
  <si>
    <t>Conditions de paiement : Description textuelle des conditions de paiement applicables au montant à payer (y compris la description des pénalités éventuelles).</t>
  </si>
  <si>
    <t>Autre Référence comptable de l'acheteur : Valeur textuelle spécifiant où imputer les données pertinentes dans les comptes comptables de l'Acheteur.</t>
  </si>
  <si>
    <t>Numéro de facture antérieure : Identification d'une Facture précédemment envoyée par le Vendeur.</t>
  </si>
  <si>
    <t>Date d'émission de facture antérieure : Date à laquelle la Facture antérieure a été émise.</t>
  </si>
  <si>
    <t>Identifiant légal (SIREN/SIRET) du bénéficiaire</t>
  </si>
  <si>
    <t>Référence de paiement : Valeur textuelle utilisée pour établir un lien entre le paiement et la Facture, émise par le Vendeur.</t>
  </si>
  <si>
    <t>Code de type de moyen de paiement : Code indiquant le mode selon lequel un paiement doit être ou a été effectué.</t>
  </si>
  <si>
    <t>Libellé du moyen de paiement : Texte indiquant le mode selon lequel un paiement doit être ou a été effectué.</t>
  </si>
  <si>
    <t>Identifiant de référence de mandat : Identifiant unique attribué par le Bénéficiaire, utilisé comme référence pour le mandat de prélèvement automatique.</t>
  </si>
  <si>
    <t>Identifiant bancaire du créancier : Identifiant de référence bancaire unique du Bénéficiaire ou du Vendeur, attribué par la banque du Bénéficiaire ou du Vendeur.</t>
  </si>
  <si>
    <t>Identifiant de compte bancaire : Identifiant unique du compte bancaire, domicilié dans un établissement financier, sur lequel il convient que soit effectué le paiement.</t>
  </si>
  <si>
    <t>Identifiant d'établissement financier : Identifiant de l'établissement financier dans lequel est domicilié un compte bancaire.</t>
  </si>
  <si>
    <t>Identifiant d'agence d'établissement financier : Identifiant de l'agence ou de la division de l'organisme financier.</t>
  </si>
  <si>
    <t>Type de carte de paiement : Type de la carte utilisée pour le paiement.</t>
  </si>
  <si>
    <t>Numéro de compte primaire de carte de paiement : Numéro de compte primaire (PAN) de la carte utilisée pour le paiement.</t>
  </si>
  <si>
    <t>Montant de la remise au niveau du document : Montant d'une remise de pied, hors TVA.</t>
  </si>
  <si>
    <t>Assiette de la remise au niveau du document : Montant de base pouvant être utilisé conjointement avec le Pourcentage de remise au niveau du document pour calculer le Montant de la remise au niveau du document.</t>
  </si>
  <si>
    <t>Pourcentage de remise au niveau du document : Pourcentage pouvant être utilisé conjointement avec l'Assiette de la remise au niveau du document pour calculer le Montant de la remise au niveau du document.</t>
  </si>
  <si>
    <t>Code de type de TVA de la remise au niveau du document : Identification codée du type de TVA applicable à la remise au niveau du document.</t>
  </si>
  <si>
    <t>Taux de TVA de la remise au niveau du document : Taux de TVA, exprimé sous forme de pourcentage, applicable à la remise au niveau du document.</t>
  </si>
  <si>
    <t>Motif de la remise au niveau du document : Motif de la remise au niveau du document, exprimé sous forme de texte.</t>
  </si>
  <si>
    <t>Code de motif de la remise au niveau du document : Motif de la remise au niveau du document, exprimé sous forme de code.</t>
  </si>
  <si>
    <t>Montant des charges ou frais au niveau du document : Montant de charges et frais, hors TVA.</t>
  </si>
  <si>
    <t>Assiette des charges ou frais au niveau du document : Montant de base pouvant être utilisé conjointement avec le Pourcentage de charges ou frais au niveau du document pour calculer le Montant des charges ou frais au niveau du document.</t>
  </si>
  <si>
    <t>Pourcentage de charges ou frais au niveau du document : Pourcentage pouvant être utilisé conjointement avec l'Assiette des charges ou frais au niveau du document pour calculer le Montant des charges ou frais au niveau du document.</t>
  </si>
  <si>
    <t>Code de type de TVA des charges ou frais au niveau du document : Identification codée du type de TVA applicable aux charges ou frais au niveau du document.</t>
  </si>
  <si>
    <t>Taux de TVA des charges ou frais au niveau du document : Taux de TVA, exprimé sous forme de pourcentage, applicable aux charges ou frais au niveau du document.</t>
  </si>
  <si>
    <t>Motif des charges ou frais au niveau du document : Motif des charges ou frais au niveau du document, exprimé sous forme de texte.</t>
  </si>
  <si>
    <t>Code de motif des charges ou frais au niveau du document : Motif des charges ou frais au niveau du document, exprimé sous forme de code.</t>
  </si>
  <si>
    <t>Somme des remises de pied (au niveau document)</t>
  </si>
  <si>
    <t>Somme des charges de pied (au niveau document)</t>
  </si>
  <si>
    <t>Montant Total TTC</t>
  </si>
  <si>
    <t>Montant prépayé</t>
  </si>
  <si>
    <t>Montant Net à payer</t>
  </si>
  <si>
    <t>Taux de type de TVA : Taux de TVA, exprimé sous forme de pourcentage, applicable au type de TVA correspondant.</t>
  </si>
  <si>
    <t>Motif d'exonération de la TVA : Énoncé expliquant pourquoi un montant est exonéré de TVA.</t>
  </si>
  <si>
    <t>TOTAUX DU DOCUMENT : Groupe de termes métiers fournissant des informations sur les totaux monétaires de la Facture.</t>
  </si>
  <si>
    <t>CHARGES OU FRAIS AU NIVEAU DU DOCUMENT : Groupe de termes métiers fournissant des informations sur les charges et frais et les taxes autres que la TVA applicables à la Facture dans son ensemble.</t>
  </si>
  <si>
    <t xml:space="preserve">REMISES AU NIVEAU DU DOCUMENT : Groupe de termes métiers fournissant des informations sur les remises applicables à la Facture dans son ensemble. </t>
  </si>
  <si>
    <t>IDENTIFICATION DU COMPTE : Groupe de termes métiers fournissant des informations sur le compte bancaire sur lequel il convient que soit effectué le paiement.</t>
  </si>
  <si>
    <t>INFORMATIONS CONCERNANT LA CARTE : Groupe de termes métiers fournissant des informations sur la carte utilisée pour le paiement.</t>
  </si>
  <si>
    <t>BÉNÉFICIAIRE : Groupe de termes métiers fournissant des informations sur le Bénéficiaire, c'est-à-dire le rôle qui reçoit le paiement.</t>
  </si>
  <si>
    <t>INSTRUCTIONS DE PAIEMENT : Groupe de termes métiers fournissant des informations sur le paiement.</t>
  </si>
  <si>
    <t xml:space="preserve">RÉFÉRENCE À UNE FACTURE ANTÉRIEURE : </t>
  </si>
  <si>
    <t>PÉRIODE DE FACTURATION : Groupe de termes métiers fournissant des informations sur la période de facturation.</t>
  </si>
  <si>
    <t>DOCUMENTS JUSTIFICATIFS ADDITIONNELS : Groupe de termes métiers fournissant des informations sur les documents justificatifs additionnels étayant les demandes formulées dans la Facture.</t>
  </si>
  <si>
    <t>INFORMATIONS CONCERNANT LA LIVRAISON : Groupe de termes métiers fournissant des informations sur le lieu et la date auxquels les biens et services facturés sont livrés.</t>
  </si>
  <si>
    <t>ADRESSE DE LIVRAISON : Groupe de termes métiers fournissant des informations sur l'adresse à laquelle les biens et services facturés ont été ou sont livrés.</t>
  </si>
  <si>
    <t>ADRESSE POSTALE DE L'ACHETEUR : Groupe de termes métiers fournissant des informations sur l'adresse postale de l'Acheteur.</t>
  </si>
  <si>
    <t xml:space="preserve">COORDONNÉES DE L'ACHETEUR : Groupe de termes métiers fournissant des informations de contact concernant l'Acheteur. </t>
  </si>
  <si>
    <t>REPRÉSENTANT FISCAL DU VENDEUR : Groupe de termes métiers fournissant des informations sur le Représentant fiscal du Vendeur.</t>
  </si>
  <si>
    <t>ADRESSE POSTALE DU REPRÉSENTANT FISCAL : Groupe de termes métiers fournissant des informations sur l'adresse postale du Représentant fiscal.</t>
  </si>
  <si>
    <t>ACHETEUR : Groupe de termes métiers fournissant des informations sur l'Acheteur.</t>
  </si>
  <si>
    <t>ADRESSE POSTALE DU VENDEUR : Groupe de termes métiers fournissant des informations sur l'adresse du Vendeur.</t>
  </si>
  <si>
    <t>COORDONNÉES DU VENDEUR : Groupe de termes métiers fournissant des informations de contact concernant le Vendeur.</t>
  </si>
  <si>
    <t>VENDEUR : Groupe de termes métiers fournissant des informations sur le Vendeur.</t>
  </si>
  <si>
    <t xml:space="preserve">CONTRÔLE DU PROCESSUS : </t>
  </si>
  <si>
    <t>INFORMATIONS SUR L'ARTICLE : Groupe de termes métiers  fournissant des informations sur les biens et services facturés.</t>
  </si>
  <si>
    <t>ATTRIBUTS D'ARTICLE : Groupe de termes métiers fournissant des informations sur les propriétés des biens et services facturés.</t>
  </si>
  <si>
    <t>DÉTAILS DU PRIX : Groupe de termes métiers fournissant des informations sur le prix appliqué pour les biens et services facturés sur la ligne de Facture.</t>
  </si>
  <si>
    <t>PÉRIODE DE FACTURATION D'UNE LIGNE : Groupe de termes métiers fournissant des informations sur la période de facturation concernant la ligne de Facture.</t>
  </si>
  <si>
    <t>REMISES DE LIGNE DE FACTURE : Groupe de termes métiers fournissant des informations sur les remises applicables à une ligne de Facture individuelle.</t>
  </si>
  <si>
    <t>CHARGE ET FRAIS DE LIGNE DE FACTURE : Groupe de termes métiers fournissant des informations sur les charges et frais et les taxes autres que la TVA applicables à une ligne de Facture individuelle.</t>
  </si>
  <si>
    <t>Base d'imposition de TVA, par taux et type : Somme de tous les montants imposables assujettis à un type et à un taux de type de TVA spécifiques (si le Taux de type de TVA est applicable).</t>
  </si>
  <si>
    <t>Montant de la taxe pour le type  et le taux de TVA : Montant total de la TVA pour un type et un taux donnés de TVA.</t>
  </si>
  <si>
    <t>Code de type de TVA : Identification codée d’un type de TVA : standard (S), Zeo (Z), Livraison Intracommunautaire (IC), Autoliquidation (AE), exonération (E), Export hors UE (G), hors scope (O)</t>
  </si>
  <si>
    <t>Identifiant de ligne de facture : Identifiant unique d'une ligne au sein de la Facture.</t>
  </si>
  <si>
    <t>Note de ligne de facture : Commentaire fournissant des informations non structurées concernant la ligne de Facture.</t>
  </si>
  <si>
    <t>Quantité facturée : Quantité d'articles (biens ou services) prise en compte dans la ligne de Facture.</t>
  </si>
  <si>
    <t>Unité de mesure de la quantité facturée : Unité de mesure applicable à la quantité facturée.</t>
  </si>
  <si>
    <t>Pays d'origine de l'article : Code identifiant le pays d'où provient l'article.</t>
  </si>
  <si>
    <t>Identifiant vendeur de l'article : Identifiant attribué par le Vendeur à un article.</t>
  </si>
  <si>
    <t>Identifiant standard de l'article : Identifiant d'article basé sur un schéma enregistré.</t>
  </si>
  <si>
    <t>Code de classement de l'article : Code permettant de classer un article en fonction de son type ou de sa nature.</t>
  </si>
  <si>
    <t xml:space="preserve">Nom de l'article </t>
  </si>
  <si>
    <t xml:space="preserve">Description de l'article </t>
  </si>
  <si>
    <t>Identifiant d'une ligne d'un bon de commande référencée, généré par l'Acheteur. : L'Identifiant de bon de commande est référencé au niveau du document.</t>
  </si>
  <si>
    <t>Prix brut de l'article : Prix unitaire, hors TVA, avant application du Rabais sur le prix de l'article.</t>
  </si>
  <si>
    <t>Quantité de base du prix de l'article : Nombre d'articles auquel s'applique le prix.</t>
  </si>
  <si>
    <t>Prix net de l'article : Prix d'un article, hors TVA, après application du Rabais sur le prix de l'article.</t>
  </si>
  <si>
    <t>Rabais sur le prix de l'article : Remise totale qui, une fois soustraite du Prix brut de l'article, donne le Prix net de l'article.</t>
  </si>
  <si>
    <t>Unité de mesure de la quantité de base du prix de l'article : Unité de mesure applicable à la Quantité de base du prix de l'article.</t>
  </si>
  <si>
    <t>Date de début de période de facturation d'une ligne : Date à laquelle la période de facturation commence pour cette ligne de Facture.</t>
  </si>
  <si>
    <t>Date de fin de période de facturation d'une ligne : Date à laquelle la période de facturation se termine pour cette ligne de Facture.</t>
  </si>
  <si>
    <t>Montant de la remise applicable à la ligne de facture : Montant d'une remise, hors TVA.</t>
  </si>
  <si>
    <t>Assiette de la remise applicable à la ligne de facture : Montant de base pouvant être utilisé conjointement avec le Pourcentage de remise applicable à la ligne de facture pour calculer le Montant de la remise applicable à la ligne de facture.</t>
  </si>
  <si>
    <t>Pourcentage de remise applicable à la ligne de facture : Pourcentage pouvant être utilisé conjointement avec l'Assiette de la remise applicable à la ligne de facture pour calculer le Montant de la remise applicable à la ligne de facture.</t>
  </si>
  <si>
    <t>Motif de la remise applicable à la ligne de facture : Motif de la remise applicable à la ligne de Facture, exprimé sous forme de texte.</t>
  </si>
  <si>
    <t>Code de motif de la remise applicable à la ligne de facture : Motif de la remise applicable à la ligne de Facture, exprimé sous forme de code.</t>
  </si>
  <si>
    <t>Montant des charges et frais applicables à la ligne de facture : Montant de frais, hors TVA.</t>
  </si>
  <si>
    <t>Assiette des charges et frais applicables à la ligne de facture : Montant de base pouvant être utilisé conjointement avec le Pourcentage de charges et frais applicable à la ligne de facture pour calculer le Montant des charges et frais applicables à la ligne de facture.</t>
  </si>
  <si>
    <t>Pourcentage de charges et frais applicable à la ligne de facture : Pourcentage pouvant être utilisé conjointement avec l'Assiette des charges et frais applicables à la ligne de facture pour calculer le Montant des charges et frais applicables à la ligne de facture.</t>
  </si>
  <si>
    <t>Motif des charges et frais applicables à la ligne de facture : Motif des charges et frais applicables à la ligne de Facture, exprimé sous forme de texte.</t>
  </si>
  <si>
    <t>Code de motif des charges et frais applicables à la ligne de facture : Motif des charges et frais applicables à la ligne de Facture, exprimé sous forme de code.</t>
  </si>
  <si>
    <t>Motif d'exonération de la TVA sur l'article facturé : Énoncé expliquant pourquoi le montant d'une ligne est exonéré de TVA.</t>
  </si>
  <si>
    <t>INFORMATIONS DE TVA D'UNE LIGNE : Groupe de termes métiers fournissant des informations sur la TVA applicable aux biens et services facturés sur la ligne de Facture.</t>
  </si>
  <si>
    <t>Cardinality</t>
  </si>
  <si>
    <t>Business Term</t>
  </si>
  <si>
    <t>Req. ID</t>
  </si>
  <si>
    <t>Semantic data type[1]</t>
  </si>
  <si>
    <t xml:space="preserve">The sequential number required in Article 226(2) of the directive 2006/112/EC [2], to uniquely identify the Invoice. It may be based on one or more series of numbers, which may include alphanumeric characters. </t>
  </si>
  <si>
    <t>0..0</t>
  </si>
  <si>
    <t>Invoice number identification scheme identifier</t>
  </si>
  <si>
    <t>The identification scheme identifier of the Invoice number.</t>
  </si>
  <si>
    <t>No identification scheme is to be used.</t>
  </si>
  <si>
    <t>R56</t>
  </si>
  <si>
    <t>[1] The suffix ".Type" has been deleted for readability.</t>
  </si>
  <si>
    <t>The currency in which all Invoice amounts are given, except for the Total VAT amount in accounting currency.</t>
  </si>
  <si>
    <t>Value added tax point date code</t>
  </si>
  <si>
    <t>The code of the date when the VAT becomes accountable for the Seller and for the Buyer.</t>
  </si>
  <si>
    <t>More complex payment terms should be stated in BT-20.</t>
  </si>
  <si>
    <t>The identifier is defined by the Buyer (e.g. contact ID, department, office id, project code), but provided by the Seller in the Invoice.</t>
  </si>
  <si>
    <t>Project reference</t>
  </si>
  <si>
    <t>The identification of the project the invoice refers to</t>
  </si>
  <si>
    <t>Document reference</t>
  </si>
  <si>
    <t>The contract identifier should be unique in the context of the specific trading relationship and for a defined time period</t>
  </si>
  <si>
    <t xml:space="preserve">It may be a subscription number, telephone number, meter point etc., as applicable. </t>
  </si>
  <si>
    <t>Identifier</t>
  </si>
  <si>
    <t>Invoiced object identifier identification scheme identifier</t>
  </si>
  <si>
    <t>The identification scheme identifier of the Invoiced object identifier.</t>
  </si>
  <si>
    <t>The optional scheme identifier shall be chosen from the UNTDID 1153 code list [6] entries.</t>
  </si>
  <si>
    <t> This element may contain multiple lines and multiple terms.</t>
  </si>
  <si>
    <t>INVOICE NOTE</t>
  </si>
  <si>
    <t>A group of business terms providing textual notes that are relevant for the invoice, together with an indication of the note subject.</t>
  </si>
  <si>
    <t>Invoice note subject code</t>
  </si>
  <si>
    <t>The subject of the following textual note.</t>
  </si>
  <si>
    <t>To be chosen from the entries in UNTDID 4451 [6].</t>
  </si>
  <si>
    <t>Such as the reason for any correction or assignment note in case the invoice has been factored</t>
  </si>
  <si>
    <t>A group of business terms providing information on the business process and rules applicable to the Invoice document.</t>
  </si>
  <si>
    <t>Business process type identifier identification scheme identifier</t>
  </si>
  <si>
    <t>The identification scheme identifier of the Business process type identifier.</t>
  </si>
  <si>
    <t>Specification identifier identification scheme identifier</t>
  </si>
  <si>
    <t>The identification scheme identifier of the Specification identifier.</t>
  </si>
  <si>
    <t>The Preceding Invoice issue date shall be provided in case the Preceding Invoice identifier is not unique.</t>
  </si>
  <si>
    <t>The date is the first day of the period.</t>
  </si>
  <si>
    <t>The date is the last day of the period.</t>
  </si>
  <si>
    <t>A group of business terms providing information about the Seller.</t>
  </si>
  <si>
    <t>This may be used if different from the Seller name.</t>
  </si>
  <si>
    <t>The identification scheme identifier shall be chosen from the entries of the list published by the ISO 6523 maintenance agency.</t>
  </si>
  <si>
    <t>VAT number prefixed by a country code. A VAT registered Supplier shall include his VAT ID, except when he uses a tax representative.</t>
  </si>
  <si>
    <t>R52</t>
  </si>
  <si>
    <t>Seller VAT identifier identification scheme identifier</t>
  </si>
  <si>
    <t>The identification scheme identifier of the Seller VAT identifier.</t>
  </si>
  <si>
    <t>This information may affect how the Buyer settles the payment (such as for social security fees). E.g. in some countries, if the Seller is not registered as a tax paying entity then the Buyer is required to withhold the amount of the tax and pay it on behalf of the Seller.</t>
  </si>
  <si>
    <t>Seller tax registration identification scheme identifier</t>
  </si>
  <si>
    <t>The identification scheme identifier of the Seller tax registration.</t>
  </si>
  <si>
    <t>No identification scheme is to be used, the local tax registration is assumed.</t>
  </si>
  <si>
    <t>Such as share capital.</t>
  </si>
  <si>
    <t>Identifies the Seller's electronic address to which the application level response to the invoicemay be delivered.</t>
  </si>
  <si>
    <t>R13, R57</t>
  </si>
  <si>
    <t>Seller electronic address identification scheme identifier</t>
  </si>
  <si>
    <t>The identification scheme identifier of the Seller electronic address.</t>
  </si>
  <si>
    <t>The scheme identifier shall be chosen from a list to be maintained by the Connecting Europe Facility.</t>
  </si>
  <si>
    <t> BG-5</t>
  </si>
  <si>
    <t>SELLER POSTAL ADDRESS</t>
  </si>
  <si>
    <t>A group of business terms providing information about the address of the Seller.</t>
  </si>
  <si>
    <t> Sufficient components of the address are to be filled in order to comply to legal requirements.</t>
  </si>
  <si>
    <t>Usually the street name and number or post office box.</t>
  </si>
  <si>
    <t>Such as a ZIP code or a post code.</t>
  </si>
  <si>
    <t>A group of business terms providing contact information about the Seller.</t>
  </si>
  <si>
    <t>Such as person name, contact identification, department or office identification.</t>
  </si>
  <si>
    <t>A group of business terms providing information about the Buyer.</t>
  </si>
  <si>
    <t>R57</t>
  </si>
  <si>
    <t>This may be used if different from the Buyer name.</t>
  </si>
  <si>
    <t>It is mandatory to use the identification scheme, that shall be chosen from the entries of the list published by the ISO 6523 maintenance agency.</t>
  </si>
  <si>
    <t>The identification scheme shall be chosen from the entries of the list published by the ISO 6523 maintenance agency.</t>
  </si>
  <si>
    <t xml:space="preserve">VAT number prefixed by a country code. </t>
  </si>
  <si>
    <t>R45, R52, R57</t>
  </si>
  <si>
    <t>Identifies the Buyer's electronic address to which the invoice is delivered.</t>
  </si>
  <si>
    <t>Buyer electronic address identification scheme identifier</t>
  </si>
  <si>
    <t>The identification scheme identifier of the Buyer electronic address.</t>
  </si>
  <si>
    <t>A group of business terms providing information about the postal address for the Buyer.</t>
  </si>
  <si>
    <t>A group of business terms providing contact information relevant for the Buyer.</t>
  </si>
  <si>
    <t>Contacting details can be given by the Buyer at the time of the ordering or as master data exchanged prior to ordering. It is recommended not to use contacting details for the purpose of routing the received Invoice internally by the recipient; the Buyer reference identifier should be used for this purpose.</t>
  </si>
  <si>
    <t>A group of business terms providing information about the Payee, i.e. the role that receives the payment.</t>
  </si>
  <si>
    <t> The role of Payee may be fulfilled by another party then the Seller, e.g. a factoring service.</t>
  </si>
  <si>
    <t>R1, R57</t>
  </si>
  <si>
    <t>A group of business terms providing information about the Seller's tax representative.</t>
  </si>
  <si>
    <t>A group of business terms providing information about the postal address for the tax representative party.</t>
  </si>
  <si>
    <t> The seller tax representative name/postal address shall be provided in the invoice, if the seller has a tax representative who is liable to pay the VAT due. Sufficient components of the address are to be filled in order to comply to legal requirements.</t>
  </si>
  <si>
    <t>It is usually the street name and number or the post office box.</t>
  </si>
  <si>
    <t>DELIVER TO INFORMATION</t>
  </si>
  <si>
    <t>A group of business terms providing information about where and when the goods and services invoiced are delivered.</t>
  </si>
  <si>
    <t>Shall be used if the Deliver to party is different from the Buyer.</t>
  </si>
  <si>
    <t>the date on which the supply of goods or services was made or completed.</t>
  </si>
  <si>
    <t>DELIVERY OR INVOICING PERIOD</t>
  </si>
  <si>
    <t>A group of business terms providing information on the delivery or invoice period.</t>
  </si>
  <si>
    <t>Used to indicate when the (delivery) period covered by the invoice starts and when it ends.</t>
  </si>
  <si>
    <t>R34</t>
  </si>
  <si>
    <t>Invoicing period start date</t>
  </si>
  <si>
    <t>The initial date of delivering of goods or services</t>
  </si>
  <si>
    <t>The date on which the delivery of goods or services was completed.</t>
  </si>
  <si>
    <t>DELIVER TO ADDRESS</t>
  </si>
  <si>
    <t>A group of business terms providing information about the address to which goods and services invoiced were or are delivered.</t>
  </si>
  <si>
    <t> In the case of pick-up, the deliver to address is the pick up address.</t>
  </si>
  <si>
    <t>A group of business terms providing information about the payment.</t>
  </si>
  <si>
    <t>R58</t>
  </si>
  <si>
    <t>Such as cash, credit card, etc.</t>
  </si>
  <si>
    <t>R53</t>
  </si>
  <si>
    <t>R61, R65</t>
  </si>
  <si>
    <t>Payment card holder name</t>
  </si>
  <si>
    <t>The name of the payment card holder.</t>
  </si>
  <si>
    <t>R64</t>
  </si>
  <si>
    <t>DIRECT DEBIT</t>
  </si>
  <si>
    <t>A group of business terms to specify a direct debit.</t>
  </si>
  <si>
    <t>It is recommended to use this group as a prior notice for SEPA Direct Debit, if the date of the direct debit is compatible with the date of the invoice and the regulation, or if it is not done with a separate message.</t>
  </si>
  <si>
    <t>R69</t>
  </si>
  <si>
    <t xml:space="preserve">Used in order to pre-notify the Buyer of a SEPA direct debit. </t>
  </si>
  <si>
    <t>Mandate reference identifier identification scheme identifier</t>
  </si>
  <si>
    <t>The identification scheme identifier of the Mandate reference identifier.</t>
  </si>
  <si>
    <t>Bank assigned creditor identifier</t>
  </si>
  <si>
    <t>Bank assigned creditor identifier identification scheme identifier</t>
  </si>
  <si>
    <t>The identification scheme identifier of the Bank assigned creditor identifier.</t>
  </si>
  <si>
    <t>Debited account identifier</t>
  </si>
  <si>
    <t>The account a direct debit is debited.</t>
  </si>
  <si>
    <t>Debited account identifier identification scheme identifier</t>
  </si>
  <si>
    <t>The identification scheme identifier of the Debited account identifier.</t>
  </si>
  <si>
    <t>Deductions, such as withheld tax may also be specified in this group.</t>
  </si>
  <si>
    <t>Percentage</t>
  </si>
  <si>
    <t>A group of business terms providing the monetary totals for the Invoice.</t>
  </si>
  <si>
    <t>Allowances on line level are included in the Invoice line net amount which is summed up into the Sum of Invoice line net amount.</t>
  </si>
  <si>
    <t>Charges on line level are included in the Invoice line net amount which is summed up into the Sum of Invoice line net amount.</t>
  </si>
  <si>
    <t>The Invoice total amount without VAT is the Sum of Invoice line net amount minus Sum of allowances on document level plus Sum of charges on document level.</t>
  </si>
  <si>
    <t>The Invoice total VAT amount is the sum of all VAT category tax amounts.</t>
  </si>
  <si>
    <t>Financial amount used to calculate the amount due for payment.</t>
  </si>
  <si>
    <t>Rounding amount</t>
  </si>
  <si>
    <t>The amount to be added to the invoice total to round the amount to be paid.</t>
  </si>
  <si>
    <t>R50</t>
  </si>
  <si>
    <t>R40, R59, R68</t>
  </si>
  <si>
    <t>R41</t>
  </si>
  <si>
    <t>The sum of Invoice line net amount minus allowances plus charges on document level which are subject to a specific VAT category code and VAT category rate (if the VAT category rate is applicable).</t>
  </si>
  <si>
    <t>Calculated by multiplying the VAT category taxable amount with the VAT category rate for the relevant VAT category.</t>
  </si>
  <si>
    <t>The VAT category code and the VAT category rate shall be consistent.</t>
  </si>
  <si>
    <t> Articles 226 items 11 to 15 Directive 2006/112/EN</t>
  </si>
  <si>
    <t>VAT exemption reason code</t>
  </si>
  <si>
    <t>A coded statement of the reason for why the amount is exempted from VAT.</t>
  </si>
  <si>
    <t>Code list issued and maintained by the Connecting Europe Facility.</t>
  </si>
  <si>
    <t>R48, R49, R51</t>
  </si>
  <si>
    <t>Such as: timesheet, usage report etc.</t>
  </si>
  <si>
    <t>Binary object</t>
  </si>
  <si>
    <t>Attached document Mime code</t>
  </si>
  <si>
    <t>The mime code of the attached document.</t>
  </si>
  <si>
    <t>R35</t>
  </si>
  <si>
    <t>Mime code</t>
  </si>
  <si>
    <t>Attached document Filename</t>
  </si>
  <si>
    <t>The file name of the attached document</t>
  </si>
  <si>
    <t>Filename</t>
  </si>
  <si>
    <t>A group of business terms providing information on individual Invoice lines.</t>
  </si>
  <si>
    <t>Invoice line object identifier</t>
  </si>
  <si>
    <t>An identifier for an object on which the invoice line is based, given by the Seller.</t>
  </si>
  <si>
    <t>Invoice line object identifier identification scheme identifier</t>
  </si>
  <si>
    <t>The identification scheme identifier of the Invoice line object identifier.</t>
  </si>
  <si>
    <t>Quantity</t>
  </si>
  <si>
    <t>The amount is “net” without VAT, i.e. inclusive of line level allowances and charges as well as other relevant taxes.</t>
  </si>
  <si>
    <t>The purchase order identifier is referenced on document level.</t>
  </si>
  <si>
    <t>If required, this reference shall be provided by the Buyer to the Seller prior to the issuing of the Invoice.</t>
  </si>
  <si>
    <t>A group of business terms providing information about the Invoice period relevant for the Invoice line.</t>
  </si>
  <si>
    <t>All charges and taxes are assumed to be liable to the same VAT rate as the Invoice line.</t>
  </si>
  <si>
    <t>The Item net price has to be equal with the Item gross price less the Item price discount.</t>
  </si>
  <si>
    <t>Unit price amount</t>
  </si>
  <si>
    <t>Only applies if the discount is provided per unit and if it is not included in the Item gross price.</t>
  </si>
  <si>
    <t>A group of business terms providing information about the VAT applicable for the goods and services invoiced on the Invoice line.</t>
  </si>
  <si>
    <t>A VAT rate of zero percent is applied for calculation purposes even if the item is outside the scope of VAT.</t>
  </si>
  <si>
    <t>Percent</t>
  </si>
  <si>
    <t>R43</t>
  </si>
  <si>
    <t>A group of business terms providing information about the goods and services invoiced.</t>
  </si>
  <si>
    <t>BT-155</t>
  </si>
  <si>
    <t>R21, R56</t>
  </si>
  <si>
    <t>BT-156</t>
  </si>
  <si>
    <t>Item Buyer's identifier</t>
  </si>
  <si>
    <t>An identifier, assigned by the Buyer, for the item.</t>
  </si>
  <si>
    <t>Item Buyer's identifier identification scheme identifier</t>
  </si>
  <si>
    <t>The identification scheme identifier of the Item Buyer's identifier</t>
  </si>
  <si>
    <t>BT-157</t>
  </si>
  <si>
    <t>R23, R56</t>
  </si>
  <si>
    <t>The identification scheme shall be identified from the entries in UNTDID 7143 [6].</t>
  </si>
  <si>
    <t xml:space="preserve">Classification codes are used to allow grouping of similar items for a various purposes e.g. public procurement (CPV), e-Commerce (UNSPSC) etc. </t>
  </si>
  <si>
    <t>Item classification identifier identification scheme identifier</t>
  </si>
  <si>
    <t>The identification scheme identifier of the Item classification identifier</t>
  </si>
  <si>
    <t>The identification scheme shall be chosen from the entries in ISO 6523.</t>
  </si>
  <si>
    <t>R24, R56</t>
  </si>
  <si>
    <t>BT-159</t>
  </si>
  <si>
    <t xml:space="preserve">The lists of valid countries are registered with the ISO 3166‑1 Maintenance agency, "Codes for the representation of names of countries and their subdivisions". </t>
  </si>
  <si>
    <t>ITEM ATTRIBUTES</t>
  </si>
  <si>
    <t>A group of business terms providing information about properties of the goods and services invoiced.</t>
  </si>
  <si>
    <t>Such as "Colour".</t>
  </si>
  <si>
    <t>R54, R47</t>
  </si>
  <si>
    <t>VAT accounting currency code</t>
  </si>
  <si>
    <t>The date when the VAT Becomes accountable for the Seller and for the Buyer in so far as that date can be determined and differs from the date of issue of the invoice.</t>
  </si>
  <si>
    <t>R8</t>
  </si>
  <si>
    <t>Contract reference</t>
  </si>
  <si>
    <t>Purchase order reference</t>
  </si>
  <si>
    <t>R5, R56</t>
  </si>
  <si>
    <t>Sales order reference</t>
  </si>
  <si>
    <t>Receiving advice reference</t>
  </si>
  <si>
    <t>R10, R56</t>
  </si>
  <si>
    <t>Despatch advice reference</t>
  </si>
  <si>
    <t>R9, R56</t>
  </si>
  <si>
    <t>Tender or lot reference</t>
  </si>
  <si>
    <t>The identification of the call for tender or lot the invoice relates to.</t>
  </si>
  <si>
    <t>R7, R4</t>
  </si>
  <si>
    <t>An identifier for an object on which the invoice is based, given by the Seller.</t>
  </si>
  <si>
    <t>R2, R4</t>
  </si>
  <si>
    <t>Specification identifier</t>
  </si>
  <si>
    <t>This identifies compiance or conformance to this document. Conformant invoices specify: urn:cen.eu:en16931:2017</t>
  </si>
  <si>
    <t>A group of business terms providing information on one or more preceding Invoices.</t>
  </si>
  <si>
    <t>Preceding Invoice reference</t>
  </si>
  <si>
    <t xml:space="preserve">For many systems, the Seller identifier is a key piece of information. Multiple Seller identifiers may be assigned or specified. However, all identifiers are context-specific and when exchanging data between systems it is mandatory to differentiate them by using a different identification scheme. </t>
  </si>
  <si>
    <t>Seller identifier identification scheme identifier</t>
  </si>
  <si>
    <t>The identification scheme identifier of the Seller identifier.</t>
  </si>
  <si>
    <t>Seller legal registration identifier identification scheme identifier</t>
  </si>
  <si>
    <t>The identification scheme identifier of the Seller legal registration identifier.</t>
  </si>
  <si>
    <t>Seller tax registration identifier</t>
  </si>
  <si>
    <t>The local identification of the Seller for tax purposes or a reference that enables the Seller to state his registered tax status.</t>
  </si>
  <si>
    <t> BT-35</t>
  </si>
  <si>
    <t> BT-36</t>
  </si>
  <si>
    <t> BT-37</t>
  </si>
  <si>
    <t xml:space="preserve">If no Tax representative is specified, this is the country where VAT is liable. The lists of valid countries are registered with the ISO 3166-1 Maintenance agency, "Codes for the representation of names of countries and their subdivisions". </t>
  </si>
  <si>
    <t>SELLER CONTACT</t>
  </si>
  <si>
    <t>Buyer trading name</t>
  </si>
  <si>
    <t>A name by which the Buyer is known, other than Buyer name (also known as Business name).</t>
  </si>
  <si>
    <t>Buyer identifier identification scheme identifier</t>
  </si>
  <si>
    <t>The identification scheme identifier of the Buyer identifier.</t>
  </si>
  <si>
    <t>R47, R52, R57</t>
  </si>
  <si>
    <t>Buyer legal registration identifier identification scheme identifier</t>
  </si>
  <si>
    <t>The identification scheme identifier of the Buyer legal registration identifier.</t>
  </si>
  <si>
    <t>Buyer VAT identifier identification scheme identifier</t>
  </si>
  <si>
    <t>The identification scheme identifier of the Buyer VAT identifier.</t>
  </si>
  <si>
    <t>BUYER CONTACT</t>
  </si>
  <si>
    <t>Shall be used when the Payee is different from the Seller (but may also be the Seller name).</t>
  </si>
  <si>
    <t>Payee identifier identification scheme identifier</t>
  </si>
  <si>
    <t>The identification scheme identifier of the Payee identifier.</t>
  </si>
  <si>
    <t>Payee legal registration identifier identification scheme identifier</t>
  </si>
  <si>
    <t>The identification scheme identifier of the Payee legal registration identifier.</t>
  </si>
  <si>
    <t>SELLER TAX REPRESENTATIVE PARTY</t>
  </si>
  <si>
    <t>Seller tax representative VAT identifier identification scheme identifier</t>
  </si>
  <si>
    <t>The identification scheme identifier of the Seller tax representative VAT identifier.</t>
  </si>
  <si>
    <t xml:space="preserve">Country where VAT is liable. The lists of valid countries are registered with the ISO 3166‑1 Maintenance agency, "Codes for the representation of names of countries and their subdivisions". </t>
  </si>
  <si>
    <t>R31, R32, R57</t>
  </si>
  <si>
    <t>Deliver to location identifier identification scheme identifier</t>
  </si>
  <si>
    <t>The identification scheme identifier of the Deliver to location identifier.</t>
  </si>
  <si>
    <t>Invoicing period end date</t>
  </si>
  <si>
    <t>Remittance information</t>
  </si>
  <si>
    <t>The reference helps the Seller to assign an incoming payment to the relevant payment process. When specifying e.g.the invoice number, the receiving system should indicate this reference when executing the payment. In a banking transaction this reference is transferred back to the Seller as "remittance information".</t>
  </si>
  <si>
    <t>R56, R62</t>
  </si>
  <si>
    <t>CREDIT TRANSFER</t>
  </si>
  <si>
    <t>A group of business terms to specify credit transfer payments.</t>
  </si>
  <si>
    <t>Payment account identifier</t>
  </si>
  <si>
    <t>A unique identifier of the financial payment account, at a payment serive providerfinancial institution, to which payment should be made.</t>
  </si>
  <si>
    <t xml:space="preserve">Such as IBAN or a national account number. </t>
  </si>
  <si>
    <t>Payment account identifier identification scheme identifier</t>
  </si>
  <si>
    <t>The identification scheme identifier of the Payment account identifier</t>
  </si>
  <si>
    <t>Payment account name</t>
  </si>
  <si>
    <t>The name of the payment account, at a payment serive providerfinancial institution, to which payment should be made.</t>
  </si>
  <si>
    <t>Payment service provider identifier</t>
  </si>
  <si>
    <t>An identifier for the payment service provider where a payment  account is located.</t>
  </si>
  <si>
    <t>Such as a BIC or a national clearing code. No identification scheme to be used.</t>
  </si>
  <si>
    <t>Payment service provider identifier identification scheme identifier</t>
  </si>
  <si>
    <t>The identification scheme identifier of the Payment service provider identifier.</t>
  </si>
  <si>
    <t>PAYMENT CARD INFORMATION</t>
  </si>
  <si>
    <t xml:space="preserve">A group of business terms providing information about card used for payment contemporaneous with invoice issuance. </t>
  </si>
  <si>
    <t>Only used if the Buyer has opted to pay by using a payment card such as a credit or debit card.</t>
  </si>
  <si>
    <t>In accordance with card payments security standards an invoice should never include a full card primary account number. At the moment PCI Security Standards Council has defined following: The first 6 digits and last 4 digits are the maximum number of digits to be shown.</t>
  </si>
  <si>
    <t>R15, R19</t>
  </si>
  <si>
    <t>R15, R42</t>
  </si>
  <si>
    <t>R15, R16, R45, R48</t>
  </si>
  <si>
    <t>Use entries of the UNTDID 5189 code list [6]. The Document level allowance reason code and the Document level allowance reason shall indicate the same allowance reason.</t>
  </si>
  <si>
    <t>R15, R16, R19</t>
  </si>
  <si>
    <t>R15, R45, R48</t>
  </si>
  <si>
    <t>R15, R16</t>
  </si>
  <si>
    <t>Use entries of the UNTDID 7161 code list [6]. The Document level charge reason code and the Document level charge reason shall indicate the same charge reason.</t>
  </si>
  <si>
    <t>R19, R40</t>
  </si>
  <si>
    <t>R40, R49</t>
  </si>
  <si>
    <t xml:space="preserve">The Invoice total amount with VAT is the Invoice total amount without VAT plus the Invoice total VAT amount. </t>
  </si>
  <si>
    <t>R40, R67</t>
  </si>
  <si>
    <t>R40, R66</t>
  </si>
  <si>
    <t>This amount is the Invoice total amount with VAT minus the paid amount that has been paid a-priori. The amount is zero in case of a fully paid Invoice. The amount may be negative, in that case the Seller owes the amount to the Buyer..</t>
  </si>
  <si>
    <t>A group of business terms providing information about VAT breakdown by different categories, rates and exemption reasons</t>
  </si>
  <si>
    <t>R38, R45, R47, R48, R49</t>
  </si>
  <si>
    <t>R38, R45, R49</t>
  </si>
  <si>
    <t>R38, R49</t>
  </si>
  <si>
    <t>A textual statement of the reason why the amount is exempted from VAT or why no VAT is being charged</t>
  </si>
  <si>
    <t>Supporting document reference</t>
  </si>
  <si>
    <t>An attached document embedded as binary object or sent together with the invoice.</t>
  </si>
  <si>
    <t>Invoice line identifier identification scheme identifier</t>
  </si>
  <si>
    <t>The identification scheme identifier of the Invoice line identifier.</t>
  </si>
  <si>
    <t>R39, R56</t>
  </si>
  <si>
    <t>Invoiced quantity unit of measure code</t>
  </si>
  <si>
    <t>The unit of measure as specified in the UN/ECE Recommendation N°. 20 "Codes for Units of Measure Used in International Trade" [7].</t>
  </si>
  <si>
    <t>R14, R39</t>
  </si>
  <si>
    <t>R39, R40, R56</t>
  </si>
  <si>
    <t>Referenced purchase order line reference</t>
  </si>
  <si>
    <t>Use entries of the UNTDID 5189 code list [6]. The Invoice line level allowance reason code and the Invoice line level allowance reason shall indicate the same allowance reason.</t>
  </si>
  <si>
    <t>Use entries of the UNTDID 7161 code list [6]. The Invoice line charge reason code and the Invoice line charge reason shall indicate the same charge reason.</t>
  </si>
  <si>
    <t>Item price base quantity unit of measure code</t>
  </si>
  <si>
    <t>The Item price base quantity unit of measure shall be the same as the Invoiced quantity unit of measure.</t>
  </si>
  <si>
    <t>R45, R48</t>
  </si>
  <si>
    <t>R37, R45, R48</t>
  </si>
  <si>
    <t>BG-31</t>
  </si>
  <si>
    <t>R20, R56</t>
  </si>
  <si>
    <t>BT-153</t>
  </si>
  <si>
    <t>BT-154</t>
  </si>
  <si>
    <t>Item Seller's identifier identification scheme identifier</t>
  </si>
  <si>
    <t>The identification scheme identifier of the Item Seller's identifier</t>
  </si>
  <si>
    <t>Item standard identifier identification scheme identifier</t>
  </si>
  <si>
    <t>The identification scheme identifier of the Item standard identifier</t>
  </si>
  <si>
    <t>BT-158</t>
  </si>
  <si>
    <t>Item classification identifier</t>
  </si>
  <si>
    <t>BG-32</t>
  </si>
  <si>
    <t>BT-160</t>
  </si>
  <si>
    <t>BT-161</t>
  </si>
  <si>
    <t>Identification scheme identifier</t>
  </si>
  <si>
    <t>Only one language shall be used in the Invoice.
The lists of valid languages are included in ISO 639-2 "Codes for the Representation of Names of Languages".</t>
  </si>
  <si>
    <t>R17, R23</t>
  </si>
  <si>
    <t>The code shall distinguish between the following entries of UNTDID 1001 [6]:
- Commercial invoice
- Credit note
- Self-billed invoice
- Self billed credit note
- Prepayment invoice
- Corrected invoice
- Partial invoice
- Final payment request based on completion of work
- Credit note related to financial adjustments 
- Debit note related to financial adjustments</t>
  </si>
  <si>
    <t>Only one currency shall be used in the Invoice, except for the Total VAT amount in accounting currency (BT-111) in accordance with article 230 of Directive 2006/112/EC on VAT.
The lists of valid currencies are registered with the ISO 4217 Maintenance Agency "Codes for the representation of currencies and funds".</t>
  </si>
  <si>
    <t>Shall be used in combination with the Total VAT amount in accounting currency (BT-111) when the VAT accounting currency code differs from the Invoice currency code.
The lists of valid currencies are registered with the ISO 4217 Maintenance Agency "Codes for the representation of currencies and funds". Please refer to Article 230 of the Council Directive 2006/112/EC [2] for more information.</t>
  </si>
  <si>
    <t>The tax point is usually the date goods were supplied or services completed (the 'basic tax point'). There are some variations. Please refer to Article 226 (7) of the Council Directive 2006/112/EC [2] for more information.
This element is required if the Value added tax point date is different from the Invoice issue date.</t>
  </si>
  <si>
    <t>The code shall distinguish between the following entries of UNTDID 2005 [6]:
- Invoice document issue date
- Delivery date, actual
- Paid to date</t>
  </si>
  <si>
    <t>To be chosen from the process type listed in subclause 5.2 of this document:
P1: Invoicing of deliveries of goods and services against purchase orders, based on a contract;
P2: Invoicing deliveries of goods and services based on a contract;
P3: Invoicing the delivery of an incidental purchase order;
P4: Pre-payment;
P5: Spot payment;
P6: Payment in advance of delivery;
P7: Invoices with references to a despatch advice;
P8: Invoices with references to a despatch advice and a receiving advice;
P9: Credit notes or invoices with negative amounts, issued for a variety of reasons including the return of empty packaging;
P10: Corrective invoicing (cancellation/correction of an invoice);
P11: Partial and final invoicing;
P12: Self billing.</t>
  </si>
  <si>
    <t>To be used in case:
- a preceding invoice is corrected
- preceding partial invoices are refered to from a final invoice
-preceding pre-payment invoices are refered to from a final invoice</t>
  </si>
  <si>
    <t>The following entries from the UNTDID 4461 code list [6] may be used:
- Standing instructions
- SEPA Credit transfer
- SEPA Direct Debit
- Local Credit transfer
- Local Direct Debit
- Check
- Cash
- Account transfer over the books of the same payment service provider
- No payment (add to balance)
- Payment card</t>
  </si>
  <si>
    <t>The following entries of UNTDID 5305 [6] are used:
- Liable for VAT in a standard way
- Liable for VAT with a percentage rate of 0 (zero).
- Exempt from VAT/IGIC/IPSI.
- Reverse charge VAT/IGIC/IPSI rules apply.
- VAT/IGIC/IPSI not levied due to Intra-community supply rules.
- VAT/IGIC/IPSI not levied due to export outside of the EU.
- Sale is out of scope for VAT/IGIC/IPSI.
- Liable for IGIC (Canary) tax
- Liable for IPSI (Ceuta/Melilla) tax</t>
  </si>
  <si>
    <t>To be used when the VAT accounting currency (BT-6) differs from the Invoice currency code (BT-5) in accordance with article 230 of Directive 2006/112 / EC on VAT.
The VAT accounting currency is not used in the calculation of the Invoice totals.</t>
  </si>
  <si>
    <t>A means of locating the resource including its primary access mechanism, e.g. http:// or ftp://.
External document location shall be used if the Buyer requires additional information to support the Invoice.</t>
  </si>
  <si>
    <t>Attached document is used when documentation shall be stored with the Invoice for future reference or audit purposes.
0</t>
  </si>
  <si>
    <t>Allowed mime codes:
application/pdf
image/png
image/jpeg
text/csv
application/vnd.openxmlformats-officedocument.spreadsheetml.sheet
application/vnd.oasis.opendocument.spreadsheet</t>
  </si>
  <si>
    <t>The Item description allows for describing the item and its features in more detail than the Item name.
0</t>
  </si>
  <si>
    <t xml:space="preserve">Such as "Red".
</t>
  </si>
  <si>
    <t>BT-157-1</t>
  </si>
  <si>
    <t>BT-125-2</t>
  </si>
  <si>
    <t>BT-158-1</t>
  </si>
  <si>
    <t>BT-158-2</t>
  </si>
  <si>
    <t>BT-162</t>
  </si>
  <si>
    <t>BT-163</t>
  </si>
  <si>
    <t>BT-164</t>
  </si>
  <si>
    <t>BT-165</t>
  </si>
  <si>
    <t>Articles 226 items 11 to 15 Directive 2006/112/EN</t>
  </si>
  <si>
    <t>/rsm:CrossIndustryInvoice/rsm:SupplyChainTradeTransaction/ram:IncludedSupplyChainTradeLineItem/ram:SpecifiedTradeProduct/ram:DesignatedProductClassification/ram:ClassCode/@listID</t>
  </si>
  <si>
    <t>I</t>
  </si>
  <si>
    <t>/rsm:CrossIndustryInvoice/rsm:ExchangedDocument/ram:IssueDateTime/udt:DateTimeString/@format</t>
  </si>
  <si>
    <t>Only value "102"</t>
  </si>
  <si>
    <t>C</t>
  </si>
  <si>
    <t>/rsm:CrossIndustryInvoice/rsm:SupplyChainTradeTransaction/ram:ApplicableHeaderTradeSettlement/ram:InvoiceCurrencyCode</t>
  </si>
  <si>
    <t>/rsm:CrossIndustryInvoice/rsm:SupplyChainTradeTransaction/ram:ApplicableHeaderTradeSettlement/ram:TaxCurrencyCode</t>
  </si>
  <si>
    <t>/rsm:CrossIndustryInvoice/rsm:SupplyChainTradeTransaction/ram:ApplicableHeaderTradeSettlement/ram:ApplicableTradeTax/ram:TaxPointDate/udt:DateString</t>
  </si>
  <si>
    <t>/rsm:CrossIndustryInvoice/rsm:SupplyChainTradeTransaction/ram:ApplicableHeaderTradeSettlement/ram:ApplicableTradeTax/ram:TaxPointDate/udt:DateString/@format</t>
  </si>
  <si>
    <t>/rsm:CrossIndustryInvoice/rsm:SupplyChainTradeTransaction/ram:ApplicableHeaderTradeSettlement/ram:ApplicableTradeTax/ram:DueDateTypeCode</t>
  </si>
  <si>
    <t>/rsm:CrossIndustryInvoice/rsm:SupplyChainTradeTransaction/ram:ApplicableHeaderTradeSettlement/ram:SpecifiedTradePaymentTerms/ram:DueDateDateTime/udt:DateTimeString</t>
  </si>
  <si>
    <t>/rsm:CrossIndustryInvoice/rsm:SupplyChainTradeTransaction/ram:ApplicableHeaderTradeSettlement/ram:SpecifiedTradePaymentTerms/ram:DueDateDateTime/udt:DateTimeString/@format</t>
  </si>
  <si>
    <t>T</t>
  </si>
  <si>
    <t>/rsm:CrossIndustryInvoice/rsm:SupplyChainTradeTransaction/ram:ApplicableHeaderTradeAgreement/ram:BuyerReference</t>
  </si>
  <si>
    <t>O</t>
  </si>
  <si>
    <t>/rsm:CrossIndustryInvoice/rsm:SupplyChainTradeTransaction/ram:ApplicableHeaderTradeAgreement/ram:SpecifiedProcuringProject/ram:ID</t>
  </si>
  <si>
    <t>Use "Project reference" as default value for Name.</t>
  </si>
  <si>
    <t>/rsm:CrossIndustryInvoice/rsm:SupplyChainTradeTransaction/ram:ApplicableHeaderTradeAgreement/ram:SpecifiedProcuringProject/ram:Name</t>
  </si>
  <si>
    <t>/rsm:CrossIndustryInvoice/rsm:SupplyChainTradeTransaction/ram:ApplicableHeaderTradeAgreement/ram:ContractReferencedDocument/ram:IssuerAssignedID</t>
  </si>
  <si>
    <t>/rsm:CrossIndustryInvoice/rsm:SupplyChainTradeTransaction/ram:ApplicableHeaderTradeAgreement/ram:BuyerOrderReferencedDocument/ram:IssuerAssignedID</t>
  </si>
  <si>
    <t>/rsm:CrossIndustryInvoice/rsm:SupplyChainTradeTransaction/ram:ApplicableHeaderTradeAgreement/ram:SellerOrderReferencedDocument/ram:IssuerAssignedID</t>
  </si>
  <si>
    <t>/rsm:CrossIndustryInvoice/rsm:SupplyChainTradeTransaction/ram:ApplicableHeaderTradeDelivery/ram:ReceivingAdviceReferencedDocument/ram:IssuerAssignedID</t>
  </si>
  <si>
    <t>/rsm:CrossIndustryInvoice/rsm:SupplyChainTradeTransaction/ram:ApplicableHeaderTradeDelivery/ram:DespatchAdviceReferencedDocument/ram:IssuerAssignedID</t>
  </si>
  <si>
    <t>/rsm:CrossIndustryInvoice/rsm:SupplyChainTradeTransaction/ram:ApplicableHeaderTradeAgreement/ram:AdditionalReferencedDocument/ram:IssuerAssignedID</t>
  </si>
  <si>
    <t>Use for "Tender or lot reference" with TypeCode "50"</t>
  </si>
  <si>
    <t>/rsm:CrossIndustryInvoice/rsm:SupplyChainTradeTransaction/ram:ApplicableHeaderTradeAgreement/ram:AdditionalReferencedDocument/ram:TypeCode</t>
  </si>
  <si>
    <t>Use for "Invoiced object identifier" with TypeCode "130" and ReferenceTypeCode</t>
  </si>
  <si>
    <t>/rsm:CrossIndustryInvoice/rsm:SupplyChainTradeTransaction/ram:ApplicableHeaderTradeAgreement/ram:AdditionalReferencedDocument/ram:ReferenceTypeCode</t>
  </si>
  <si>
    <t>/rsm:CrossIndustryInvoice/rsm:SupplyChainTradeTransaction/ram:ApplicableHeaderTradeSettlement/ram:ReceivableSpecifiedTradeAccountingAccount/ram:ID</t>
  </si>
  <si>
    <t>/rsm:CrossIndustryInvoice/rsm:SupplyChainTradeTransaction/ram:ApplicableHeaderTradeSettlement/ram:SpecifiedTradePaymentTerms/ram:Description</t>
  </si>
  <si>
    <t>/rsm:CrossIndustryInvoice/rsm:ExchangedDocument/ram:IncludedNote</t>
  </si>
  <si>
    <t>/rsm:CrossIndustryInvoice/rsm:ExchangedDocument/ram:IncludedNote/ram:SubjectCode</t>
  </si>
  <si>
    <t>/rsm:CrossIndustryInvoice/rsm:ExchangedDocumentContext</t>
  </si>
  <si>
    <t>/rsm:CrossIndustryInvoice/rsm:SupplyChainTradeTransaction/ram:ApplicableHeaderTradeSettlement/ram:InvoiceReferencedDocument</t>
  </si>
  <si>
    <t>/rsm:CrossIndustryInvoice/rsm:SupplyChainTradeTransaction/ram:ApplicableHeaderTradeSettlement/ram:InvoiceReferencedDocument/ram:IssuerAssignedID</t>
  </si>
  <si>
    <t>/rsm:CrossIndustryInvoice/rsm:SupplyChainTradeTransaction/ram:ApplicableHeaderTradeSettlement/ram:InvoiceReferencedDocument/ram:FormattedIssueDateTime/qdt:DateTimeString</t>
  </si>
  <si>
    <t>/rsm:CrossIndustryInvoice/rsm:SupplyChainTradeTransaction/ram:ApplicableHeaderTradeSettlement/ram:InvoiceReferencedDocument/ram:FormattedIssueDateTime/qdt:DateTimeString/@format</t>
  </si>
  <si>
    <t>/rsm:CrossIndustryInvoice/rsm:SupplyChainTradeTransaction/ram:ApplicableHeaderTradeAgreement/ram:SellerTradeParty</t>
  </si>
  <si>
    <t>/rsm:CrossIndustryInvoice/rsm:SupplyChainTradeTransaction/ram:ApplicableHeaderTradeAgreement/ram:SellerTradeParty/ram:Name</t>
  </si>
  <si>
    <t>/rsm:CrossIndustryInvoice/rsm:SupplyChainTradeTransaction/ram:ApplicableHeaderTradeAgreement/ram:SellerTradeParty/ram:SpecifiedLegalOrganization/ram:TradingBusinessName</t>
  </si>
  <si>
    <t>/rsm:CrossIndustryInvoice/rsm:SupplyChainTradeTransaction/ram:ApplicableHeaderTradeAgreement/ram:SellerTradeParty/ram:ID</t>
  </si>
  <si>
    <t>/rsm:CrossIndustryInvoice/rsm:SupplyChainTradeTransaction/ram:ApplicableHeaderTradeAgreement/ram:SellerTradeParty/ram:GlobalID</t>
  </si>
  <si>
    <t>/rsm:CrossIndustryInvoice/rsm:SupplyChainTradeTransaction/ram:ApplicableHeaderTradeAgreement/ram:SellerTradeParty/ram:GlobalID/@schemeID</t>
  </si>
  <si>
    <t>/rsm:CrossIndustryInvoice/rsm:SupplyChainTradeTransaction/ram:ApplicableHeaderTradeAgreement/ram:SellerTradeParty/ram:SpecifiedLegalOrganization/ram:ID</t>
  </si>
  <si>
    <t>/rsm:CrossIndustryInvoice/rsm:SupplyChainTradeTransaction/ram:ApplicableHeaderTradeAgreement/ram:SellerTradeParty/ram:SpecifiedLegalOrganization/ram:ID/@schemeID</t>
  </si>
  <si>
    <t>/rsm:CrossIndustryInvoice/rsm:SupplyChainTradeTransaction/ram:ApplicableHeaderTradeAgreement/ram:SellerTradeParty/ram:SpecifiedTaxRegistration/ram:ID</t>
  </si>
  <si>
    <t>/rsm:CrossIndustryInvoice/rsm:SupplyChainTradeTransaction/ram:ApplicableHeaderTradeAgreement/ram:SellerTradeParty/ram:Description</t>
  </si>
  <si>
    <t>/rsm:CrossIndustryInvoice/rsm:SupplyChainTradeTransaction/ram:ApplicableHeaderTradeAgreement/ram:SellerTradeParty/ram:URIUniversalCommunication/ram:URIID</t>
  </si>
  <si>
    <t>/rsm:CrossIndustryInvoice/rsm:SupplyChainTradeTransaction/ram:ApplicableHeaderTradeAgreement/ram:SellerTradeParty/ram:URIUniversalCommunication/ram:URIID/@schemeID</t>
  </si>
  <si>
    <t>/rsm:CrossIndustryInvoice/rsm:SupplyChainTradeTransaction/ram:ApplicableHeaderTradeAgreement/ram:SellerTradeParty/ram:PostalTradeAddress</t>
  </si>
  <si>
    <t>/rsm:CrossIndustryInvoice/rsm:SupplyChainTradeTransaction/ram:ApplicableHeaderTradeAgreement/ram:SellerTradeParty/ram:PostalTradeAddress/ram:LineOne</t>
  </si>
  <si>
    <t>/rsm:CrossIndustryInvoice/rsm:SupplyChainTradeTransaction/ram:ApplicableHeaderTradeAgreement/ram:SellerTradeParty/ram:PostalTradeAddress/ram:LineTwo</t>
  </si>
  <si>
    <t>/rsm:CrossIndustryInvoice/rsm:SupplyChainTradeTransaction/ram:ApplicableHeaderTradeAgreement/ram:SellerTradeParty/ram:PostalTradeAddress/ram:LineThree</t>
  </si>
  <si>
    <t>/rsm:CrossIndustryInvoice/rsm:SupplyChainTradeTransaction/ram:ApplicableHeaderTradeAgreement/ram:SellerTradeParty/ram:PostalTradeAddress/ram:CityName</t>
  </si>
  <si>
    <t>/rsm:CrossIndustryInvoice/rsm:SupplyChainTradeTransaction/ram:ApplicableHeaderTradeAgreement/ram:SellerTradeParty/ram:PostalTradeAddress/ram:PostcodeCode</t>
  </si>
  <si>
    <t>/rsm:CrossIndustryInvoice/rsm:SupplyChainTradeTransaction/ram:ApplicableHeaderTradeAgreement/ram:SellerTradeParty/ram:PostalTradeAddress/ram:CountrySubDivisionName</t>
  </si>
  <si>
    <t>/rsm:CrossIndustryInvoice/rsm:SupplyChainTradeTransaction/ram:ApplicableHeaderTradeAgreement/ram:SellerTradeParty/ram:PostalTradeAddress/ram:CountryID</t>
  </si>
  <si>
    <t>/rsm:CrossIndustryInvoice/rsm:SupplyChainTradeTransaction/ram:ApplicableHeaderTradeAgreement/ram:SellerTradeParty/ram:DefinedTradeContact</t>
  </si>
  <si>
    <t>/rsm:CrossIndustryInvoice/rsm:SupplyChainTradeTransaction/ram:ApplicableHeaderTradeAgreement/ram:SellerTradeParty/ram:DefinedTradeContact/ram:PersonName</t>
  </si>
  <si>
    <t>/rsm:CrossIndustryInvoice/rsm:SupplyChainTradeTransaction/ram:ApplicableHeaderTradeAgreement/ram:SellerTradeParty/ram:DefinedTradeContact/ram:DepartmentName</t>
  </si>
  <si>
    <t>/rsm:CrossIndustryInvoice/rsm:SupplyChainTradeTransaction/ram:ApplicableHeaderTradeAgreement/ram:SellerTradeParty/ram:DefinedTradeContact/ram:TelephoneUniversalCommunication/ram:CompleteNumber</t>
  </si>
  <si>
    <t>/rsm:CrossIndustryInvoice/rsm:SupplyChainTradeTransaction/ram:ApplicableHeaderTradeAgreement/ram:SellerTradeParty/ram:DefinedTradeContact/ram:EmailURIUniversalCommunication/ram:URIID</t>
  </si>
  <si>
    <t>/rsm:CrossIndustryInvoice/rsm:SupplyChainTradeTransaction/ram:ApplicableHeaderTradeAgreement/ram:BuyerTradeParty</t>
  </si>
  <si>
    <t>/rsm:CrossIndustryInvoice/rsm:SupplyChainTradeTransaction/ram:ApplicableHeaderTradeAgreement/ram:BuyerTradeParty/ram:Name</t>
  </si>
  <si>
    <t>/rsm:CrossIndustryInvoice/rsm:SupplyChainTradeTransaction/ram:ApplicableHeaderTradeAgreement/ram:BuyerTradeParty/ram:SpecifiedLegalOrganization/ram:TradingBusinessName</t>
  </si>
  <si>
    <t>/rsm:CrossIndustryInvoice/rsm:SupplyChainTradeTransaction/ram:ApplicableHeaderTradeAgreement/ram:BuyerTradeParty/ram:ID</t>
  </si>
  <si>
    <t>/rsm:CrossIndustryInvoice/rsm:SupplyChainTradeTransaction/ram:ApplicableHeaderTradeAgreement/ram:BuyerTradeParty/ram:GlobalID</t>
  </si>
  <si>
    <t>/rsm:CrossIndustryInvoice/rsm:SupplyChainTradeTransaction/ram:ApplicableHeaderTradeAgreement/ram:BuyerTradeParty/ram:GlobalID/@schemeID</t>
  </si>
  <si>
    <t>/rsm:CrossIndustryInvoice/rsm:SupplyChainTradeTransaction/ram:ApplicableHeaderTradeAgreement/ram:BuyerTradeParty/ram:SpecifiedLegalOrganization/ram:ID</t>
  </si>
  <si>
    <t>/rsm:CrossIndustryInvoice/rsm:SupplyChainTradeTransaction/ram:ApplicableHeaderTradeAgreement/ram:BuyerTradeParty/ram:SpecifiedLegalOrganization/ram:ID/@schemeID</t>
  </si>
  <si>
    <t>/rsm:CrossIndustryInvoice/rsm:SupplyChainTradeTransaction/ram:ApplicableHeaderTradeAgreement/ram:BuyerTradeParty/ram:SpecifiedTaxRegistration/ram:ID</t>
  </si>
  <si>
    <t>/rsm:CrossIndustryInvoice/rsm:SupplyChainTradeTransaction/ram:ApplicableHeaderTradeAgreement/ram:BuyerTradeParty/ram:URIUniversalCommunication/ram:URIID</t>
  </si>
  <si>
    <t>/rsm:CrossIndustryInvoice/rsm:SupplyChainTradeTransaction/ram:ApplicableHeaderTradeAgreement/ram:BuyerTradeParty/ram:URIUniversalCommunication/ram:URIID/@schemeID</t>
  </si>
  <si>
    <t>/rsm:CrossIndustryInvoice/rsm:SupplyChainTradeTransaction/ram:ApplicableHeaderTradeAgreement/ram:BuyerTradeParty/ram:PostalTradeAddress</t>
  </si>
  <si>
    <t>/rsm:CrossIndustryInvoice/rsm:SupplyChainTradeTransaction/ram:ApplicableHeaderTradeAgreement/ram:BuyerTradeParty/ram:PostalTradeAddress/ram:LineOne</t>
  </si>
  <si>
    <t>/rsm:CrossIndustryInvoice/rsm:SupplyChainTradeTransaction/ram:ApplicableHeaderTradeAgreement/ram:BuyerTradeParty/ram:PostalTradeAddress/ram:LineTwo</t>
  </si>
  <si>
    <t>/rsm:CrossIndustryInvoice/rsm:SupplyChainTradeTransaction/ram:ApplicableHeaderTradeAgreement/ram:BuyerTradeParty/ram:PostalTradeAddress/ram:LineThree</t>
  </si>
  <si>
    <t>/rsm:CrossIndustryInvoice/rsm:SupplyChainTradeTransaction/ram:ApplicableHeaderTradeAgreement/ram:BuyerTradeParty/ram:PostalTradeAddress/ram:CityName</t>
  </si>
  <si>
    <t>/rsm:CrossIndustryInvoice/rsm:SupplyChainTradeTransaction/ram:ApplicableHeaderTradeAgreement/ram:BuyerTradeParty/ram:PostalTradeAddress/ram:PostcodeCode</t>
  </si>
  <si>
    <t>/rsm:CrossIndustryInvoice/rsm:SupplyChainTradeTransaction/ram:ApplicableHeaderTradeAgreement/ram:BuyerTradeParty/ram:PostalTradeAddress/ram:CountrySubDivisionName</t>
  </si>
  <si>
    <t>/rsm:CrossIndustryInvoice/rsm:SupplyChainTradeTransaction/ram:ApplicableHeaderTradeAgreement/ram:BuyerTradeParty/ram:PostalTradeAddress/ram:CountryID</t>
  </si>
  <si>
    <t>/rsm:CrossIndustryInvoice/rsm:SupplyChainTradeTransaction/ram:ApplicableHeaderTradeAgreement/ram:BuyerTradeParty/ram:DefinedTradeContact</t>
  </si>
  <si>
    <t>/rsm:CrossIndustryInvoice/rsm:SupplyChainTradeTransaction/ram:ApplicableHeaderTradeAgreement/ram:BuyerTradeParty/ram:DefinedTradeContact/ram:PersonName</t>
  </si>
  <si>
    <t>/rsm:CrossIndustryInvoice/rsm:SupplyChainTradeTransaction/ram:ApplicableHeaderTradeAgreement/ram:BuyerTradeParty/ram:DefinedTradeContact/ram:DepartmentName</t>
  </si>
  <si>
    <t>/rsm:CrossIndustryInvoice/rsm:SupplyChainTradeTransaction/ram:ApplicableHeaderTradeAgreement/ram:BuyerTradeParty/ram:DefinedTradeContact/ram:TelephoneUniversalCommunication/ram:CompleteNumber</t>
  </si>
  <si>
    <t>/rsm:CrossIndustryInvoice/rsm:SupplyChainTradeTransaction/ram:ApplicableHeaderTradeAgreement/ram:BuyerTradeParty/ram:DefinedTradeContact/ram:EmailURIUniversalCommunication/ram:URIID</t>
  </si>
  <si>
    <t>/rsm:CrossIndustryInvoice/rsm:SupplyChainTradeTransaction/ram:ApplicableHeaderTradeSettlement/ram:PayeeTradeParty</t>
  </si>
  <si>
    <t>/rsm:CrossIndustryInvoice/rsm:SupplyChainTradeTransaction/ram:ApplicableHeaderTradeSettlement/ram:PayeeTradeParty/ram:Name</t>
  </si>
  <si>
    <t>/rsm:CrossIndustryInvoice/rsm:SupplyChainTradeTransaction/ram:ApplicableHeaderTradeSettlement/ram:PayeeTradeParty/ram:ID</t>
  </si>
  <si>
    <t>/rsm:CrossIndustryInvoice/rsm:SupplyChainTradeTransaction/ram:ApplicableHeaderTradeSettlement/ram:PayeeTradeParty/ram:GlobalID</t>
  </si>
  <si>
    <t>/rsm:CrossIndustryInvoice/rsm:SupplyChainTradeTransaction/ram:ApplicableHeaderTradeSettlement/ram:PayeeTradeParty/ram:GlobalID/@schemeID</t>
  </si>
  <si>
    <t>/rsm:CrossIndustryInvoice/rsm:SupplyChainTradeTransaction/ram:ApplicableHeaderTradeSettlement/ram:PayeeTradeParty/ram:SpecifiedLegalOrganization/ram:ID</t>
  </si>
  <si>
    <t>/rsm:CrossIndustryInvoice/rsm:SupplyChainTradeTransaction/ram:ApplicableHeaderTradeSettlement/ram:PayeeTradeParty/ram:SpecifiedLegalOrganization/ram:ID/@schemeID</t>
  </si>
  <si>
    <t>/rsm:CrossIndustryInvoice/rsm:SupplyChainTradeTransaction/ram:ApplicableHeaderTradeAgreement/ram:SellerTaxRepresentativeTradeParty</t>
  </si>
  <si>
    <t>/rsm:CrossIndustryInvoice/rsm:SupplyChainTradeTransaction/ram:ApplicableHeaderTradeAgreement/ram:SellerTaxRepresentativeTradeParty/ram:Name</t>
  </si>
  <si>
    <t>/rsm:CrossIndustryInvoice/rsm:SupplyChainTradeTransaction/ram:ApplicableHeaderTradeAgreement/ram:SellerTaxRepresentativeTradeParty/ram:SpecifiedTaxRegistration/ram:ID</t>
  </si>
  <si>
    <t>/rsm:CrossIndustryInvoice/rsm:SupplyChainTradeTransaction/ram:ApplicableHeaderTradeAgreement/ram:SellerTaxRepresentativeTradeParty/ram:PostalTradeAddress</t>
  </si>
  <si>
    <t>/rsm:CrossIndustryInvoice/rsm:SupplyChainTradeTransaction/ram:ApplicableHeaderTradeAgreement/ram:SellerTaxRepresentativeTradeParty/ram:PostalTradeAddress/ram:LineOne</t>
  </si>
  <si>
    <t>/rsm:CrossIndustryInvoice/rsm:SupplyChainTradeTransaction/ram:ApplicableHeaderTradeAgreement/ram:SellerTaxRepresentativeTradeParty/ram:PostalTradeAddress/ram:LineTwo</t>
  </si>
  <si>
    <t>/rsm:CrossIndustryInvoice/rsm:SupplyChainTradeTransaction/ram:ApplicableHeaderTradeAgreement/ram:SellerTaxRepresentativeTradeParty/ram:PostalTradeAddress/ram:LineThree</t>
  </si>
  <si>
    <t>/rsm:CrossIndustryInvoice/rsm:SupplyChainTradeTransaction/ram:ApplicableHeaderTradeAgreement/ram:SellerTaxRepresentativeTradeParty/ram:PostalTradeAddress/ram:CityName</t>
  </si>
  <si>
    <t>/rsm:CrossIndustryInvoice/rsm:SupplyChainTradeTransaction/ram:ApplicableHeaderTradeAgreement/ram:SellerTaxRepresentativeTradeParty/ram:PostalTradeAddress/ram:PostcodeCode</t>
  </si>
  <si>
    <t>/rsm:CrossIndustryInvoice/rsm:SupplyChainTradeTransaction/ram:ApplicableHeaderTradeAgreement/ram:SellerTaxRepresentativeTradeParty/ram:PostalTradeAddress/ram:CountrySubDivisionName</t>
  </si>
  <si>
    <t>/rsm:CrossIndustryInvoice/rsm:SupplyChainTradeTransaction/ram:ApplicableHeaderTradeAgreement/ram:SellerTaxRepresentativeTradeParty/ram:PostalTradeAddress/ram:CountryID</t>
  </si>
  <si>
    <t>/rsm:CrossIndustryInvoice/rsm:SupplyChainTradeTransaction/ram:ApplicableHeaderTradeDelivery/ram:ShipToTradeParty</t>
  </si>
  <si>
    <t>/rsm:CrossIndustryInvoice/rsm:SupplyChainTradeTransaction/ram:ApplicableHeaderTradeDelivery/ram:ShipToTradeParty/ram:Name</t>
  </si>
  <si>
    <t>/rsm:CrossIndustryInvoice/rsm:SupplyChainTradeTransaction/ram:ApplicableHeaderTradeDelivery/ram:ShipToTradeParty/ram:ID</t>
  </si>
  <si>
    <t>/rsm:CrossIndustryInvoice/rsm:SupplyChainTradeTransaction/ram:ApplicableHeaderTradeDelivery/ram:ShipToTradeParty/ram:GlobalID</t>
  </si>
  <si>
    <t>/rsm:CrossIndustryInvoice/rsm:SupplyChainTradeTransaction/ram:ApplicableHeaderTradeDelivery/ram:ShipToTradeParty/ram:GlobalID/@schemeID</t>
  </si>
  <si>
    <t>/rsm:CrossIndustryInvoice/rsm:SupplyChainTradeTransaction/ram:ApplicableHeaderTradeDelivery/ram:ActualDeliverySupplyChainEvent/ram:OccurrenceDateTime/udt:DateTimeString</t>
  </si>
  <si>
    <t>/rsm:CrossIndustryInvoice/rsm:SupplyChainTradeTransaction/ram:ApplicableHeaderTradeSettlement/ram:BillingSpecifiedPeriod</t>
  </si>
  <si>
    <t>/rsm:CrossIndustryInvoice/rsm:SupplyChainTradeTransaction/ram:ApplicableHeaderTradeSettlement/ram:BillingSpecifiedPeriod/ram:StartDateTime/udt:DateTimeString</t>
  </si>
  <si>
    <t>/rsm:CrossIndustryInvoice/rsm:SupplyChainTradeTransaction/ram:ApplicableHeaderTradeSettlement/ram:BillingSpecifiedPeriod/ram:StartDateTime/udt:DateTimeString/@format</t>
  </si>
  <si>
    <t>/rsm:CrossIndustryInvoice/rsm:SupplyChainTradeTransaction/ram:ApplicableHeaderTradeSettlement/ram:BillingSpecifiedPeriod/ram:EndDateTime/udt:DateTimeString</t>
  </si>
  <si>
    <t>/rsm:CrossIndustryInvoice/rsm:SupplyChainTradeTransaction/ram:ApplicableHeaderTradeSettlement/ram:BillingSpecifiedPeriod/ram:EndDateTime/udt:DateTimeString/@format</t>
  </si>
  <si>
    <t>/rsm:CrossIndustryInvoice/rsm:SupplyChainTradeTransaction/ram:ApplicableHeaderTradeDelivery/ram:ShipToTradeParty/ram:PostalTradeAddress</t>
  </si>
  <si>
    <t>/rsm:CrossIndustryInvoice/rsm:SupplyChainTradeTransaction/ram:ApplicableHeaderTradeDelivery/ram:ShipToTradeParty/ram:PostalTradeAddress/ram:LineOne</t>
  </si>
  <si>
    <t>/rsm:CrossIndustryInvoice/rsm:SupplyChainTradeTransaction/ram:ApplicableHeaderTradeDelivery/ram:ShipToTradeParty/ram:PostalTradeAddress/ram:LineTwo</t>
  </si>
  <si>
    <t>/rsm:CrossIndustryInvoice/rsm:SupplyChainTradeTransaction/ram:ApplicableHeaderTradeDelivery/ram:ShipToTradeParty/ram:PostalTradeAddress/ram:LineThree</t>
  </si>
  <si>
    <t>/rsm:CrossIndustryInvoice/rsm:SupplyChainTradeTransaction/ram:ApplicableHeaderTradeDelivery/ram:ShipToTradeParty/ram:PostalTradeAddress/ram:CityName</t>
  </si>
  <si>
    <t>/rsm:CrossIndustryInvoice/rsm:SupplyChainTradeTransaction/ram:ApplicableHeaderTradeDelivery/ram:ShipToTradeParty/ram:PostalTradeAddress/ram:PostcodeCode</t>
  </si>
  <si>
    <t>/rsm:CrossIndustryInvoice/rsm:SupplyChainTradeTransaction/ram:ApplicableHeaderTradeDelivery/ram:ShipToTradeParty/ram:PostalTradeAddress/ram:CountrySubDivisionName</t>
  </si>
  <si>
    <t>/rsm:CrossIndustryInvoice/rsm:SupplyChainTradeTransaction/ram:ApplicableHeaderTradeDelivery/ram:ShipToTradeParty/ram:PostalTradeAddress/ram:CountryID</t>
  </si>
  <si>
    <t>/rsm:CrossIndustryInvoice/rsm:SupplyChainTradeTransaction/ram:ApplicableHeaderTradeSettlement/ram:SpecifiedTradeSettlementPaymentMeans</t>
  </si>
  <si>
    <t>/rsm:CrossIndustryInvoice/rsm:SupplyChainTradeTransaction/ram:ApplicableHeaderTradeSettlement/ram:SpecifiedTradeSettlementPaymentMeans/ram:TypeCode</t>
  </si>
  <si>
    <t>/rsm:CrossIndustryInvoice/rsm:SupplyChainTradeTransaction/ram:ApplicableHeaderTradeSettlement/ram:SpecifiedTradeSettlementPaymentMeans/ram:Information</t>
  </si>
  <si>
    <t>/rsm:CrossIndustryInvoice/rsm:SupplyChainTradeTransaction/ram:ApplicableHeaderTradeSettlement/ram:PaymentReference</t>
  </si>
  <si>
    <t>/rsm:CrossIndustryInvoice/rsm:SupplyChainTradeTransaction/ram:ApplicableHeaderTradeSettlement/ram:SpecifiedTradeSettlementPaymentMeans/ram:PayeePartyCreditorFinancialAccount</t>
  </si>
  <si>
    <t>/rsm:CrossIndustryInvoice/rsm:SupplyChainTradeTransaction/ram:ApplicableHeaderTradeSettlement/ram:SpecifiedTradeSettlementPaymentMeans/ram:PayeePartyCreditorFinancialAccount/ram:IBANID</t>
  </si>
  <si>
    <t>/rsm:CrossIndustryInvoice/rsm:SupplyChainTradeTransaction/ram:ApplicableHeaderTradeSettlement/ram:SpecifiedTradeSettlementPaymentMeans/ram:PayeePartyCreditorFinancialAccount/ram:ProprietaryID</t>
  </si>
  <si>
    <t>/rsm:CrossIndustryInvoice/rsm:SupplyChainTradeTransaction/ram:ApplicableHeaderTradeSettlement/ram:SpecifiedTradeSettlementPaymentMeans/ram:PayeePartyCreditorFinancialAccount/ram:AccountName</t>
  </si>
  <si>
    <t>Use for credit transfer</t>
  </si>
  <si>
    <t>/rsm:CrossIndustryInvoice/rsm:SupplyChainTradeTransaction/ram:ApplicableHeaderTradeSettlement/ram:SpecifiedTradeSettlementPaymentMeans/ram:ApplicableTradeSettlementFinancialCard</t>
  </si>
  <si>
    <t>/rsm:CrossIndustryInvoice/rsm:SupplyChainTradeTransaction/ram:ApplicableHeaderTradeSettlement/ram:SpecifiedTradeSettlementPaymentMeans/ram:ApplicableTradeSettlementFinancialCard/ram:ID</t>
  </si>
  <si>
    <t>/rsm:CrossIndustryInvoice/rsm:SupplyChainTradeTransaction/ram:ApplicableHeaderTradeSettlement/ram:SpecifiedTradeSettlementPaymentMeans/ram:ApplicableTradeSettlementFinancialCard/ram:CardholderName</t>
  </si>
  <si>
    <t>/rsm:CrossIndustryInvoice/rsm:SupplyChainTradeTransaction/ram:ApplicableHeaderTradeSettlement</t>
  </si>
  <si>
    <t>/rsm:CrossIndustryInvoice/rsm:SupplyChainTradeTransaction/ram:ApplicableHeaderTradeSettlement/ram:SpecifiedTradePaymentTerms/ram:DirectDebitMandateID</t>
  </si>
  <si>
    <t>/rsm:CrossIndustryInvoice/rsm:SupplyChainTradeTransaction/ram:ApplicableHeaderTradeSettlement/ram:CreditorReferenceID</t>
  </si>
  <si>
    <t>/rsm:CrossIndustryInvoice/rsm:SupplyChainTradeTransaction/ram:ApplicableHeaderTradeSettlement/ram:SpecifiedTradeSettlementPaymentMeans/ram:PayerPartyDebtorFinancialAccount/ram:IBANID</t>
  </si>
  <si>
    <t>/rsm:CrossIndustryInvoice/rsm:SupplyChainTradeTransaction/ram:ApplicableHeaderTradeSettlement/ram:SpecifiedTradeAllowanceCharge</t>
  </si>
  <si>
    <t>/rsm:CrossIndustryInvoice/rsm:SupplyChainTradeTransaction/ram:ApplicableHeaderTradeSettlement/ram:SpecifiedTradeAllowanceCharge/ram:ActualAmount</t>
  </si>
  <si>
    <t>/rsm:CrossIndustryInvoice/rsm:SupplyChainTradeTransaction/ram:ApplicableHeaderTradeSettlement/ram:SpecifiedTradeAllowanceCharge/ram:BasisAmount</t>
  </si>
  <si>
    <t>P</t>
  </si>
  <si>
    <t>/rsm:CrossIndustryInvoice/rsm:SupplyChainTradeTransaction/ram:ApplicableHeaderTradeSettlement/ram:SpecifiedTradeAllowanceCharge/ram:CalculationPercent</t>
  </si>
  <si>
    <t>/rsm:CrossIndustryInvoice/rsm:SupplyChainTradeTransaction/ram:ApplicableHeaderTradeSettlement/ram:SpecifiedTradeAllowanceCharge/ram:CategoryTradeTax/ram:TypeCode</t>
  </si>
  <si>
    <t>Fixed value "VAT"</t>
  </si>
  <si>
    <t>/rsm:CrossIndustryInvoice/rsm:SupplyChainTradeTransaction/ram:ApplicableHeaderTradeSettlement/ram:SpecifiedTradeAllowanceCharge/ram:CategoryTradeTax/ram:CategoryCode</t>
  </si>
  <si>
    <t>/rsm:CrossIndustryInvoice/rsm:SupplyChainTradeTransaction/ram:ApplicableHeaderTradeSettlement/ram:SpecifiedTradeAllowanceCharge/ram:CategoryTradeTax/ram:RateApplicablePercent</t>
  </si>
  <si>
    <t>/rsm:CrossIndustryInvoice/rsm:SupplyChainTradeTransaction/ram:ApplicableHeaderTradeSettlement/ram:SpecifiedTradeAllowanceCharge/ram:Reason</t>
  </si>
  <si>
    <t>/rsm:CrossIndustryInvoice/rsm:SupplyChainTradeTransaction/ram:ApplicableHeaderTradeSettlement/ram:SpecifiedTradeAllowanceCharge/ram:ReasonCode</t>
  </si>
  <si>
    <t>/rsm:CrossIndustryInvoice/rsm:SupplyChainTradeTransaction/ram:ApplicableHeaderTradeSettlement/ram:SpecifiedTradeSettlementHeaderMonetarySummation</t>
  </si>
  <si>
    <t>/rsm:CrossIndustryInvoice/rsm:SupplyChainTradeTransaction/ram:ApplicableHeaderTradeSettlement/ram:SpecifiedTradeSettlementHeaderMonetarySummation/ram:AllowanceTotalAmount</t>
  </si>
  <si>
    <t>/rsm:CrossIndustryInvoice/rsm:SupplyChainTradeTransaction/ram:ApplicableHeaderTradeSettlement/ram:SpecifiedTradeSettlementHeaderMonetarySummation/ram:ChargeTotalAmount</t>
  </si>
  <si>
    <t>/rsm:CrossIndustryInvoice/rsm:SupplyChainTradeTransaction/ram:ApplicableHeaderTradeSettlement/ram:SpecifiedTradeSettlementHeaderMonetarySummation/ram:TaxBasisTotalAmount</t>
  </si>
  <si>
    <t>/rsm:CrossIndustryInvoice/rsm:SupplyChainTradeTransaction/ram:ApplicableHeaderTradeSettlement/ram:SpecifiedTradeSettlementHeaderMonetarySummation/ram:TaxTotalAmount</t>
  </si>
  <si>
    <t>/rsm:CrossIndustryInvoice/rsm:SupplyChainTradeTransaction/ram:ApplicableHeaderTradeSettlement/ram:SpecifiedTradeSettlementHeaderMonetarySummation/ram:GrandTotalAmount</t>
  </si>
  <si>
    <t>/rsm:CrossIndustryInvoice/rsm:SupplyChainTradeTransaction/ram:ApplicableHeaderTradeSettlement/ram:SpecifiedTradeSettlementHeaderMonetarySummation/ram:TotalPrepaidAmount</t>
  </si>
  <si>
    <t>/rsm:CrossIndustryInvoice/rsm:SupplyChainTradeTransaction/ram:ApplicableHeaderTradeSettlement/ram:SpecifiedTradeSettlementHeaderMonetarySummation/ram:RoundingAmount</t>
  </si>
  <si>
    <t>/rsm:CrossIndustryInvoice/rsm:SupplyChainTradeTransaction/ram:ApplicableHeaderTradeSettlement/ram:SpecifiedTradeSettlementHeaderMonetarySummation/ram:DuePayableAmount</t>
  </si>
  <si>
    <t>/rsm:CrossIndustryInvoice/rsm:SupplyChainTradeTransaction/ram:ApplicableHeaderTradeSettlement/ram:ApplicableTradeTax</t>
  </si>
  <si>
    <t>/rsm:CrossIndustryInvoice/rsm:SupplyChainTradeTransaction/ram:ApplicableHeaderTradeSettlement/ram:ApplicableTradeTax/ram:BasisAmount</t>
  </si>
  <si>
    <t>/rsm:CrossIndustryInvoice/rsm:SupplyChainTradeTransaction/ram:ApplicableHeaderTradeSettlement/ram:ApplicableTradeTax/ram:CalculatedAmount</t>
  </si>
  <si>
    <t>/rsm:CrossIndustryInvoice/rsm:SupplyChainTradeTransaction/ram:ApplicableHeaderTradeSettlement/ram:ApplicableTradeTax/ram:TypeCode</t>
  </si>
  <si>
    <t>/rsm:CrossIndustryInvoice/rsm:SupplyChainTradeTransaction/ram:ApplicableHeaderTradeSettlement/ram:ApplicableTradeTax/ram:CategoryCode</t>
  </si>
  <si>
    <t>/rsm:CrossIndustryInvoice/rsm:SupplyChainTradeTransaction/ram:ApplicableHeaderTradeSettlement/ram:ApplicableTradeTax/ram:RateApplicablePercent</t>
  </si>
  <si>
    <t>/rsm:CrossIndustryInvoice/rsm:SupplyChainTradeTransaction/ram:ApplicableHeaderTradeSettlement/ram:ApplicableTradeTax/ram:ExemptionReason</t>
  </si>
  <si>
    <t>/rsm:CrossIndustryInvoice/rsm:SupplyChainTradeTransaction/ram:ApplicableHeaderTradeSettlement/ram:ApplicableTradeTax/ram:ExemptionReasonCode</t>
  </si>
  <si>
    <t>/rsm:CrossIndustryInvoice/rsm:SupplyChainTradeTransaction/ram:ApplicableHeaderTradeAgreement/ram:AdditionalReferencedDocument</t>
  </si>
  <si>
    <t>Use for "ADDITIONAL SUPPORTING DOCUMENTS" with TypeCode "916"</t>
  </si>
  <si>
    <t>/rsm:CrossIndustryInvoice/rsm:SupplyChainTradeTransaction/ram:ApplicableHeaderTradeAgreement/ram:AdditionalReferencedDocument/ram:Name</t>
  </si>
  <si>
    <t>/rsm:CrossIndustryInvoice/rsm:SupplyChainTradeTransaction/ram:ApplicableHeaderTradeAgreement/ram:AdditionalReferencedDocument/ram:URIID</t>
  </si>
  <si>
    <t>B</t>
  </si>
  <si>
    <t>/rsm:CrossIndustryInvoice/rsm:SupplyChainTradeTransaction/ram:ApplicableHeaderTradeAgreement/ram:AdditionalReferencedDocument/ram:AttachmentBinaryObject</t>
  </si>
  <si>
    <t>/rsm:CrossIndustryInvoice/rsm:SupplyChainTradeTransaction/ram:ApplicableHeaderTradeAgreement/ram:AdditionalReferencedDocument/ram:AttachmentBinaryObject/@mimeCode</t>
  </si>
  <si>
    <t>/rsm:CrossIndustryInvoice/rsm:SupplyChainTradeTransaction/ram:ApplicableHeaderTradeAgreement/ram:AdditionalReferencedDocument/ram:AttachmentBinaryObject/@filename</t>
  </si>
  <si>
    <t>/rsm:CrossIndustryInvoice/rsm:SupplyChainTradeTransaction/ram:IncludedSupplyChainTradeLineItem</t>
  </si>
  <si>
    <t>/rsm:CrossIndustryInvoice/rsm:SupplyChainTradeTransaction/ram:IncludedSupplyChainTradeLineItem/ram:SpecifiedLineTradeSettlement/ram:AdditionalReferencedDocument/ram:IssuerAssignedID</t>
  </si>
  <si>
    <t>Use with TypeCode "130"</t>
  </si>
  <si>
    <t>/rsm:CrossIndustryInvoice/rsm:SupplyChainTradeTransaction/ram:IncludedSupplyChainTradeLineItem/ram:SpecifiedLineTradeSettlement/ram:AdditionalReferencedDocument/ram:ReferenceTypeCode</t>
  </si>
  <si>
    <t>Q</t>
  </si>
  <si>
    <t>/rsm:CrossIndustryInvoice/rsm:SupplyChainTradeTransaction/ram:IncludedSupplyChainTradeLineItem/ram:SpecifiedLineTradeDelivery/ram:BilledQuantity</t>
  </si>
  <si>
    <t>/rsm:CrossIndustryInvoice/rsm:SupplyChainTradeTransaction/ram:IncludedSupplyChainTradeLineItem/ram:SpecifiedLineTradeDelivery/ram:BilledQuantity/@unitCode</t>
  </si>
  <si>
    <t>/rsm:CrossIndustryInvoice/rsm:SupplyChainTradeTransaction/ram:IncludedSupplyChainTradeLineItem/ram:SpecifiedLineTradeSettlement/ram:SpecifiedTradeSettlementLineMonetarySummation/ram:LineTotalAmount</t>
  </si>
  <si>
    <t>/rsm:CrossIndustryInvoice/rsm:SupplyChainTradeTransaction/ram:IncludedSupplyChainTradeLineItem/ram:SpecifiedLineTradeAgreement/ram:BuyerOrderReferencedDocument/ram:LineID</t>
  </si>
  <si>
    <t>/rsm:CrossIndustryInvoice/rsm:SupplyChainTradeTransaction/ram:IncludedSupplyChainTradeLineItem/ram:SpecifiedLineTradeSettlement/ram:ReceivableSpecifiedTradeAccountingAccount/ram:ID</t>
  </si>
  <si>
    <t>/rsm:CrossIndustryInvoice/rsm:SupplyChainTradeTransaction/ram:IncludedSupplyChainTradeLineItem/ram:SpecifiedLineTradeSettlement/ram:BillingSpecifiedPeriod</t>
  </si>
  <si>
    <t>/rsm:CrossIndustryInvoice/rsm:SupplyChainTradeTransaction/ram:IncludedSupplyChainTradeLineItem/ram:SpecifiedLineTradeSettlement/ram:BillingSpecifiedPeriod/ram:StartDateTime/udt:DateTimeString</t>
  </si>
  <si>
    <t>/rsm:CrossIndustryInvoice/rsm:SupplyChainTradeTransaction/ram:IncludedSupplyChainTradeLineItem/ram:SpecifiedLineTradeSettlement/ram:BillingSpecifiedPeriod/ram:StartDateTime/udt:DateTimeString/@format</t>
  </si>
  <si>
    <t>/rsm:CrossIndustryInvoice/rsm:SupplyChainTradeTransaction/ram:IncludedSupplyChainTradeLineItem/ram:SpecifiedLineTradeSettlement/ram:BillingSpecifiedPeriod/ram:EndDateTime/udt:DateTimeString</t>
  </si>
  <si>
    <t>/rsm:CrossIndustryInvoice/rsm:SupplyChainTradeTransaction/ram:IncludedSupplyChainTradeLineItem/ram:SpecifiedLineTradeSettlement/ram:BillingSpecifiedPeriod/ram:EndDateTime/udt:DateTimeString/@format</t>
  </si>
  <si>
    <t>/rsm:CrossIndustryInvoice/rsm:SupplyChainTradeTransaction/ram:IncludedSupplyChainTradeLineItem/ram:SpecifiedLineTradeSettlement/ram:SpecifiedTradeAllowanceCharge</t>
  </si>
  <si>
    <t>/rsm:CrossIndustryInvoice/rsm:SupplyChainTradeTransaction/ram:IncludedSupplyChainTradeLineItem/ram:SpecifiedLineTradeSettlement/ram:SpecifiedTradeAllowanceCharge/ram:ActualAmount</t>
  </si>
  <si>
    <t>/rsm:CrossIndustryInvoice/rsm:SupplyChainTradeTransaction/ram:IncludedSupplyChainTradeLineItem/ram:SpecifiedLineTradeSettlement/ram:SpecifiedTradeAllowanceCharge/ram:BasisAmount</t>
  </si>
  <si>
    <t>/rsm:CrossIndustryInvoice/rsm:SupplyChainTradeTransaction/ram:IncludedSupplyChainTradeLineItem/ram:SpecifiedLineTradeSettlement/ram:SpecifiedTradeAllowanceCharge/ram:CalculationPercent</t>
  </si>
  <si>
    <t>/rsm:CrossIndustryInvoice/rsm:SupplyChainTradeTransaction/ram:IncludedSupplyChainTradeLineItem/ram:SpecifiedLineTradeSettlement/ram:SpecifiedTradeAllowanceCharge/ram:Reason</t>
  </si>
  <si>
    <t>/rsm:CrossIndustryInvoice/rsm:SupplyChainTradeTransaction/ram:IncludedSupplyChainTradeLineItem/ram:SpecifiedLineTradeSettlement/ram:SpecifiedTradeAllowanceCharge/ram:ReasonCode</t>
  </si>
  <si>
    <t>/rsm:CrossIndustryInvoice/rsm:SupplyChainTradeTransaction/ram:IncludedSupplyChainTradeLineItem/ram:SpecifiedLineTradeAgreement</t>
  </si>
  <si>
    <t>U</t>
  </si>
  <si>
    <t>/rsm:CrossIndustryInvoice/rsm:SupplyChainTradeTransaction/ram:IncludedSupplyChainTradeLineItem/ram:SpecifiedLineTradeAgreement/ram:NetPriceProductTradePrice/ram:ChargeAmount</t>
  </si>
  <si>
    <t>/rsm:CrossIndustryInvoice/rsm:SupplyChainTradeTransaction/ram:IncludedSupplyChainTradeLineItem/ram:SpecifiedLineTradeAgreement/ram:GrossPriceProductTradePrice/ram:AppliedTradeAllowanceCharge/ram:ActualAmount</t>
  </si>
  <si>
    <t>/rsm:CrossIndustryInvoice/rsm:SupplyChainTradeTransaction/ram:IncludedSupplyChainTradeLineItem/ram:SpecifiedLineTradeAgreement/ram:GrossPriceProductTradePrice/ram:ChargeAmount</t>
  </si>
  <si>
    <t>/rsm:CrossIndustryInvoice/rsm:SupplyChainTradeTransaction/ram:IncludedSupplyChainTradeLineItem/ram:SpecifiedLineTradeAgreement/ram:GrossPriceProductTradePrice/ram:BasisQuantity</t>
  </si>
  <si>
    <t>/rsm:CrossIndustryInvoice/rsm:SupplyChainTradeTransaction/ram:IncludedSupplyChainTradeLineItem/ram:SpecifiedLineTradeAgreement/ram:GrossPriceProductTradePrice/ram:BasisQuantity/@unitCode</t>
  </si>
  <si>
    <t>/rsm:CrossIndustryInvoice/rsm:SupplyChainTradeTransaction/ram:IncludedSupplyChainTradeLineItem/ram:SpecifiedLineTradeSettlement/ram:ApplicableTradeTax</t>
  </si>
  <si>
    <t>/rsm:CrossIndustryInvoice/rsm:SupplyChainTradeTransaction/ram:IncludedSupplyChainTradeLineItem/ram:SpecifiedLineTradeSettlement/ram:ApplicableTradeTax/ram:TypeCode</t>
  </si>
  <si>
    <t>/rsm:CrossIndustryInvoice/rsm:SupplyChainTradeTransaction/ram:IncludedSupplyChainTradeLineItem/ram:SpecifiedLineTradeSettlement/ram:ApplicableTradeTax/ram:CategoryCode</t>
  </si>
  <si>
    <t>/rsm:CrossIndustryInvoice/rsm:SupplyChainTradeTransaction/ram:IncludedSupplyChainTradeLineItem/ram:SpecifiedLineTradeSettlement/ram:ApplicableTradeTax/ram:RateApplicablePercent</t>
  </si>
  <si>
    <t>/rsm:CrossIndustryInvoice/rsm:SupplyChainTradeTransaction/ram:IncludedSupplyChainTradeLineItem/ram:SpecifiedTradeProduct</t>
  </si>
  <si>
    <t>/rsm:CrossIndustryInvoice/rsm:SupplyChainTradeTransaction/ram:IncludedSupplyChainTradeLineItem/ram:SpecifiedTradeProduct/ram:BuyerAssignedID</t>
  </si>
  <si>
    <t>/rsm:CrossIndustryInvoice/rsm:SupplyChainTradeTransaction/ram:IncludedSupplyChainTradeLineItem/ram:SpecifiedTradeProduct/ram:GlobalID/@schemeID</t>
  </si>
  <si>
    <t>/rsm:CrossIndustryInvoice/rsm:SupplyChainTradeTransaction/ram:IncludedSupplyChainTradeLineItem/ram:SpecifiedTradeProduct/ram:DesignatedProductClassification/ram:ClassCode/@listVersionID</t>
  </si>
  <si>
    <t>/rsm:CrossIndustryInvoice/rsm:SupplyChainTradeTransaction/ram:IncludedSupplyChainTradeLineItem/ram:SpecifiedTradeProduct/ram:ApplicableProductCharacteristic</t>
  </si>
  <si>
    <t>SYN-2, CAR-2, CAR-3</t>
  </si>
  <si>
    <t>Format</t>
  </si>
  <si>
    <t>BT-18-0</t>
  </si>
  <si>
    <t>BT-17-0</t>
  </si>
  <si>
    <t>BT-11-0</t>
  </si>
  <si>
    <t>BT-9-0</t>
  </si>
  <si>
    <t>BT-7-0</t>
  </si>
  <si>
    <t>BT-2-0</t>
  </si>
  <si>
    <t>BT-26-0</t>
  </si>
  <si>
    <t>BT-29-0</t>
  </si>
  <si>
    <t>BT-41-0</t>
  </si>
  <si>
    <t>BT-46-0</t>
  </si>
  <si>
    <t>BT-56-0</t>
  </si>
  <si>
    <t>BT-60-0</t>
  </si>
  <si>
    <t>BT-71-0</t>
  </si>
  <si>
    <t>BT-73-0</t>
  </si>
  <si>
    <t>BT-74-0</t>
  </si>
  <si>
    <t>BT-84-0</t>
  </si>
  <si>
    <t>BG-20-0</t>
  </si>
  <si>
    <t>/rsm:CrossIndustryInvoice/rsm:SupplyChainTradeTransaction/ram:ApplicableHeaderTradeSettlement/ram:SpecifiedTradeAllowanceCharge/ram:ChargeIndicator</t>
  </si>
  <si>
    <t>/rsm:CrossIndustryInvoice/rsm:SupplyChainTradeTransaction/ram:ApplicableHeaderTradeSettlement/ram:SpecifiedTradeAllowanceCharge/ram:ChargeIndicator/udt:Indicator</t>
  </si>
  <si>
    <t>Value = false</t>
  </si>
  <si>
    <t>BG-21-0</t>
  </si>
  <si>
    <t>Value = true</t>
  </si>
  <si>
    <t>BT-95-0</t>
  </si>
  <si>
    <t>BT-102-0</t>
  </si>
  <si>
    <t>BT-118-0</t>
  </si>
  <si>
    <t>BT-122-0</t>
  </si>
  <si>
    <t>BT-134-0</t>
  </si>
  <si>
    <t>BT-135-0</t>
  </si>
  <si>
    <t>BG-27-0</t>
  </si>
  <si>
    <t>/rsm:CrossIndustryInvoice/rsm:SupplyChainTradeTransaction/ram:IncludedSupplyChainTradeLineItem/ram:SpecifiedLineTradeSettlement/ram:SpecifiedTradeAllowanceCharge/ram:ChargeIndicator</t>
  </si>
  <si>
    <t>/rsm:CrossIndustryInvoice/rsm:SupplyChainTradeTransaction/ram:IncludedSupplyChainTradeLineItem/ram:SpecifiedLineTradeSettlement/ram:SpecifiedTradeAllowanceCharge/ram:ChargeIndicator/udt:Indicator</t>
  </si>
  <si>
    <t>BG-28-0</t>
  </si>
  <si>
    <t>BT-151-0</t>
  </si>
  <si>
    <t>BT-63-0</t>
  </si>
  <si>
    <t>/rsm:CrossIndustryInvoice/rsm:SupplyChainTradeTransaction/ram:ApplicableHeaderTradeAgreement/ram:SellerTaxRepresentativeTradeParty/ram:SpecifiedTaxRegistration/ram:ID/@schemeID</t>
  </si>
  <si>
    <t>BT-48-0</t>
  </si>
  <si>
    <t>/rsm:CrossIndustryInvoice/rsm:SupplyChainTradeTransaction/ram:ApplicableHeaderTradeAgreement/ram:BuyerTradeParty/ram:SpecifiedTaxRegistration/ram:ID/@schemeID</t>
  </si>
  <si>
    <t>BT-32-0</t>
  </si>
  <si>
    <t>/rsm:CrossIndustryInvoice/rsm:SupplyChainTradeTransaction/ram:ApplicableHeaderTradeAgreement/ram:SellerTradeParty/ram:SpecifiedTaxRegistration/ram:ID/@schemeID</t>
  </si>
  <si>
    <t>BT-31-0</t>
  </si>
  <si>
    <t>BT-110-0</t>
  </si>
  <si>
    <t>BT-111-0</t>
  </si>
  <si>
    <t>/rsm:CrossIndustryInvoice/rsm:SupplyChainTradeTransaction/ram:ApplicableHeaderTradeSettlement/ram:SpecifiedTradeSettlementHeaderMonetarySummation/ram:TaxTotalAmount/@currencyID</t>
  </si>
  <si>
    <t> BT-33</t>
  </si>
  <si>
    <t> BT-34</t>
  </si>
  <si>
    <t>Groupe de termes métiers
 fournissant des informations sur les biens et services facturés.</t>
  </si>
  <si>
    <t>Semantic data type</t>
  </si>
  <si>
    <t>Format de la date</t>
  </si>
  <si>
    <t>Valeur = 102</t>
  </si>
  <si>
    <t>Date d'exigibilité de la taxe sur la valeur ajoutée en code</t>
  </si>
  <si>
    <t>Code spécifiant la date à laquelle la TVA devient imputable pour le Vendeur et pour l'Acheteur</t>
  </si>
  <si>
    <t>La date d'échéance correspond à la date à laquelle le paiement net est dû. Pour les paiements partiels, il s'agit de la première date d'échéance nette. La description correspondant à des conditions de paiement plus complexes est indiquée dans le BT-20.</t>
  </si>
  <si>
    <t>Référence au projet</t>
  </si>
  <si>
    <t>Identification du projet auquel la facture fait référence</t>
  </si>
  <si>
    <t>Valeur : "Project Reference"</t>
  </si>
  <si>
    <t>L'identifiant du contrat devrait être unique pour une relation commerciale spécifique et pour une période de temps définie.</t>
  </si>
  <si>
    <t>Identifiant d'un bon de commande de vente</t>
  </si>
  <si>
    <t>Identifiant d'appel d'offres ou de lot</t>
  </si>
  <si>
    <t>Identifiant d'un appel d'offres ou d'un lot</t>
  </si>
  <si>
    <t>Dans certains pays, une référence à l'appel d'offres qui a abouti au contrat doit être fournie.</t>
  </si>
  <si>
    <t>Qualifiant pour l'appel d'offres</t>
  </si>
  <si>
    <t>Pour mettre en œuvre ce terme métier (BT-17, BT-18 et BT-122, avec le même Xpath). Valeur = 50</t>
  </si>
  <si>
    <t>Valeur = 130</t>
  </si>
  <si>
    <t>Identifiant du schéma</t>
  </si>
  <si>
    <t>Identifiant du schéma de l'identifiant d'objet facturé</t>
  </si>
  <si>
    <t>Si l'identifiant du schéma à utiliser par le destinataire n'est pas évident, un identifiant du schéma conditionnel doit être utilisé parmi les entrées de liste de code UNTDID 1153 [6].</t>
  </si>
  <si>
    <t>Cet élément peut contenir plusieurs lignes et plusieurs termes.</t>
  </si>
  <si>
    <t>NOTE DE FACTURE</t>
  </si>
  <si>
    <t>Groupe de termes métier fournissant des notes en texte pertinentes dans la facture, associées à un indicateur précisant le sujet de la note.</t>
  </si>
  <si>
    <t>Sujet de la note de facture en code</t>
  </si>
  <si>
    <t>Sujet de la note en texte suivant.</t>
  </si>
  <si>
    <t>Doit être choisi permi les codes disponibles dans la liste UNTDID 4451 [6].</t>
  </si>
  <si>
    <t xml:space="preserve">Groupe de termes métiers fournissant des informations sur le processus métier et les règles applicables au document Facture. </t>
  </si>
  <si>
    <t>A spécifier par l'Acheteur.</t>
  </si>
  <si>
    <t>Groupe de termes métiers fournissant des informations sur une Facture antérieure qui doit être rectifiée ou faire l’objet d’une facture d’avoir.</t>
  </si>
  <si>
    <t>À utiliser dans les cas suivants : 
- la correction d'une facture précédente
- la facture finale faisant référence à des factures partielles précédentes
- la facture finale faisant référence à des factures de pré-paiement précédentes</t>
  </si>
  <si>
    <t>GlobalID, si un identifiant global existe et peut être déterminé dans le @schemeID, sinon utiliser ID</t>
  </si>
  <si>
    <t>Identifiant du schéma de l'identifiant du vendeur.</t>
  </si>
  <si>
    <t>S'il est utilisé, l'identifiant du schéma doit être choisi parmi les entrées  de liste publiée par l'agence de maintenance ISO 6523.</t>
  </si>
  <si>
    <t>Si aucun schéma d'identification n'est précisé, il devrait être connu de l'Acheteur et du Vendeur.</t>
  </si>
  <si>
    <t>Identifiant du schéma de l'identifiant d'enregistrement légal du vendeur.</t>
  </si>
  <si>
    <t>Valeur = VA</t>
  </si>
  <si>
    <t>Valeur = FC</t>
  </si>
  <si>
    <t>Identifiant du schéma d'identification de l'adresse électronique du vendeur</t>
  </si>
  <si>
    <t>Le schéma d'identification doit être choisi dans une liste maintenue par le CEF (Connecting Europe Facility).</t>
  </si>
  <si>
    <t>Les éléments pertinents de l'adresse doivent être remplis pour se conformer aux exigences légales.</t>
  </si>
  <si>
    <t>Adresse du vendeur - Ligne 1</t>
  </si>
  <si>
    <t>Adresse du vendeur - Ligne 2</t>
  </si>
  <si>
    <t>Adresse du vendeur - Ligne 3</t>
  </si>
  <si>
    <t>Exemple : nom d'une personne, ou identification d'un contact, d'un service ou d'un bureau : PERSON</t>
  </si>
  <si>
    <t>Exemple : nom d'une personne, ou identification d'un contact, d'un service ou d'un bureau : DEP</t>
  </si>
  <si>
    <t>Nom commercial de l'acheteur</t>
  </si>
  <si>
    <t>Nom par lequel l'Acheteur est connu, autre que la raison sociale de l'Acheteur (également appelé Nom de l'entreprise).</t>
  </si>
  <si>
    <t>Elle peut être utilisée si elle diffère de la Raison sociale de l'Acheteur.</t>
  </si>
  <si>
    <t>Si aucun schéma d'identification n'est précisé, il devrait être connu de l'Acheteur et du Vendeur, par exemple un identifiant de l'acehteur attribué par le Vendeur préalablement échangé.</t>
  </si>
  <si>
    <t>Si aucun schéma d'identification n'est précisé, il devrait être connu de l'Acheteur et du Vendeur, par exemple un identifiant exclusivement utilisé dans l'environnement juridique applicable.</t>
  </si>
  <si>
    <t>Adresse de l'acheteur - Ligne 3</t>
  </si>
  <si>
    <t>Le rôle du bénéficiaire peut être rempli par une autre partie que le vendeur, par ex. un service d'affacturage.</t>
  </si>
  <si>
    <t>Adresse du représentant fiscal - Ligne 3</t>
  </si>
  <si>
    <t>Si aucun schéma d'identification n'est précisé, il devrait être connu de l'Acheteur et du Vendeur, par exemple un identifiant précédemment échangé, attribué par l'acheteur ou le vendeur.</t>
  </si>
  <si>
    <t>Dans le cas de l'enlèvement, l'adresse du lieu de livraison est l'adresse d'enlèvement. Les éléments pertinents de l'adresse doivent être remplis pour se conformer aux exigences légales.</t>
  </si>
  <si>
    <t>Adresse de livraison - Ligne 3</t>
  </si>
  <si>
    <t>VIREMENT</t>
  </si>
  <si>
    <t>Groupe de termes métiers fournissant des informations sur le paiement par virement.</t>
  </si>
  <si>
    <t>Utiliser IBANID quand cela est approprié, sinon utiliser ProprietaryID</t>
  </si>
  <si>
    <t>Nom du compte bancaire</t>
  </si>
  <si>
    <t>Nom d'un compte bancaire, domicilié dans un établissement financier, sur lequel il convient que soit effectué le paiement.</t>
  </si>
  <si>
    <t>Nom du titulaire de la carte de paiement</t>
  </si>
  <si>
    <t>PRELEVEMENT</t>
  </si>
  <si>
    <t>Groupe de termes métiers spécifiant un prélèvement.</t>
  </si>
  <si>
    <t>Ce groupe peut être utilisé pour préciser dans la facture que le paiement sera effectué par le biais d'un SEPA ou d'un autre prélèvement initié par le Vendeur, conformément aux règles du SEPA ou d'un autre système de prélèvement.</t>
  </si>
  <si>
    <t>Identifiant du compte débité</t>
  </si>
  <si>
    <t>Compte à débiter par prélèvement.</t>
  </si>
  <si>
    <t>Indicateur de charge</t>
  </si>
  <si>
    <t>Valeur de l'indicateur de charge</t>
  </si>
  <si>
    <t>Valeur = false</t>
  </si>
  <si>
    <t>Valeur = VAT</t>
  </si>
  <si>
    <t>Valeur = true</t>
  </si>
  <si>
    <t>Les entrées suivantes de l'UNTDID 5305 [6] sont utilisées:
- Liable for VAT in a standard way
- Liable for VAT with a percentage rate of 0 (zero).
- Exempt from VAT/IGIC/IPSI.
- Reverse charge VAT/IGIC/IPSI rules apply.
- VAT/IGIC/IPSI not levied due to Intra-community supply rules.
- VAT/IGIC/IPSI not levied due to export outside of the EU.
- Sale is not subject to VAT/IGIC/IPSI.
- Liable for IGIC (Canary) tax
- Liable for IPSI (Ceuta/Melilla) tax</t>
  </si>
  <si>
    <t>Devise de la TVA</t>
  </si>
  <si>
    <t>Montant de l'arrondi</t>
  </si>
  <si>
    <t>Montant à ajouter au montant total de la facture pour arrondir le montant à payer.</t>
  </si>
  <si>
    <t>Motif d'exonération de la TVA en code</t>
  </si>
  <si>
    <t>Code expliquant pourquoi un montant est exonéré de TVA.</t>
  </si>
  <si>
    <t>Liste de codes issue et maintenue par le CEF</t>
  </si>
  <si>
    <t>Valeur = 916</t>
  </si>
  <si>
    <t>Document Mime joint en code</t>
  </si>
  <si>
    <t>Code Mime du document attaché</t>
  </si>
  <si>
    <t>Codes Mime autorisés : 
- application/pdf
- image/png
- image/jpeg
- text/csv
- application/vnd.openxmlformats-officedocument.spreadsheetml.sheet
- application/vnd.oasis.opendocument. Spreadsheet</t>
  </si>
  <si>
    <t>Nom du fichier du document attaché</t>
  </si>
  <si>
    <t>Nom du fichier du document attaché.</t>
  </si>
  <si>
    <t>Identifiant de l'objet à la ligne</t>
  </si>
  <si>
    <t>Type en code</t>
  </si>
  <si>
    <t>Identifiant acheteur de l'article</t>
  </si>
  <si>
    <t>Identifiant attribué par l'Acheteur à un article.</t>
  </si>
  <si>
    <t>Le schéma d'identification doit être choisi parmi les entrées disponibles dans l'UNTDID 7143 [6].</t>
  </si>
  <si>
    <t>Version du schéma d'identification</t>
  </si>
  <si>
    <t>Version du schéma d'identification.</t>
  </si>
  <si>
    <t>Terme métier FR</t>
  </si>
  <si>
    <t>Description FR</t>
  </si>
  <si>
    <t>Référence de Document</t>
  </si>
  <si>
    <t>Montant de prix unitaire</t>
  </si>
  <si>
    <t>Type de facture en code</t>
  </si>
  <si>
    <t>INFORMATIONS CONCERNANT LA CARTE DE PAIEMENT</t>
  </si>
  <si>
    <t>Code de classification de l'article</t>
  </si>
  <si>
    <t>Date à laquelle la TVA devient imputable pour le Vendeur et pour l'Acheteur dans la mesure où cette date peut être déterminée et diffère de la date d'émission de la facture, conformément à la directive TVA.</t>
  </si>
  <si>
    <t>Identifiant du schéma de l'identifiant global</t>
  </si>
  <si>
    <t>Identifiant du schéma de l'identifiant d'enregistrement à la taxe du vendeur</t>
  </si>
  <si>
    <t>Identifiant du schéma de l'identifiant de l'acheteur</t>
  </si>
  <si>
    <t>Identifiant du schéma de l'identifiant d'enregistrement légal de l'acheteur</t>
  </si>
  <si>
    <t>Identifiant du schéma de l'identifiant de TVA de l'acheteur</t>
  </si>
  <si>
    <t>Identifiant du schéma de l'adresse électronique de l'acheteur.</t>
  </si>
  <si>
    <t>Identifiant du schéma de l'identifiant du bénéficiaire</t>
  </si>
  <si>
    <t>Identifiant du schéma de l'identifiant d'enregistrement légal du bénéficiaire</t>
  </si>
  <si>
    <t>Identifiant du schéma de l'identifiant TVA du représentant fiscal</t>
  </si>
  <si>
    <t>Identifiant du schéma de l'identifiant de l'établissement de livraison</t>
  </si>
  <si>
    <t>Identifiant d'un objet sur lequel la ligne de facturation est basée, attribué par le vendeur.</t>
  </si>
  <si>
    <t>Identifiant du schéma de l'identifiant d'un objet à la ligne de facture.</t>
  </si>
  <si>
    <t>Groupe de termes métiers fournissant des informations sur les remises applicables à une ligne de Facture.</t>
  </si>
  <si>
    <t>Indicateur précisant si les données qui suivent sont celles d'une charge ou d'une remise.</t>
  </si>
  <si>
    <t>Nombre d'articles sur lequel s'applique le prix.</t>
  </si>
  <si>
    <t>Groupe de termes métiers fournissant des informations sur les biens et services facturés.</t>
  </si>
  <si>
    <t>Identifiant du schéma de l'identifiant standard de l'article</t>
  </si>
  <si>
    <t>Identifiant du schéma de l'identifiant de classification de l'article</t>
  </si>
  <si>
    <t>Les factures commerciales et les notes de crédit sont définies selon les entrées issues de la liste UNTDID 1001 [6].
Les autres entrées de la liste UNTDID 1001 [6] concernant des factures ou des notes de crédit spécifiques peuvent être utilisées, le cas échéant.</t>
  </si>
  <si>
    <t>Doit être utilisé lorsque le Bénéficiaire est différent du Vendeur. Le nom du bénéficiaire peut cependant être identique au nom du vendeur.</t>
  </si>
  <si>
    <t>Si aucun schéma n'est spécifié, il doit être connu de l'acheteur et du vendeur, par exemple un identifiant attribué par l'acheteur ou le vendeur précédemment échangé: Nom</t>
  </si>
  <si>
    <t>Si aucun schéma n'est spécifié, il doit être connu de l'acheteur et du vendeur, par exemple l'identifiant qui est exclusivement utilisé dans l'environnement juridique applicable.</t>
  </si>
  <si>
    <t>Le nom et l'adresse du représentant fiscal du vendeur doit être fournie dans la facture, si le vendeur a un représentant fiscal qui est tenu de payer la TVA due. Les éléments pertinents de l'adresse doivent être remplis pour se conformer aux exigences légales.</t>
  </si>
  <si>
    <t>Les entrées suivantes de la liste de codes UNTDID 4461 [6] peuvent être utilisées:
- Instructions permanentes
- Virement SEPA
- Prélèvement SEPA
- Virement local
- Virement international hors-SEPA
- Prélèvement local
- Chèque
- Espèces
- Transfert de compte sur les livres du même fournisseur de services de paiement
- Pas de paiement (ajouter à la balance)
- Carte de paiement</t>
  </si>
  <si>
    <t>Les déductions telles que la taxe retenue à la source peuvent donc être spécifiés dans ce groupe.</t>
  </si>
  <si>
    <t>Utiliser les entrées de la liste de codes UNTDID 7161 [6]. Le Code de motif des charges ou frais au niveau du document et le Motif des charges ou frais au niveau du document doivent indiquer le même motif de frais.</t>
  </si>
  <si>
    <t>Ce montant est soustrait du montant total de la facture avec la TVA pour calculer le montant dû pour le paiement.</t>
  </si>
  <si>
    <t>Est également appelé période de livraison de la facture.</t>
  </si>
  <si>
    <t>La description de l'article permet de présenter l'article et ses caractéristiques avec plus de détails que le Nom de l'article.</t>
  </si>
  <si>
    <t>Spécification d'usage (CIUS)</t>
  </si>
  <si>
    <t>Le code doit être choisi parmi les valeurs suivantes issues de l'UNTDID 2005 [6]:
- Date de la facture
- Date de livraison
- Date de paiement
La date d'exigibilité de la taxe sur la valeur ajoutée en code est utilisé lorsque la date d'exigibilité de la taxe sur la valeur ajoutée n'est pas connue au moment de l'envoi de la facture. L'utilisation du BT-8 est donc exclusive de celle du BT-7 et inversement.</t>
  </si>
  <si>
    <t>MINIMUM</t>
  </si>
  <si>
    <t>Si le boc "Bénéficiaire" est présent, le nom du bénéficiare est obligatoire</t>
  </si>
  <si>
    <t>Comme toute adresse, les champs nécessaires pour définir l'adresse doivent figurer. Le code pays est obligatoire.</t>
  </si>
  <si>
    <t>Le prix net de l'article ne DOIT pas être négatif</t>
  </si>
  <si>
    <t>Le prix brut de l'article ne DOIT pas être négatif</t>
  </si>
  <si>
    <t>Cette date doit être inférieure ou égale à la date de fin de période (BT-135), si elle existe</t>
  </si>
  <si>
    <t>Cette date doit être supérieure ou égale à la date de début de période (BT-134), si elle existe</t>
  </si>
  <si>
    <t>Cette date doit être inférieure ou égale à la date de fin de période (BT-74), si elle existe</t>
  </si>
  <si>
    <t>Cette date doit être supérieure ou égale à la date de début de période (BT-73), si elle existe</t>
  </si>
  <si>
    <t>Les remises de ligne sont soumises au même taux de TVA que celui de la ligne auxquelles elles se rapportent. Si des remises font l'objet d'un taux de TVA différent, elle doivent être traitées comme des lignes de facture autonomes (négatives)</t>
  </si>
  <si>
    <t>Pour CHORUSPRO, il s'agit du nom du Service Exécutant (BT-10)</t>
  </si>
  <si>
    <t>Le bloc adresse du représentant fiscal est obligatoire si le fournisseur a un représentant fiscal. Comme toute adresse, les champs nécessaires pour définir l'adresse doivent figurer. Le code pays est obligatoire.</t>
  </si>
  <si>
    <t>Cette date ne doit pas être présente si la date d'exigibilité de la taxe sur la valeur ajoutée est exprimée en code dans l'élément "Date d'exigibilité de la taxe sur la valeur ajoutée en code" (BT-8)</t>
  </si>
  <si>
    <t>Les charges de ligne sont soumises au même taux de TVA que celui de la ligne auxquelles elles se rapportent. Si des charges font l'objet d'un taux de TVA différent, elle doivent être traitées comme des lignes de facture autonomes.</t>
  </si>
  <si>
    <t>CHORUSPRO : la date d'émission doit être antérieure ou égale à la date de dépôt.</t>
  </si>
  <si>
    <t>CHORUS PRO : pour le secteur public, il s'agit du "Service Executant". Il est obligatoire pour certains acheteurs. Il doit appartenir au référentiel Chorus Pro. Il est limité à 100 caractères</t>
  </si>
  <si>
    <t>Si le vendeur dispose d'un GlobalID, il peut l'utiliser avec la balise ci-dessous. Sinon, il utilise l'ID.</t>
  </si>
  <si>
    <t>CHORUS PRO : ce champ est limité à 99 caractères</t>
  </si>
  <si>
    <t>CHORUS PRO : pour le secteur public, il s'agit de "l'Engagement Juridique". Il est obligatoire pour certains acheteurs. Il convient de se référer à l'annuaire Chorus Pro pour identifier ces acheteurs.</t>
  </si>
  <si>
    <t>CHORUS PRO : il s'agit du numéro de Marché</t>
  </si>
  <si>
    <t xml:space="preserve">Ce groupe permet notamment d'identifier les factures devant être payées à un encaisseur tiers dans les cas d'affacturage. 
CHORUS PRO : En cas d'affacturage par subrogation, il convient de renseigner les mentions légales associées à la subrogation dans l'image PDF de la facture. 
Dans ce cas, l'identifiant bancaire renseigné dans la facture est celui du factor. </t>
  </si>
  <si>
    <t>CHORUS PRO : ce champ est limité à 1024 caractères</t>
  </si>
  <si>
    <t>CHORUSPRO : ce champ est limité à 40 caractères</t>
  </si>
  <si>
    <t>CHORUS PRO : les factures et avoirs pour Chorus Pro sont mono-devises uniquement</t>
  </si>
  <si>
    <t>CHORUS PRO : non utilisé</t>
  </si>
  <si>
    <t>CHORUSPRO : cette donnée permet de renseigner le cadre de facturation (facture de mandataire, de cotraitant, de sous-traitant, pièce de facturation d'un marché de travaux, etc.). Les codes à utiliser sont définis dans les spécifications CHORUSPRO : A1 (dépôt facture), A2 (dépôt facture déjà payée), ... Par défaut (en cas d'absence de ce champ), c'est le cas A1 qui s'applique.</t>
  </si>
  <si>
    <t xml:space="preserve">CHORUS PRO : Si le groupe "DOCUMENTS JUSTIFICATIFS ADDITIONNELS" est renseignée, l’une des deux balises suivantes est obligatoirement renseignée : Contenu (BT-125) ou Identifiant unique (URI) ( BT-124) </t>
  </si>
  <si>
    <t xml:space="preserve">CHORUS PRO : Chorus Pro n'autorise que deux types de PJ : pièces-jointe principale et pièce-jointe complémentaire._x000D_
Dans le cas d'un PDF/A-3, seul le type pièce-jointe complémentaire est autorisé. </t>
  </si>
  <si>
    <t>CHORUS PRO : La pièce jointe doit être contenu dans une archivage au format ZIP, Le poids maximum de la pièce jointe est 100 Mo.</t>
  </si>
  <si>
    <t xml:space="preserve">CHORUS PRO : La quantité facturée est renseignée sur 10 chiffres maximum. </t>
  </si>
  <si>
    <t>CHORUS PRO : Les Montants dans une facture est exprimé par un chiffre sur 19 positions. 
Il ne peuvent comporter plus de deux décimales. Le séparateur est « . »</t>
  </si>
  <si>
    <t>Numéro de TVA consitutué du préfixe d'un code pays basé sur la norme ISO 3166-1.</t>
  </si>
  <si>
    <t>CHORUSPRO : l'identifiant de l'acheteur est obligatoire et est toujours un N° de SIRET</t>
  </si>
  <si>
    <t>Le bloc "représentant fiscal du vendeur" doit être renseigné si le vendeur dispose d'un représentant fiscal.</t>
  </si>
  <si>
    <t>Ce mécanisme n'est pas praiqué en France.</t>
  </si>
  <si>
    <t>Ce groupe est obligatoire en cas d'avoir pour référencer la ou les facture(s) auxquelle(s) l'avoir se réfère, sauf si l'avoir se réfère à une période qui doit alors être renseignée dans le groupe BG-14.</t>
  </si>
  <si>
    <t>Il s'agit de l'ICS  pour les prélèvements SEPA</t>
  </si>
  <si>
    <t>Il s'agit du RUM (Référence Unique de Mandat) pour les prélèvements SEPA</t>
  </si>
  <si>
    <t>Montant total de TVA</t>
  </si>
  <si>
    <t>CHORUSPRO : S’il est renseigné, Chorus Pro n’intègrera pas l’identifiant de TVA de l'acheteur car c'est le n° de SIRET qui est utilisé pour identifier l'acheteur (BT-47)</t>
  </si>
  <si>
    <t>Parmi la liste, les codes suivant peuvent notamment être utilisés :
AAI : Information générale
SUR : Remarques fournisseur
REG : Information réglementaire
ABL : Information légale
TXD :  Information fiscale
CUS : Information douanière</t>
  </si>
  <si>
    <t>Pour un SIREN ou un SIRET, la valeur de ce champ est "0002"</t>
  </si>
  <si>
    <t>EN 16931</t>
  </si>
  <si>
    <t>UN/CEFACT XML 16 B : Factur-X, EN 16931</t>
  </si>
  <si>
    <t>CHORUSPRO : le numéro de facture est limité à 20 caractères</t>
  </si>
  <si>
    <t>Les types de document utilisés sont les suivants : 
380 : Facture commerciale
381 : Avoir (note de crédit)
384 : Facture rectificative
389 : Facture d'autofacturation (créée par l'acheteur pour le compte du fournisseur)
261 : Avoir d'autofacturation (non accepté par CHORUSPRO)
386 : Facture d'acompte
751 : Informations de facture pour comptabilisation (non accepté par CHORUSPRO)</t>
  </si>
  <si>
    <t>La valeur à inscrire est celle du pourcentage. Par exemple, pour 20%, il faut renseigner 20 (et non 0.2)</t>
  </si>
  <si>
    <t>En particulier, les unités de mesures les plus courantes sont les suivantes:
LTR = Litre (1 dm3)
MTQ = Mètre cube
KGM = Kilogramme
MTR = Mètre
C62 = Unité
TNE = Tonne</t>
  </si>
  <si>
    <t>BT-128-0</t>
  </si>
  <si>
    <t>/rsm:CrossIndustryInvoice/rsm:SupplyChainTradeTransaction/ram:IncludedSupplyChainTradeLineItem/ram:SpecifiedLineTradeSettlement/ram:AdditionalReferencedDocument/ram:TypeCode</t>
  </si>
  <si>
    <t>/rsm:CrossIndustryInvoice/rsm:SupplyChainTradeTransaction/ram:IncludedSupplyChainTradeLineItem/ram:SpecifiedLineTradeAgreement/ram:NetPriceProductTradePrice/ram:BasisQuantity</t>
  </si>
  <si>
    <t>LOGO Vendeur</t>
  </si>
  <si>
    <t>Facture / Avoir N°</t>
  </si>
  <si>
    <t>BT-1 : N° Facture</t>
  </si>
  <si>
    <t>BT-2 : date de facture</t>
  </si>
  <si>
    <t>BT-28 : Appelation Commerciale du vendeur</t>
  </si>
  <si>
    <t>Adresse du Client</t>
  </si>
  <si>
    <t>BT-27 : Raison Sociale du vendeur</t>
  </si>
  <si>
    <t>BT-49 : email@delacheteur.fr</t>
  </si>
  <si>
    <t>BG-5 : xxx, ma rue</t>
  </si>
  <si>
    <t>BT-44 : Raison sociale de l'acheteur</t>
  </si>
  <si>
    <t>Mention Obligatoire fiscale</t>
  </si>
  <si>
    <t>BG-5 : 12345 Ville - Pays</t>
  </si>
  <si>
    <t>BT-45 : nom commercial de l'acheteur</t>
  </si>
  <si>
    <t>Mention Obligatoire sous condition</t>
  </si>
  <si>
    <r>
      <t>BG-6 : contact vendeur: nom,  :</t>
    </r>
    <r>
      <rPr>
        <sz val="9"/>
        <color theme="1"/>
        <rFont val="Wingdings"/>
        <charset val="2"/>
      </rPr>
      <t>)</t>
    </r>
    <r>
      <rPr>
        <sz val="9"/>
        <color theme="1"/>
        <rFont val="Calibri"/>
        <family val="2"/>
        <scheme val="minor"/>
      </rPr>
      <t xml:space="preserve"> +33 6 07 53 32 85, email</t>
    </r>
  </si>
  <si>
    <t>BG-8 : adresse acheteur</t>
  </si>
  <si>
    <t>Mention Obligatoire commerciale</t>
  </si>
  <si>
    <t>BT34 : email vendeur :   admin@macompagnie.fr</t>
  </si>
  <si>
    <t>Minimum</t>
  </si>
  <si>
    <t>BT29 : ID privé (GLN, DUUNS, ...)</t>
  </si>
  <si>
    <t>Basic / Basic WL</t>
  </si>
  <si>
    <t>BT30 : RCS / SIRET 123 456 789 00015</t>
  </si>
  <si>
    <t>BG-8 : Code postal Ville</t>
  </si>
  <si>
    <t>EN16931</t>
  </si>
  <si>
    <t>BT31 : N° TVA : FR 32 123 456 789</t>
  </si>
  <si>
    <t>BG-8 : Pays</t>
  </si>
  <si>
    <t>Si représentant fiscal</t>
  </si>
  <si>
    <t>BT-62 : Nom du représentant fiscal</t>
  </si>
  <si>
    <r>
      <t>BG-9 : contact acheteur: nom,  :</t>
    </r>
    <r>
      <rPr>
        <sz val="9"/>
        <color theme="1"/>
        <rFont val="Wingdings"/>
        <charset val="2"/>
      </rPr>
      <t>)</t>
    </r>
    <r>
      <rPr>
        <sz val="9"/>
        <color theme="1"/>
        <rFont val="Calibri"/>
        <family val="2"/>
        <scheme val="minor"/>
      </rPr>
      <t xml:space="preserve"> +33 6 10 34 56 78, email</t>
    </r>
  </si>
  <si>
    <t>BG-12 : adresse</t>
  </si>
  <si>
    <t>BG-12 : code postal ville, pays</t>
  </si>
  <si>
    <t>BT-63 : N° de TVA du représentant fiscal</t>
  </si>
  <si>
    <t>Nos références</t>
  </si>
  <si>
    <t>Vos identifiants</t>
  </si>
  <si>
    <t>BT-18 : REF Client : numéro de client, de compteur, d'abonnement</t>
  </si>
  <si>
    <t>BT46 : ID privé (GLN, DUUNS, ...)</t>
  </si>
  <si>
    <t>BT-14 : N° de bon de vente : n° de bon de commande du vendeur</t>
  </si>
  <si>
    <t>BT47 : RCS / SIRET 987 654 321 00017</t>
  </si>
  <si>
    <t>BT48 : N° TVA : FR 32 123 456 789</t>
  </si>
  <si>
    <t>Vos références</t>
  </si>
  <si>
    <t>Livraison</t>
  </si>
  <si>
    <t>BT-10: REF ACHETEUR : Cost center, BU, pour routage</t>
  </si>
  <si>
    <t>BT-71 : Identifiant du lieu de livraison</t>
  </si>
  <si>
    <t>BT-17 : REF Appel d'offres : référence à un appel d'offres</t>
  </si>
  <si>
    <t>BT-70 : Nom du contact de livraison chez le client</t>
  </si>
  <si>
    <t>BT-11 : REF au projet auquel la facture se réfère</t>
  </si>
  <si>
    <t>BG-15 : xxx, ma rue</t>
  </si>
  <si>
    <t>BT-19 : REF comptable pour l'acheteur</t>
  </si>
  <si>
    <t>BG-15 : Complément</t>
  </si>
  <si>
    <t>BT-12 : REF CONTRAT : numéro de contrat</t>
  </si>
  <si>
    <t>BG-15 : 12345 Ville</t>
  </si>
  <si>
    <t>BT-13 : N° de Bon de COMMANDE : numero de BC</t>
  </si>
  <si>
    <t>BG-15 : Pays</t>
  </si>
  <si>
    <t>Références sur la facture</t>
  </si>
  <si>
    <t>BT-16 : N° de Bon de livraison, bon d'expédition</t>
  </si>
  <si>
    <t>BT-73 : Période de facturation début : date de début de prestation</t>
  </si>
  <si>
    <t>BT-72 : Date de livraison : date de livraison</t>
  </si>
  <si>
    <t>BT-74 : Période de facturation fin : date de fin de prestation</t>
  </si>
  <si>
    <t>BT-15 : N° de Bon de réception</t>
  </si>
  <si>
    <t>BT-25 : N° de facture antérieure: avoir sur facture xxxxx</t>
  </si>
  <si>
    <t>BT-26 : Date de facture antérieure : avoir sur facture du xxxxx</t>
  </si>
  <si>
    <t>BT-23 : Type de processus sous jacent (Optionnel)</t>
  </si>
  <si>
    <t>Devise (BT-5) : EUROS</t>
  </si>
  <si>
    <t>DESIGNATION : BT153, BT 154</t>
  </si>
  <si>
    <t>QUANTITE
BT-129</t>
  </si>
  <si>
    <t>P.U. HT (€)
BT-146</t>
  </si>
  <si>
    <t>TVA</t>
  </si>
  <si>
    <t>Produit 1</t>
  </si>
  <si>
    <t>Produit 2</t>
  </si>
  <si>
    <t>Service 1</t>
  </si>
  <si>
    <t>Service 2</t>
  </si>
  <si>
    <t>BG-20 remise sur facture</t>
  </si>
  <si>
    <t>BG-21 charge sur facture (frais, …)</t>
  </si>
  <si>
    <t>Détail TVA (motif si exonération : BT-120 / BT-121)</t>
  </si>
  <si>
    <t>Cde TVA</t>
  </si>
  <si>
    <t>Taux TVA
(BT-119)</t>
  </si>
  <si>
    <t>Base TVA
 (BT-116)</t>
  </si>
  <si>
    <t>TVA
 (BT-117)</t>
  </si>
  <si>
    <t>Exempté en vertue de ….</t>
  </si>
  <si>
    <r>
      <rPr>
        <b/>
        <i/>
        <sz val="8"/>
        <color theme="7" tint="-0.499984740745262"/>
        <rFont val="Calibri"/>
        <family val="2"/>
        <scheme val="minor"/>
      </rPr>
      <t>BT-8 :</t>
    </r>
    <r>
      <rPr>
        <i/>
        <sz val="8"/>
        <color theme="7" tint="-0.499984740745262"/>
        <rFont val="Calibri"/>
        <family val="2"/>
        <scheme val="minor"/>
      </rPr>
      <t xml:space="preserve"> </t>
    </r>
    <r>
      <rPr>
        <b/>
        <i/>
        <sz val="8"/>
        <color theme="7" tint="-0.499984740745262"/>
        <rFont val="Calibri"/>
        <family val="2"/>
        <scheme val="minor"/>
      </rPr>
      <t>TVA acquittée sur les encaissements / débits</t>
    </r>
    <r>
      <rPr>
        <i/>
        <sz val="8"/>
        <color theme="7" tint="-0.499984740745262"/>
        <rFont val="Calibri"/>
        <family val="2"/>
        <scheme val="minor"/>
      </rPr>
      <t xml:space="preserve">
</t>
    </r>
    <r>
      <rPr>
        <b/>
        <i/>
        <sz val="8"/>
        <color theme="7" tint="-0.499984740745262"/>
        <rFont val="Calibri"/>
        <family val="2"/>
        <scheme val="minor"/>
      </rPr>
      <t xml:space="preserve">BT-20 : </t>
    </r>
    <r>
      <rPr>
        <i/>
        <sz val="8"/>
        <color theme="7" tint="-0.499984740745262"/>
        <rFont val="Calibri"/>
        <family val="2"/>
        <scheme val="minor"/>
      </rPr>
      <t>Tout retard de paiement engendre une pénalité exigible à compter de la date d'échéance, calculée sur la base de trois fois le taux d'interêt légal. Indemnité forfaitaire pour frais de recouvrement en cas de retard de paiement : 40 €
Les réglements reçus avant la date d'échéance ne donneront pas lieu à escompte.</t>
    </r>
  </si>
  <si>
    <t>TOTAL HT
BT-109</t>
  </si>
  <si>
    <t>TOTAL TVA
BT-110</t>
  </si>
  <si>
    <t>TOTAL TTC
BT-112</t>
  </si>
  <si>
    <t>BT-113 : Acompte :</t>
  </si>
  <si>
    <t>Date d'échéance :</t>
  </si>
  <si>
    <t>BT-9 (date d'échéance)</t>
  </si>
  <si>
    <t>NET A PAYER (BT-115)</t>
  </si>
  <si>
    <t>Bénéficiaire (si différent du vendeur)</t>
  </si>
  <si>
    <r>
      <rPr>
        <b/>
        <i/>
        <sz val="8"/>
        <color theme="3"/>
        <rFont val="Calibri"/>
        <family val="2"/>
        <scheme val="minor"/>
      </rPr>
      <t xml:space="preserve">BT-81 / BT-82 : </t>
    </r>
    <r>
      <rPr>
        <i/>
        <sz val="8"/>
        <color theme="3"/>
        <rFont val="Calibri"/>
        <family val="2"/>
        <scheme val="minor"/>
      </rPr>
      <t>Moyen de paiement demandé</t>
    </r>
  </si>
  <si>
    <r>
      <rPr>
        <b/>
        <i/>
        <sz val="9"/>
        <color theme="3"/>
        <rFont val="Calibri"/>
        <family val="2"/>
        <scheme val="minor"/>
      </rPr>
      <t xml:space="preserve">BT-59: </t>
    </r>
    <r>
      <rPr>
        <i/>
        <sz val="9"/>
        <color theme="3"/>
        <rFont val="Calibri"/>
        <family val="2"/>
        <scheme val="minor"/>
      </rPr>
      <t>Nom du bénéficiaire</t>
    </r>
  </si>
  <si>
    <r>
      <rPr>
        <b/>
        <i/>
        <sz val="8"/>
        <color theme="3"/>
        <rFont val="Calibri"/>
        <family val="2"/>
        <scheme val="minor"/>
      </rPr>
      <t xml:space="preserve">BT-85 : </t>
    </r>
    <r>
      <rPr>
        <i/>
        <sz val="8"/>
        <color theme="3"/>
        <rFont val="Calibri"/>
        <family val="2"/>
        <scheme val="minor"/>
      </rPr>
      <t>Nom du compte bancaire</t>
    </r>
  </si>
  <si>
    <r>
      <rPr>
        <b/>
        <i/>
        <sz val="9"/>
        <color theme="3"/>
        <rFont val="Calibri"/>
        <family val="2"/>
        <scheme val="minor"/>
      </rPr>
      <t xml:space="preserve">BT-60: </t>
    </r>
    <r>
      <rPr>
        <i/>
        <sz val="9"/>
        <color theme="3"/>
        <rFont val="Calibri"/>
        <family val="2"/>
        <scheme val="minor"/>
      </rPr>
      <t>ID bénéficiaire</t>
    </r>
  </si>
  <si>
    <r>
      <rPr>
        <b/>
        <i/>
        <sz val="8"/>
        <color theme="3"/>
        <rFont val="Calibri"/>
        <family val="2"/>
        <scheme val="minor"/>
      </rPr>
      <t>BT-84 :</t>
    </r>
    <r>
      <rPr>
        <i/>
        <sz val="8"/>
        <color theme="3"/>
        <rFont val="Calibri"/>
        <family val="2"/>
        <scheme val="minor"/>
      </rPr>
      <t xml:space="preserve"> IBAN : FR76 1234 5678 9012 3456 7890 123  | </t>
    </r>
    <r>
      <rPr>
        <b/>
        <i/>
        <sz val="8"/>
        <color theme="3"/>
        <rFont val="Calibri"/>
        <family val="2"/>
        <scheme val="minor"/>
      </rPr>
      <t>BT-86</t>
    </r>
    <r>
      <rPr>
        <i/>
        <sz val="8"/>
        <color theme="3"/>
        <rFont val="Calibri"/>
        <family val="2"/>
        <scheme val="minor"/>
      </rPr>
      <t>: BIC : XXXXXXXX</t>
    </r>
  </si>
  <si>
    <r>
      <rPr>
        <b/>
        <i/>
        <sz val="9"/>
        <color theme="3"/>
        <rFont val="Calibri"/>
        <family val="2"/>
        <scheme val="minor"/>
      </rPr>
      <t xml:space="preserve">BT-61: </t>
    </r>
    <r>
      <rPr>
        <i/>
        <sz val="9"/>
        <color theme="3"/>
        <rFont val="Calibri"/>
        <family val="2"/>
        <scheme val="minor"/>
      </rPr>
      <t>SIREN/ SIRET Bénéficiaire</t>
    </r>
  </si>
  <si>
    <r>
      <rPr>
        <b/>
        <i/>
        <sz val="8"/>
        <color theme="3"/>
        <rFont val="Calibri"/>
        <family val="2"/>
        <scheme val="minor"/>
      </rPr>
      <t>BT-83</t>
    </r>
    <r>
      <rPr>
        <i/>
        <sz val="8"/>
        <color theme="3"/>
        <rFont val="Calibri"/>
        <family val="2"/>
        <scheme val="minor"/>
      </rPr>
      <t xml:space="preserve"> : REF Paiement (End to End), pour réconciliation par le Bénéficiaire</t>
    </r>
  </si>
  <si>
    <r>
      <t>Ma société.</t>
    </r>
    <r>
      <rPr>
        <b/>
        <sz val="8"/>
        <color theme="7" tint="-0.499984740745262"/>
        <rFont val="Calibri"/>
        <family val="2"/>
        <scheme val="minor"/>
      </rPr>
      <t xml:space="preserve"> Société anonyme</t>
    </r>
    <r>
      <rPr>
        <sz val="8"/>
        <rFont val="Calibri"/>
        <family val="2"/>
        <scheme val="minor"/>
      </rPr>
      <t xml:space="preserve"> au </t>
    </r>
    <r>
      <rPr>
        <b/>
        <sz val="8"/>
        <color theme="7" tint="-0.499984740745262"/>
        <rFont val="Calibri"/>
        <family val="2"/>
        <scheme val="minor"/>
      </rPr>
      <t>capital de xx.xxx EUROS</t>
    </r>
    <r>
      <rPr>
        <sz val="8"/>
        <color theme="1"/>
        <rFont val="Calibri"/>
        <family val="2"/>
        <scheme val="minor"/>
      </rPr>
      <t xml:space="preserve"> - </t>
    </r>
    <r>
      <rPr>
        <b/>
        <sz val="8"/>
        <color theme="7" tint="-0.499984740745262"/>
        <rFont val="Calibri"/>
        <family val="2"/>
        <scheme val="minor"/>
      </rPr>
      <t>R.C.S. MAVILLE 123 456 789</t>
    </r>
    <r>
      <rPr>
        <sz val="8"/>
        <color theme="1"/>
        <rFont val="Calibri"/>
        <family val="2"/>
        <scheme val="minor"/>
      </rPr>
      <t xml:space="preserve"> - NAF ZZZZZ
</t>
    </r>
    <r>
      <rPr>
        <b/>
        <sz val="8"/>
        <color theme="7" tint="-0.499984740745262"/>
        <rFont val="Calibri"/>
        <family val="2"/>
        <scheme val="minor"/>
      </rPr>
      <t>136 ma rue a moi, code postal Ville Pays</t>
    </r>
    <r>
      <rPr>
        <sz val="8"/>
        <color theme="1"/>
        <rFont val="Calibri"/>
        <family val="2"/>
        <scheme val="minor"/>
      </rPr>
      <t xml:space="preserve"> – contact@masociete.fr - www.masociete.fr  – </t>
    </r>
    <r>
      <rPr>
        <sz val="8"/>
        <color theme="7" tint="-0.499984740745262"/>
        <rFont val="Calibri"/>
        <family val="2"/>
        <scheme val="minor"/>
      </rPr>
      <t>N° TVA : FR32 123 456 789</t>
    </r>
  </si>
  <si>
    <t>Page 1 / 1</t>
  </si>
  <si>
    <t>Règles métier</t>
  </si>
  <si>
    <t>BR-1</t>
  </si>
  <si>
    <t>Une Facture doit avoir un Identifiant de spécification (BT-24).</t>
  </si>
  <si>
    <t>Contrôle du processus</t>
  </si>
  <si>
    <t>BR-2</t>
  </si>
  <si>
    <t>Une Facture doit avoir un Numéro de facture (BT-1).</t>
  </si>
  <si>
    <t>Facture</t>
  </si>
  <si>
    <t>BR-3</t>
  </si>
  <si>
    <t>Une Facture doit avoir une date d'émission de la facture (BT-2).</t>
  </si>
  <si>
    <t>BR-4</t>
  </si>
  <si>
    <t>Une Facture doit avoir un Code de type de facture (BT-3).</t>
  </si>
  <si>
    <t>BR-5</t>
  </si>
  <si>
    <t>Une Facture doit avoir un Code de devise de la facture (BT-5).</t>
  </si>
  <si>
    <t>BR-6</t>
  </si>
  <si>
    <t>Une Facture doit comporter la Raison sociale du vendeur (BT-27).</t>
  </si>
  <si>
    <t>Vendeur</t>
  </si>
  <si>
    <t>BR-7</t>
  </si>
  <si>
    <t>Une Facture doit comporter la Raison sociale de l'Acheteur (BT-44).</t>
  </si>
  <si>
    <t>Acheteur</t>
  </si>
  <si>
    <t>BR-8</t>
  </si>
  <si>
    <t>Une Facture doit comporter l'Adresse postale du vendeur (BG-5).</t>
  </si>
  <si>
    <t>BR-9</t>
  </si>
  <si>
    <t>L'Adresse postale du vendeur (BG-5) doit contenir un Code de pays du vendeur (BT-40).</t>
  </si>
  <si>
    <t>Adresse postale du vendeur</t>
  </si>
  <si>
    <t>BR-10</t>
  </si>
  <si>
    <t>Une Facture doit comporter l'Adresse postale de l'Acheteur (BG-8).</t>
  </si>
  <si>
    <t>BR-11</t>
  </si>
  <si>
    <t>L'Adresse postale de l'Acheteur doit contenir un Code de pays de l'acheteur (BT-55).</t>
  </si>
  <si>
    <t>Adresse postale de l'acheteur</t>
  </si>
  <si>
    <t>BR-12</t>
  </si>
  <si>
    <t>Une Facture doit faire ressortir la Somme des montants nets des lignes de facture (BT-106).</t>
  </si>
  <si>
    <t>Totaux du document</t>
  </si>
  <si>
    <t>BR-13</t>
  </si>
  <si>
    <t>Une Facture doit faire ressortir le Montant total de la facture hors TVA (BT-109).</t>
  </si>
  <si>
    <t>BR-14</t>
  </si>
  <si>
    <t>Une Facture doit faire ressortir le Montant total de la facture TVA comprise (BT-112).</t>
  </si>
  <si>
    <t>BR-15</t>
  </si>
  <si>
    <t>Une Facture doit faire ressortir le Montant à payer (BT-115).</t>
  </si>
  <si>
    <t>BR-16</t>
  </si>
  <si>
    <t>Une Facture doit avoir au moins une ligne de Facture (BG-25).</t>
  </si>
  <si>
    <t>BR-17</t>
  </si>
  <si>
    <t>Le Nom du bénéficiaire (BT-59) doit figurer dans la Facture, si le Bénéficiaire (BG-10) est différent du Vendeur (BG-4).</t>
  </si>
  <si>
    <t>Bénéficiaire</t>
  </si>
  <si>
    <t>BR-18</t>
  </si>
  <si>
    <t>Le Nom du représentant fiscal du vendeur (BT-62) doit figurer dans la Facture, si le Vendeur (BG-4) a un Représentant fiscal du vendeur (BG-11).</t>
  </si>
  <si>
    <t>Représentant fiscal du vendeur</t>
  </si>
  <si>
    <t>BR-19</t>
  </si>
  <si>
    <t>L'Adresse postale du représentant fiscal du vendeur (BG-12) doit figurer dans la Facture, si le Vendeur (BG-4) a un Représentant fiscal du vendeur (BG-11).</t>
  </si>
  <si>
    <t>BR-20</t>
  </si>
  <si>
    <t>L'Adresse postale du représentant fiscal du vendeur (BG-12) doit contenir le Code de pays du représentant fiscal (BT-69), si le Vendeur (BG-4) a un Représentant fiscal du vendeur (BG-11).</t>
  </si>
  <si>
    <t>Adresse postale du représentant fiscal du vendeur</t>
  </si>
  <si>
    <t>BR-21</t>
  </si>
  <si>
    <t>Chaque Ligne de facture (BG-25) doit avoir un Identifiant de ligne de facture (BT-126).</t>
  </si>
  <si>
    <t>Ligne de facture</t>
  </si>
  <si>
    <t>BR-22</t>
  </si>
  <si>
    <t>Chaque Ligne de facture (BG-25) doit avoir une Quantité facturée (BT-129).</t>
  </si>
  <si>
    <t>BR-23</t>
  </si>
  <si>
    <t>Une Ligne de facture (BG-25) doit avoir un Code de l'unité de mesure de la quantité facturée (BT-130).</t>
  </si>
  <si>
    <t>BR-24</t>
  </si>
  <si>
    <t>Chaque Ligne de facture (BG-25) doit avoir un Montant net de ligne de facture (BT-131).</t>
  </si>
  <si>
    <t>BR-25</t>
  </si>
  <si>
    <t>Chaque Ligne de facture (BG-25) doit comporter le Nom de l'article (BT-153).</t>
  </si>
  <si>
    <t>Informations sur l'article</t>
  </si>
  <si>
    <t>BR-26</t>
  </si>
  <si>
    <t>Chaque Ligne de facture (BG-25) doit comporter le Prix net de l’article (BT-146).</t>
  </si>
  <si>
    <t>Détails du prix</t>
  </si>
  <si>
    <t>BR-27</t>
  </si>
  <si>
    <t>Le Prix net de l'article (BT-146) ne doit PAS être négatif.</t>
  </si>
  <si>
    <t>BR-28</t>
  </si>
  <si>
    <t>Le Prix brut de l'article (BT-148) ne doit PAS être négatif.</t>
  </si>
  <si>
    <t>BR-29</t>
  </si>
  <si>
    <t>Si la Date de début de période de facturation (BT-73) et la Date de fin de période de facturation (BT-74) sont données alors la Date de fin de période de facturation (BT-74) doit être postérieure ou égale à la Date de début de période de facturation (BT-73).</t>
  </si>
  <si>
    <t>Période de facturation</t>
  </si>
  <si>
    <t>BR-30</t>
  </si>
  <si>
    <t>Si la Date de début de période de facturation d'une ligne (BT-134) et la Date de fin de période de facturation d'une ligne (BT-135) sont données alors la Date de fin de période de facturation d'une ligne (BT-135) doit être postérieure ou égale à la Date de début de période de facturation d'une ligne (BT-134).</t>
  </si>
  <si>
    <t>Période de facturation d'une ligne</t>
  </si>
  <si>
    <t>BR-31</t>
  </si>
  <si>
    <t>Chaque Remise au niveau du document (BG-20) doit être associée à un Montant de la remise au niveau du document (BT-92).</t>
  </si>
  <si>
    <t>Remises au niveau du document</t>
  </si>
  <si>
    <t>BR-32</t>
  </si>
  <si>
    <t>Chaque Remise au niveau du document (BG-20) doit être associée à un Code de type de TVA de la remise au niveau du document (BT-95).</t>
  </si>
  <si>
    <t>BR-33</t>
  </si>
  <si>
    <t>Chaque Remise au niveau du document (BG-20) doit être associée à un Motif de la remise au niveau du document (BT-97) ou à un Code de motif de la remise au niveau du document (BT-98).</t>
  </si>
  <si>
    <t>BT-97, BT-98</t>
  </si>
  <si>
    <t>BR-36</t>
  </si>
  <si>
    <t>Chaque Charge ou frais au niveau du document (BG-21) doit être associée à un Montant des charges ou frais au niveau du document (BT-99).</t>
  </si>
  <si>
    <t>Charges ou frais au niveau du document</t>
  </si>
  <si>
    <t>BR-37</t>
  </si>
  <si>
    <t>Chaque Charge ou frais au niveau du document  (BG-21) doit être associée à un Code de type de TVA des charges ou frais au niveau du document  (BT-102).</t>
  </si>
  <si>
    <t>BR-38</t>
  </si>
  <si>
    <t>Chaque Charge ou frais au niveau du document (BG-21) doit être associée à un Motif des charges ou frais au niveau du document (BT-104) ou à un Code de motif des charges ou frais au niveau du document (BT-105).</t>
  </si>
  <si>
    <t>BT-104, BT-105</t>
  </si>
  <si>
    <t>BR-41</t>
  </si>
  <si>
    <t>Chaque Remise de ligne de facture (BG-27) doit avoir un Montant de la remise de ligne de facture (BT-136).</t>
  </si>
  <si>
    <t>Remises de ligne de facture</t>
  </si>
  <si>
    <t>BR-42</t>
  </si>
  <si>
    <t>Chaque Remise de ligne de facture (BG-27) doit être associée à un Motif de la remise de ligne de facture (BT-139) ou à un Code de motif de la remise de ligne de facture (BT-140).</t>
  </si>
  <si>
    <t>BT-144, BT-145</t>
  </si>
  <si>
    <t>BR-43</t>
  </si>
  <si>
    <t>Chaque Charge ou frais sur ligne de facture  (BG-28) doit avoir un Montant des charges ou frais applicables à la ligne de facture (BT-141).</t>
  </si>
  <si>
    <t>Charge ou Frais sur ligne de facture</t>
  </si>
  <si>
    <t>BR-44</t>
  </si>
  <si>
    <t>Chaque Charge ou frais sur ligne de facture (BG-28) doit être associée à un Motif des charges ou frais applicables à la ligne de facture (BT-144) ou à un Code de motif des charges ou frais applicables à la ligne de facture (BT-145).</t>
  </si>
  <si>
    <t>BT-139, BT-140</t>
  </si>
  <si>
    <t>BR-45</t>
  </si>
  <si>
    <t>Chaque Ventilation de la TVA (BG-23) doit avoir une Base d'imposition du type de TVA (BT-116).</t>
  </si>
  <si>
    <t>Ventilation de la TVA</t>
  </si>
  <si>
    <t>BR-46</t>
  </si>
  <si>
    <t>Chaque Ventilation de la TVA (BG-23) doit avoir un Montant de la TVA pour chaque type de TVA (BT-117).</t>
  </si>
  <si>
    <t>BR-47</t>
  </si>
  <si>
    <t>Chaque Ventilation de la TVA (BG-23) doit être définie par un Code de type de TVA (BT-118).</t>
  </si>
  <si>
    <t>BR-48</t>
  </si>
  <si>
    <t>Chaque Ventilation de la TVA (BG-23) doit avoir un Taux de type de TVA (BT-119), sauf si la Facture n'est pas soumise à la TVA.</t>
  </si>
  <si>
    <t>BR-49</t>
  </si>
  <si>
    <t>Une Instruction de paiement (BG-16) doit spécifier le Code de type de moyen de paiement (BT-81).</t>
  </si>
  <si>
    <t>Instructions de paiement</t>
  </si>
  <si>
    <t>BR-50</t>
  </si>
  <si>
    <t>Un Identifiant de compte de paiement (BT-84) doit être mentionné si les informations de Virement (BG-16) sont fournies dans la Facture.</t>
  </si>
  <si>
    <t>Informations concernant le compte</t>
  </si>
  <si>
    <t>BR-51</t>
  </si>
  <si>
    <t>Les 4 à 6 derniers chiffres du Numéro de compte principal de carte de paiement (BT-87) doivent être mentionnés si les Informations concernant la carte de paiement (BG-18) figurent dans la Facture.</t>
  </si>
  <si>
    <t>Informations concernant la carte</t>
  </si>
  <si>
    <t>BR-52</t>
  </si>
  <si>
    <t>Chaque Document justificatif additionnel (BG-24) doit comporter une Référence de document justificatif (BT-122).</t>
  </si>
  <si>
    <t>Documents justificatifs additionnels</t>
  </si>
  <si>
    <t>BR-53</t>
  </si>
  <si>
    <t>Si le Code de devise de comptabilisation de la TVA (BT-6) est présent, alors le Montant total de TVA de la facture exprimée dans la devise de comptabilisation (BT-111) doit être indiqué.</t>
  </si>
  <si>
    <t>BR-54</t>
  </si>
  <si>
    <t>Chaque Attribut d'article (BG-32) doit comporter un Nom d'attribut d'article (BT-160) et une Valeur d'attribut d'article (BT-161).</t>
  </si>
  <si>
    <t>Attributs d'article</t>
  </si>
  <si>
    <t>BT-160, BT-161</t>
  </si>
  <si>
    <t>BR-55</t>
  </si>
  <si>
    <t>Chaque Référence à une facture antérieure (BG-3) doit comporter une Référence à une facture antérieure (BT-25).</t>
  </si>
  <si>
    <t>Référence à une facture antérieure</t>
  </si>
  <si>
    <t>BR-56</t>
  </si>
  <si>
    <t>Chaque Représentant fiscal du vendeur (BG-11) doit avoir un Identifiant à la TVA du représentant fiscal du vendeur (BT-63).</t>
  </si>
  <si>
    <t>BR-57</t>
  </si>
  <si>
    <t>Chaque Adresse de livraison (BG-15) doit contenir un Code du pays de livraison (BT-80).</t>
  </si>
  <si>
    <t>Adresse de livraison</t>
  </si>
  <si>
    <t>BR-61</t>
  </si>
  <si>
    <t>Si le Code de type de moyen de paiement (BT-81) est un virement SEPA, un virement local ou un virement international non SEPA, l'Identifiant de compte de paiement  (BT-84) doit être présent.</t>
  </si>
  <si>
    <t>BR-62</t>
  </si>
  <si>
    <t>L'Adresse électronique du vendeur (BT-34) doit avoir un Identifiant de schéma.</t>
  </si>
  <si>
    <t>Adresse électronique du vendeur</t>
  </si>
  <si>
    <t>BR-63</t>
  </si>
  <si>
    <t>L'Adresse électronique de l'acheteur (BT-49) doit avoir un Identifiant de schéma.</t>
  </si>
  <si>
    <t>BR-64</t>
  </si>
  <si>
    <t>L'Identifiant standard de l'article (BT-157) doit avoir un Identifiant de schéma</t>
  </si>
  <si>
    <t>BR-65</t>
  </si>
  <si>
    <t>L'Identifiant de la classification de l'article (BT-158) doit avoir un Identifiant de schéma</t>
  </si>
  <si>
    <t>Identifiant de la classification de l'article</t>
  </si>
  <si>
    <t>BR-CO-3</t>
  </si>
  <si>
    <t>La date d'exigibilité de la taxe sur la valeur ajoutée (BT-7) et le Code de date d'exigibilité de la taxe sur la valeur ajoutée (BT-8) sont mutuellement exclusifs.</t>
  </si>
  <si>
    <t>BT-7, BT-8</t>
  </si>
  <si>
    <t>BR-CO-4</t>
  </si>
  <si>
    <t>Chaque Ligne de facture (BG-25) doit être classée à l'aide d'un Code de type de TVA de l'article facturé (BT-151).</t>
  </si>
  <si>
    <t>BR-CO-5</t>
  </si>
  <si>
    <t>Le Code de motif de la remise au niveau du document (BT-98) et le Motif de la remise au niveau du document (BT-97) doivent indiquer le même type de remise.</t>
  </si>
  <si>
    <t>BR-CO-6</t>
  </si>
  <si>
    <t>Le Code de motif des charges ou frais au niveau du document (BT-105) et le Motif des charges ou frais au niveau du document (BT-104) doivent indiquer le même type de charges ou frais.</t>
  </si>
  <si>
    <t>Charges ou Frais au niveau du document</t>
  </si>
  <si>
    <t>BR-CO-7</t>
  </si>
  <si>
    <t>Le Code de motif de la remise de ligne de facture (BT-140) et le Motif de la remise de ligne de facture (BT-139) doivent indiquer le même type de motif de remise.</t>
  </si>
  <si>
    <t>BR-CO-8</t>
  </si>
  <si>
    <t>Le Code de motif des charges ou frais applicables à la ligne de facture (BT-145) et le Motif des charges ou frais applicables à la ligne de facture (BT144) doivent indiquer le même type de motif de charge ou frais.</t>
  </si>
  <si>
    <t>Charges ou Frais sur ligne de facture</t>
  </si>
  <si>
    <t>BR-CO-9</t>
  </si>
  <si>
    <t>L'Identifiant à la TVA du vendeur (BT-31), l'Identifiant à la TVA du représentant fiscal du vendeur (BT-63) et l'Identifiant à la TVA de l'acheteur (BT-48) doivent comporter un préfixe conforme au code ISO 3166‑1 alpha-2 permettant d'identifier le pays par lequel il a été attribué. Néanmoins, la Grèce est autorisée à utiliser le préfixe « EL ».</t>
  </si>
  <si>
    <t>Identifiants de TVA</t>
  </si>
  <si>
    <t>BT-31, BT-48, BT-63</t>
  </si>
  <si>
    <t>BR-CO-10</t>
  </si>
  <si>
    <t>Somme des montants nets des lignes de facture (BT-106) = ∑ des Montants nets de lignes de facture (BT-131).</t>
  </si>
  <si>
    <t>BR-CO-11</t>
  </si>
  <si>
    <t>Somme des remises au niveau du document (BT-107) = ∑ des Montants de remises au niveau du document (BT-92).</t>
  </si>
  <si>
    <t>BR-CO-12</t>
  </si>
  <si>
    <t>Somme des charges ou frais au niveau du document (BT-108) = ∑ des Montants des charges ou frais au niveau du document (BT-99).</t>
  </si>
  <si>
    <t>BR-CO-13</t>
  </si>
  <si>
    <t>Montant total de la facture hors TVA (BT-109) = ∑ Montants nets des lignes de facture (BT-131) – Somme des remises au niveau du document (BT-107) + Somme des charges ou frais au niveau du document (BT-108).</t>
  </si>
  <si>
    <t>BR-CO-14</t>
  </si>
  <si>
    <t>Montant total de TVA de la facture (BT-110) = ∑ Montants de TVA pour chaque type de TVA (BT-117).</t>
  </si>
  <si>
    <t>BR-CO-15</t>
  </si>
  <si>
    <t>Montant total de la facture TVA comprise (BT-112) = Montant total de la facture hors TVA (BT-109) + Montant total de TVA de la facture (BT-110).</t>
  </si>
  <si>
    <t>BR-CO-16</t>
  </si>
  <si>
    <t>Montant à payer (BT-115) = Montant total de la facture TVA comprise (BT-112) - Montant payé (BT-113) + Montant arrondi (BT-114).</t>
  </si>
  <si>
    <t>BR-CO-17</t>
  </si>
  <si>
    <t>Montant de la TVA pour chaque type de TVA (BT-117) = Base d'imposition du type de TVA (BT-116) x (Taux de type de TVA (BT-119) / 100), arrondi à deux décimales.</t>
  </si>
  <si>
    <t>BR-CO-18</t>
  </si>
  <si>
    <t>Une Facture doit au moins avoir un groupe de Ventilation de la TVA (BG-23).</t>
  </si>
  <si>
    <t>BR-CO-19</t>
  </si>
  <si>
    <t>Si la Période de facturation (BG-14) est utilisée, la Date de début de période de facturation (BT-73) et/ou la Date de fin de période de facturation (BT-74) doit être remplie.</t>
  </si>
  <si>
    <t>Période de livraison ou de facturation</t>
  </si>
  <si>
    <t>BT-73, BT-74</t>
  </si>
  <si>
    <t>BR-CO-20</t>
  </si>
  <si>
    <t>Si la Période de facturation d'une ligne (BG-26) est utilisée, la Date de début de période de facturation d'une ligne (BT-134) et/ou la Date de fin de période de facturation d'une ligne (BT-135) doit être remplie.</t>
  </si>
  <si>
    <t>BT-134, BT-135</t>
  </si>
  <si>
    <t>BR-CO-21</t>
  </si>
  <si>
    <t>Chaque Remise au niveau du document (BG-20) doit être associée à un Motif de la remise au niveau du document (BT-97) et/ou à un Code de motif de la remise au niveau du document (BT-98).</t>
  </si>
  <si>
    <t>Remise au niveau du document</t>
  </si>
  <si>
    <t>BR-CO-22</t>
  </si>
  <si>
    <t>Chaque Charge ou frais au niveau du document (BG-21) doit être associée à un Motif des charges ou frais au niveau du document (BT-104) et/ou à un Code de motif des charges ou frais au niveau du document (BT-105).</t>
  </si>
  <si>
    <t>BR-CO-23</t>
  </si>
  <si>
    <t>Chaque Remise de ligne de facture (BG-27) doit être associée à un Motif de la remise de la ligne de facture (BT-139) et/ou à un Code de motif de la remise de ligne de facture (BT-140).</t>
  </si>
  <si>
    <t>Remise de ligne de facture</t>
  </si>
  <si>
    <t>BR-CO-24</t>
  </si>
  <si>
    <t>Chaque Charge ou frais sur ligne de facture (BG-28) doit être associée à un Motif des charges ou frais applicables à la ligne de facture (BT-144) et/ou à un Code de motif des charges ou frais applicables à la ligne de facture (BT-145).</t>
  </si>
  <si>
    <t>BR-CO-25</t>
  </si>
  <si>
    <t>Si le Montant à payer (BT-115) est positif, la Date d'échéance (BT-9) ou les Conditions de paiement (BT-20) doivent être présentes.</t>
  </si>
  <si>
    <t>BT-9, BT-20</t>
  </si>
  <si>
    <t>BR-CO-26</t>
  </si>
  <si>
    <t>Pour que l'acheteur identifie automatiquement un fournisseur, l'Identifiant du Vendeur (BT-29), l'Identifiant d'enregistrement légal du vendeur (BT-30) et/ou l'Identifiant à la TVA du vendeur  (BT-31) doivent être présents.</t>
  </si>
  <si>
    <t>BT-29, BT-30, BT-31</t>
  </si>
  <si>
    <t>BR-37 : Chaque Charge ou frais au niveau du document  (BG-21) doit être associée à un Code de type de TVA des charges ou frais au niveau du document  (BT-102).</t>
  </si>
  <si>
    <t>BR-10 : Une Facture doit comporter l'Adresse postale de l'Acheteur (BG-8).</t>
  </si>
  <si>
    <t>BR-2 : Une Facture doit avoir un Numéro de facture (BT-1).</t>
  </si>
  <si>
    <t>BR-19 : L'Adresse postale du représentant fiscal du vendeur (BG-12) doit figurer dans la Facture, si le Vendeur (BG-4) a un Représentant fiscal du vendeur (BG-11).</t>
  </si>
  <si>
    <t>BR-CO-18 : Une Facture doit au moins avoir un groupe de Ventilation de la TVA (BG-23).</t>
  </si>
  <si>
    <t>BR-16 : Une Facture doit avoir au moins une ligne de Facture (BG-25).</t>
  </si>
  <si>
    <t>BR-8 : Une Facture doit comporter l'Adresse postale du vendeur (BG-5).</t>
  </si>
  <si>
    <t>BR-CO-11 : Somme des remises au niveau du document (BT-107) = ∑ des Montants de remises au niveau du document (BT-92).</t>
  </si>
  <si>
    <t>BR-CO-12 : Somme des charges ou frais au niveau du document (BT-108) = ∑ des Montants des charges ou frais au niveau du document (BT-99).</t>
  </si>
  <si>
    <t>BR-CO-14 : Montant total de TVA de la facture (BT-110) = ∑ Montants de TVA pour chaque type de TVA (BT-117).</t>
  </si>
  <si>
    <t>BR-53 : Si le Code de devise de comptabilisation de la TVA (BT-6) est présent, alors le Montant total de TVA de la facture exprimée dans la devise de comptabilisation (BT-111) doit être indiqué.</t>
  </si>
  <si>
    <t>BR-45 : Chaque Ventilation de la TVA (BG-23) doit avoir une Base d'imposition du type de TVA (BT-116).</t>
  </si>
  <si>
    <t>BR-47 : Chaque Ventilation de la TVA (BG-23) doit être définie par un Code de type de TVA (BT-118).</t>
  </si>
  <si>
    <t>BR-48 : Chaque Ventilation de la TVA (BG-23) doit avoir un Taux de type de TVA (BT-119), sauf si la Facture n'est pas soumise à la TVA.</t>
  </si>
  <si>
    <t>BR-52 : Chaque Document justificatif additionnel (BG-24) doit comporter une Référence de document justificatif (BT-122).</t>
  </si>
  <si>
    <t>BR-21 : Chaque Ligne de facture (BG-25) doit avoir un Identifiant de ligne de facture (BT-126).</t>
  </si>
  <si>
    <t>BR-22 : Chaque Ligne de facture (BG-25) doit avoir une Quantité facturée (BT-129).</t>
  </si>
  <si>
    <t>BR-23 : Une Ligne de facture (BG-25) doit avoir un Code de l'unité de mesure de la quantité facturée (BT-130).</t>
  </si>
  <si>
    <t>BR-24 : Chaque Ligne de facture (BG-25) doit avoir un Montant net de ligne de facture (BT-131).</t>
  </si>
  <si>
    <t>BR-CO-20 : Si la Période de facturation d'une ligne (BG-26) est utilisée, la Date de début de période de facturation d'une ligne (BT-134) et/ou la Date de fin de période de facturation d'une ligne (BT-135) doit être remplie.</t>
  </si>
  <si>
    <t>BR-41 : Chaque Remise de ligne de facture (BG-27) doit avoir un Montant de la remise de ligne de facture (BT-136).</t>
  </si>
  <si>
    <t>BR-43 : Chaque Charge ou frais sur ligne de facture  (BG-28) doit avoir un Montant des charges ou frais applicables à la ligne de facture (BT-141).</t>
  </si>
  <si>
    <t>BR-28 : Le Prix brut de l'article (BT-148) ne doit PAS être négatif.</t>
  </si>
  <si>
    <t>BR-CO-4 : Chaque Ligne de facture (BG-25) doit être classée à l'aide d'un Code de type de TVA de l'article facturé (BT-151).</t>
  </si>
  <si>
    <t>BR-25 : Chaque Ligne de facture (BG-25) doit comporter le Nom de l'article (BT-153).</t>
  </si>
  <si>
    <t>BR-64 : L'Identifiant standard de l'article (BT-157) doit avoir un Identifiant de schéma</t>
  </si>
  <si>
    <t>BR-65 : L'Identifiant de la classification de l'article (BT-158) doit avoir un Identifiant de schéma</t>
  </si>
  <si>
    <t>BR-54 : Chaque Attribut d'article (BG-32) doit comporter un Nom d'attribut d'article (BT-160) et une Valeur d'attribut d'article (BT-161).</t>
  </si>
  <si>
    <t>BR-3 : Une Facture doit avoir une date d'émission de la facture (BT-2).</t>
  </si>
  <si>
    <t>BR-CO-25 : Si le Montant à payer (BT-115) est positif, la Date d'échéance (BT-9) ou les Conditions de paiement (BT-20) doivent être présentes.</t>
  </si>
  <si>
    <t>BR-1 : Une Facture doit avoir un Identifiant de spécification (BT-24).</t>
  </si>
  <si>
    <t>BR-55 : Chaque Référence à une facture antérieure (BG-3) doit comporter une Référence à une facture antérieure (BT-25).</t>
  </si>
  <si>
    <t>BR-6 : Une Facture doit comporter la Raison sociale du vendeur (BT-27).</t>
  </si>
  <si>
    <t>BR-CO-26 : Pour que l'acheteur identifie automatiquement un fournisseur, l'Identifiant du Vendeur (BT-29), l'Identifiant d'enregistrement légal du vendeur (BT-30) et/ou l'Identifiant à la TVA du vendeur  (BT-31) doivent être présents.</t>
  </si>
  <si>
    <t>BR-4 : Une Facture doit avoir un Code de type de facture (BT-3).</t>
  </si>
  <si>
    <t>BR-62 : L'Adresse électronique du vendeur (BT-34) doit avoir un Identifiant de schéma.</t>
  </si>
  <si>
    <t>BR-9 : L'Adresse postale du vendeur (BG-5) doit contenir un Code de pays du vendeur (BT-40).</t>
  </si>
  <si>
    <t>BR-7 : Une Facture doit comporter la Raison sociale de l'Acheteur (BT-44).</t>
  </si>
  <si>
    <t>BR-CO-9 : L'Identifiant à la TVA du vendeur (BT-31), l'Identifiant à la TVA du représentant fiscal du vendeur (BT-63) et l'Identifiant à la TVA de l'acheteur (BT-48) doivent comporter un préfixe conforme au code ISO 3166‑1 alpha-2 permettant d'identifier le pays par lequel il a été attribué. Néanmoins, la Grèce est autorisée à utiliser le préfixe « EL ».</t>
  </si>
  <si>
    <t>BR-63 : L'Adresse électronique de l'acheteur (BT-49) doit avoir un Identifiant de schéma.</t>
  </si>
  <si>
    <t>BR-5 : Une Facture doit avoir un Code de devise de la facture (BT-5).</t>
  </si>
  <si>
    <t>BR-11 : L'Adresse postale de l'Acheteur doit contenir un Code de pays de l'acheteur (BT-55).</t>
  </si>
  <si>
    <t>BR-17 : Le Nom du bénéficiaire (BT-59) doit figurer dans la Facture, si le Bénéficiaire (BG-10) est différent du Vendeur (BG-4).</t>
  </si>
  <si>
    <t>BR-18 : Le Nom du représentant fiscal du vendeur (BT-62) doit figurer dans la Facture, si le Vendeur (BG-4) a un Représentant fiscal du vendeur (BG-11).</t>
  </si>
  <si>
    <t>BR-20 : L'Adresse postale du représentant fiscal du vendeur (BG-12) doit contenir le Code de pays du représentant fiscal (BT-69), si le Vendeur (BG-4) a un Représentant fiscal du vendeur (BG-11).</t>
  </si>
  <si>
    <t>BR-CO-3 : La date d'exigibilité de la taxe sur la valeur ajoutée (BT-7) et le Code de date d'exigibilité de la taxe sur la valeur ajoutée (BT-8) sont mutuellement exclusifs.</t>
  </si>
  <si>
    <t>BR-CO-19 : Si la Période de facturation (BG-14) est utilisée, la Date de début de période de facturation (BT-73) et/ou la Date de fin de période de facturation (BT-74) doit être remplie.</t>
  </si>
  <si>
    <t>BR-57 : Chaque Adresse de livraison (BG-15) doit contenir un Code du pays de livraison (BT-80).</t>
  </si>
  <si>
    <t>BR-49 : Une Instruction de paiement (BG-16) doit spécifier le Code de type de moyen de paiement (BT-81).</t>
  </si>
  <si>
    <t>BR-51 : Les 4 à 6 derniers chiffres du Numéro de compte principal de carte de paiement (BT-87) doivent être mentionnés si les Informations concernant la carte de paiement (BG-18) figurent dans la Facture.</t>
  </si>
  <si>
    <t>BR-31 : Chaque Remise au niveau du document (BG-20) doit être associée à un Montant de la remise au niveau du document (BT-92).</t>
  </si>
  <si>
    <t>BR-32 : Chaque Remise au niveau du document (BG-20) doit être associée à un Code de type de TVA de la remise au niveau du document (BT-95).</t>
  </si>
  <si>
    <t>BR-36 : Chaque Charge ou frais au niveau du document (BG-21) doit être associée à un Montant des charges ou frais au niveau du document (BT-99).</t>
  </si>
  <si>
    <t>Cible / contexte</t>
  </si>
  <si>
    <t>Terme métier/ groupe</t>
  </si>
  <si>
    <t>BR-S-1</t>
  </si>
  <si>
    <t>Une Facture avec une Ligne de facture (BG-25), une Remise au niveau du document (BG-20) ou des Charges ou Frais au niveau du document (BG-21) où le Code de type de TVA (BT-151, BT-95 ou BT-102) est « Taux normal » doit comprendre dans la Ventilation de la TVA (BG-23) au moins un Code de type de TVA (BT-118) égal à « Taux normal » .</t>
  </si>
  <si>
    <t>BR-S-2</t>
  </si>
  <si>
    <t>Une Facture comportant une Ligne de facture (BG-25) où le Code de type de TVA de l'article facturé (BT-151) est « Taux normal » doit comprendre l'Identifiant à la TVA du vendeur (BT-31), l'Identifiant fiscal du vendeur (BT-32) et/ou l'Identifiant à la TVA du représentant fiscal du vendeur (BT-63).</t>
  </si>
  <si>
    <t>BR-S-3</t>
  </si>
  <si>
    <t>Une Facture comportant une Remise au niveau du document (BG-20) où le Code de type de TVA de la remise au niveau du document (BT-95) est « Taux normal » doit comprendre l'Identifiant à la TVA du vendeur (BT-31), l'Identifiant fiscal du vendeur (BT-32) et/ou l'Identifiant à la TVA du représentant fiscal du vendeur (BT-63).</t>
  </si>
  <si>
    <t>BR-S-4</t>
  </si>
  <si>
    <t>Une Facture comportant des Charges ou Frais au niveau du document (BG-21) où le Code de type de TVA des charges ou frais au niveau du document (BT-102) est « Taux normal » doit comprendre l'Identifiant à la TVA du vendeur (BT-31), l'Identifiant fiscal du vendeur (BT-32) et/ou l'Identifiant à la TVA du représentant fiscal du vendeur (BT-63).</t>
  </si>
  <si>
    <t>BR-S-5</t>
  </si>
  <si>
    <t>Dans une Ligne de facture (BG-25) où le Code de type de TVA de l'article facturé (BT-151) est « Taux normal », le Taux de TVA de l'article facturé (BT-152) doit être supérieur à zéro.</t>
  </si>
  <si>
    <t>BR-S-6</t>
  </si>
  <si>
    <t>Dans une Remise au niveau du document (BG-20) où le Code de type de TVA de la remise au niveau du document (BT-95) est « Taux normal », le Taux de TVA de la remise au niveau du document (BT-96) doit être supérieur à zéro.</t>
  </si>
  <si>
    <t>BR-S-7</t>
  </si>
  <si>
    <t>Dans des Charges ou Frais au niveau du document (BG-21) où le Code de type de TVA des charges ou frais au niveau du document (BT-102) est « Taux normal », le Taux de TVA des charges ou frais au niveau du document (BT-103) doit être supérieur à zéro.</t>
  </si>
  <si>
    <t>BR-S-8</t>
  </si>
  <si>
    <t>Pour chaque valeur différente du Taux de type de TVA (BT-119) pour laquelle le Code de type de TVA (BT-118) est « Taux normal », la Base d'imposition du type de TVA (BT-116) dans la Ventilation de la TVA (BG-23) doit être égale à la somme des Montants nets de lignes de facture (BT-131), plus la somme des montants de charges ou frais au niveau du document (BT-99), moins la somme des montants de remises au niveau du document (BT-92), où le Code de type de TVA (BT-151, BT-102, BT-95) est « Taux normal » et le Taux de TVA (BT-152, BT-103, BT-96) équivaut au Taux de type de TVA (BT-119).</t>
  </si>
  <si>
    <t>BR-S-9</t>
  </si>
  <si>
    <t>Le Montant de la TVA pour chaque type de TVA (BT-117) dans la Ventilation de la TVA (BG-23) où le Code de type de TVA (BT-118) est « Taux normal » doit être égal à la Base d'imposition du type de TVA (BT-116) multipliée par le Taux de type de TVA (BT-119).</t>
  </si>
  <si>
    <t>BR-S-10</t>
  </si>
  <si>
    <t>Une Ventilation de la TVA (BG-23) avec le Code de type de TVA (BT-118) « Taux normal » ne doit pas comprendre de Code de motif d'exonération de la TVA (BT-121) ni un Motif d'exonération de la TVA (BT-120).</t>
  </si>
  <si>
    <t>Règles métiers (Business Rules), générales et conditionnelles</t>
  </si>
  <si>
    <t>Règles métiers (Business Rules), relatives à la TVA</t>
  </si>
  <si>
    <t>BR-Z-1</t>
  </si>
  <si>
    <t>Une Facture avec une Ligne de facture (BG-25), une Remise au niveau du document (BG-20) ou des Charges ou Frais au niveau du document (BG-21) où le Code de type de TVA (BT-151, BT-95 ou BT-102) est « TVA à taux zéro » doit comprendre dans la Ventilation de la TVA (BG-23) précisément un Code de type de TVA (BT-118) égal à « TVA à taux zéro » .</t>
  </si>
  <si>
    <t>BR-Z-2</t>
  </si>
  <si>
    <t>Une Facture comportant une Ligne de facture où le Code de type de TVA de l'article facturé (BT-151) est « TVA à taux zéro  » doit comprendre l'Identifiant à la TVA du vendeur (BT-31), l'Identifiant fiscal du vendeur (BT-32) et/ou l'Identifiant à la TVA du représentant fiscal du vendeur (BT-63).</t>
  </si>
  <si>
    <t>BR-Z-3</t>
  </si>
  <si>
    <t>Une Facture comportant une Remise au niveau du document (BG-20) où le Code de type de TVA de la remise au niveau du document (BT-95) est « TVA à taux zéro  » doit comprendre l'Identifiant à la TVA du vendeur (BT-31), l'Identifiant fiscal du vendeur (BT-32) et/ou l'Identifiant à la TVA du représentant fiscal du vendeur (BT-63).</t>
  </si>
  <si>
    <t>BR-Z-4</t>
  </si>
  <si>
    <t>Une Facture comportant des Charges ou Frais au niveau du document où le Code de type de TVA des charges ou frais au niveau du document (BT-102) est « TVA à taux zéro  » doit comprendre l'Identifiant à la TVA du vendeur (BT-31), l'Identifiant fiscal du vendeur (BT-32) et/ou l'Identifiant à la TVA du représentant fiscal du vendeur (BT-63).</t>
  </si>
  <si>
    <t>BR-Z-5</t>
  </si>
  <si>
    <t>Dans une Ligne de facture (BG-25) où le Code de type de TVA de l'article facturé (BT-151) est « TVA à taux zéro  », le Taux de TVA de l'article facturé (BT-152) doit être égal à 0 (zéro).</t>
  </si>
  <si>
    <t>BR-Z-6</t>
  </si>
  <si>
    <t>Dans une Remise au niveau du document (BG-20) où le Code de type de TVA de la remise au niveau du document (BT-95) est « TVA à taux zéro  », le Taux de TVA de la remise au niveau du document (BT-96) doit être égal à 0 (zéro).</t>
  </si>
  <si>
    <t>BR-Z-7</t>
  </si>
  <si>
    <t>Dans des Charges ou Frais au niveau du document (BG-21) où le Code de type de TVA des charges ou frais au niveau du document (BT-102) est « TVA à taux zéro  », le Taux de TVA des charges ou frais au niveau du document (BT-103) doit être égal à 0 (zéro).</t>
  </si>
  <si>
    <t>BR-Z-8</t>
  </si>
  <si>
    <t>Dans une Ventilation de la TVA (BG-23) où le Code de type de TVA (BT-118) est « TVA à taux zéro  », la Base d'imposition du type de TVA (BT-116) doit être égale à la Somme des montants nets des lignes de facture (BT-131) moins la somme des Montants de remises au niveau du document  (BT-92), plus la somme des Montants de charges ou frais au niveau du document  (BT-99) où les Codes de type de TVA (BT-151, BT-95, BT-102) sont à « TVA à taux zéro  ».</t>
  </si>
  <si>
    <t>BR-Z-9</t>
  </si>
  <si>
    <t>Le Montant de la TVA pour chaque type de TVA (BT-117) dans une Ventilation de la TVA (BG-23) où le Code de type de TVA (BT-118) est « TVA à taux zéro  », doit être égal à 0 (zéro).</t>
  </si>
  <si>
    <t>BR-Z-10</t>
  </si>
  <si>
    <t>Une Ventilation de la TVA (BG-23) avec le Code de type de TVA (BT-118) « TVA à taux zéro  » ne doit pas comprendre de Code de motif d'exonération de la TVA (BT-121) ni un Motif d'exonération de la TVA (BT-120).</t>
  </si>
  <si>
    <t>BR-E-1</t>
  </si>
  <si>
    <t>Une Facture avec une Ligne de facture (BG-25), une Remise au niveau du document (BG-20) ou des Charges ou Frais au niveau du document (BG-21) où le Code de type de TVA (BT-151, BT-95 ou BT-102) est « Exonération de TVA » doit comprendre précisément une Ventilation de la TVA (BG-23) avec le Code de type de TVA (BT-118) égal à « Exonération de TVA » .</t>
  </si>
  <si>
    <t>BR-E-2</t>
  </si>
  <si>
    <t>Une Facture comportant une Ligne de facture (BG-25) où le Code de type de TVA de l'article facturé (BT-151) est « Exonération de TVA » doit comprendre l'Identifiant à la TVA du vendeur (BT-31), l'Identifiant fiscal du vendeur (BT-32) et/ou l'Identifiant à la TVA du représentant fiscal du vendeur (BT-63).</t>
  </si>
  <si>
    <t>BR-E-3</t>
  </si>
  <si>
    <t>Une Facture comportant une Remise au niveau du document (BG-20) où le Code de type de TVA de la remise au niveau du document (BT-95) est « Exonération de TVA » doit comprendre l'Identifiant à la TVA du vendeur (BT-31), l'Identifiant fiscal du vendeur (BT-32) et/ou l'Identifiant à la TVA du représentant fiscal du vendeur (BT-63).</t>
  </si>
  <si>
    <t>BR-E-4</t>
  </si>
  <si>
    <t>Une Facture comportant des Charges ou Frais au niveau du document (BG-21) où le Code de type de TVA des charges ou frais au niveau du document (BT-102) est « Exonération de TVA » doit comprendre l'Identifiant à la TVA du vendeur (BT-31), l'Identifiant fiscal du vendeur (BT-32) et/ou l'Identifiant à la TVA du représentant fiscal du vendeur (BT-63).</t>
  </si>
  <si>
    <t>BR-E-5</t>
  </si>
  <si>
    <t>Dans une Ligne de facture (BG-25) où le Code de type de TVA de l'article facturé (BT-151) est « Exonération de TVA », le Taux de TVA de l'article facturé (BT-152) doit être égal à 0 (zéro).</t>
  </si>
  <si>
    <t>BR-E-6</t>
  </si>
  <si>
    <t>Dans une Remise au niveau du document (BG-20) où le Code de type de TVA de la remise au niveau du document (BT-95) est « Exonération de TVA », le Taux de TVA de la remise au niveau du document (BT-96) doit être égal à 0 (zéro).</t>
  </si>
  <si>
    <t>BR-E-7</t>
  </si>
  <si>
    <t>Dans des Charges ou Frais au niveau du document (BG-21) où le Code de type de TVA des charges ou frais au niveau du document (BT-102) est « Exonération de TVA », le Taux de TVA des charges ou frais au niveau du document (BT-103) doit être égal à 0 (zéro).</t>
  </si>
  <si>
    <t>BR-E-8</t>
  </si>
  <si>
    <t>Dans une Ventilation de la TVA (BG-23) où le Code de type de TVA (BT-118) est « Exonération de TVA », la Base d'imposition du type de TVA (BT-116) doit être égale à la somme des Montants nets des lignes de facture (BT-131) moins la somme des Montants de remises au niveau du document (BT-92), plus la somme des Montants de charges ou frais au niveau du document (BT-99) où les Codes de type de TVA (BT-151, BT-95, BT-102) sont « Exonération de TVA ».</t>
  </si>
  <si>
    <t>BR-E-9</t>
  </si>
  <si>
    <t>Le Montant de la TVA pour chaque type de TVA (BT-117) dans une Ventilation de la TVA (BG-23) où le Code de type de TVA (BT-118) est égal à « Exonération de TVA », doit être de 0 (zéro).</t>
  </si>
  <si>
    <t>BR-E-10</t>
  </si>
  <si>
    <t>Une Ventilation de la TVA (BG-23) avec le Code de type de TVA (BT-118) « Exonération de TVA » doit comprendre un Code de motif d'exonération de la TVA (BT-121) ou un Motif d'exonération de la TVA (BT-120).</t>
  </si>
  <si>
    <t>Taux Standard ou réduit</t>
  </si>
  <si>
    <t>Taux Zéro</t>
  </si>
  <si>
    <t>Exonération</t>
  </si>
  <si>
    <t>Autoliquidation</t>
  </si>
  <si>
    <t>BR-AE-1</t>
  </si>
  <si>
    <t>Une Facture avec une Ligne de facture (BG-25), une Remise au niveau du document (BG-20) ou des Charges ou Frais au niveau du document (BG-21) où le Code de type de TVA (BT-151, BT-95 ou BT-102) est « Autoliquidation » doit comprendre dans la Ventilation de la TVA (BG-23) précisément un Code de type de TVA (BT-118) égal à « Autoliquidation » .</t>
  </si>
  <si>
    <t>BR-AE-2</t>
  </si>
  <si>
    <t>Une Facture comportant une Ligne de facture (BG-25) où le Code de type de TVA de l'article facturé (BT-151) est « Autoliquidation » doit comprendre l'Identifiant à la TVA du vendeur (BT-31), l'Identifiant fiscal du vendeur (BT-32) et/ou l'Identifiant à la TVA du représentant fiscal du vendeur (BT-63) et l'Identifiant à la TVA de l'acheteur (BT-48) et/ou l'Identifiant d'enregistrement légal de l'acheteur (BT-47).</t>
  </si>
  <si>
    <t>BR-AE-3</t>
  </si>
  <si>
    <t>Une Facture comportant une Remise au niveau du document (BG-20) où le Code de type de TVA de la remise au niveau du document (BT-95) est « Autoliquidation » doit comprendre l'Identifiant à la TVA du vendeur (BT-31), l'Identifiant fiscal du vendeur (BT-32) et/ou l'Identifiant à la TVA du représentant fiscal du vendeur (BT-63) et l'Identifiant à la TVA de l'acheteur (BT-48) et/ou l'Identifiant d'enregistrement légal de l'acheteur (BT-47).</t>
  </si>
  <si>
    <t>BR-AE-4</t>
  </si>
  <si>
    <t>Une Facture comportant des Charges ou Frais au niveau du document (BG-21) où le Code de type de TVA des charges ou frais au niveau du document (BT-102) est « Autoliquidation » doit comprendre l'Identifiant à la TVA du vendeur (BT-31), l'Identifiant fiscal du vendeur (BT-32) et/ou l'Identifiant à la TVA du représentant fiscal du vendeur (BT-63) et l'Identifiant à la TVA de l'acheteur (BT-48) et/ou l'Identifiant d'enregistrement légal de l'acheteur (BT-47).</t>
  </si>
  <si>
    <t>BR-AE-5</t>
  </si>
  <si>
    <t>Dans une Ligne de facture (BG-25) où le Code de type de TVA de l'article facturé (BT-151) est « Autoliquidation », le Taux de TVA de l'article facturé (BT-152) doit être égal à 0 (zéro).</t>
  </si>
  <si>
    <t>BR-AE-6</t>
  </si>
  <si>
    <t>Dans une Remise au niveau du document (BG-20) où le Code de type de TVA de la remise au niveau du document (BT-95) est « Autoliquidation », le Taux de TVA de la remise au niveau du document (BT-96) doit être égal à 0 (zéro).</t>
  </si>
  <si>
    <t>BR-AE-7</t>
  </si>
  <si>
    <t>Dans des Charges ou Frais au niveau du document (BG-21) où le Code de type de TVA des charges ou frais au niveau du document (BT-102) est « Autoliquidation », le Taux de TVA des charges ou frais au niveau du document (BT-103) doit être égal à 0 (zéro).</t>
  </si>
  <si>
    <t>BR-AE-8</t>
  </si>
  <si>
    <t>Dans une Ventilation de la TVA (BG-23) où le Code de type de TVA (BT-118) est « Autoliquidation », la Base d'imposition du type de TVA (BT-116) doit être égale à la somme des Montants nets des lignes de facture (BT-131) moins la somme des Montants de remises au niveau du document (BT-92), plus la somme des Montants de charges ou frais au niveau du document  (BT-99) où les Codes de type de TVA (BT-151, BT-95, BT-102) sont « Autoliquidation ».</t>
  </si>
  <si>
    <t>BR-AE-9</t>
  </si>
  <si>
    <t>Le Montant de la TVA pour chaque type de TVA (BT-117) dans une Ventilation de la TVA (BG-23) où le Code de type de TVA (BT-118) est « Autoliquidation », doit être de 0 (zéro).</t>
  </si>
  <si>
    <t>BR-AE-10</t>
  </si>
  <si>
    <t>Une Ventilation de la TVA (BG-23) avec le Code de type de TVA (BT-118) « Autoliquidation » doit comprendre un Code de motif d'exonération de la TVA (BT-121), signifiant « Autoliquidation » ou le Motif d'exonération de la TVA (BT-120) « Autoliquidation » (ou texte standard équivalent dans d'autres langues).</t>
  </si>
  <si>
    <t>BR-IC-1</t>
  </si>
  <si>
    <t>Une Facture avec une Ligne de facture (BG-25), une Remise au niveau du document (BG-20) ou des Charges ou Frais au niveau du document (BG-21) où le Code de type de TVA (BT-151, BT-95 ou BT-102) est « Livraison intracommunautaire » doit comprendre dans la Ventilation de la TVA (BG-23) précisément un Code de type de TVA (BT-118) égal à « Livraison intracommunautaire » .</t>
  </si>
  <si>
    <t>BR-IC-2</t>
  </si>
  <si>
    <t>Une Facture comportant une Ligne de facture (BG-25) où le Code de type de TVA de l'article facturé (BT-151) est « Livraison intracommunautaire » doit comprendre l'Identifiant à la TVA du vendeur (BT-31), ou l'Identifiant à la TVA du représentant fiscal du vendeur (BT-63) et l'Identifiant à la TVA de l'acheteur (BT-48).</t>
  </si>
  <si>
    <t>BR-IC-3</t>
  </si>
  <si>
    <t>Une Facture comportant une Remise au niveau du document (BG-20) où le Code de type de TVA de la remise au niveau du document (BT-95) est « Livraison intracommunautaire » doit comprendre l'Identifiant à la TVA du vendeur (BT-31), ou l'Identifiant à la TVA du représentant fiscal du vendeur (BT-63) et l'Identifiant à la TVA de l'acheteur (BT-48).</t>
  </si>
  <si>
    <t>BR-IC-4</t>
  </si>
  <si>
    <t>Une Facture comportant des Charges ou Frais au niveau du document (BG-21) où le Code de type de TVA des charges ou frais au niveau du document (BT-102) est « Livraison intracommunautaire » doit comprendre l'Identifiant à la TVA du vendeur (BT-31), ou l'Identifiant à la TVA du représentant fiscal du vendeur (BT-63) et l'Identifiant à la TVA de l'acheteur (BT-48).</t>
  </si>
  <si>
    <t>BR-IC-5</t>
  </si>
  <si>
    <t>Dans une Ligne de facture (BG-25) où le Code de type de TVA de l'article facturé (BT-151) est « Livraison intracommunautaire », le Taux de TVA de l'article facturé (BT-152) doit être égal à 0 (zéro).</t>
  </si>
  <si>
    <t>BR-IC-6</t>
  </si>
  <si>
    <t>Dans une Remise au niveau du document (BG-20) où le Code de type de TVA de la remise au niveau du document (BT-95) est « Livraison intracommunautaire », le Taux de TVA de la remise au niveau du document (BT-96) doit être égal à 0 (zéro).</t>
  </si>
  <si>
    <t>BR-IC-7</t>
  </si>
  <si>
    <t>Dans des Charges ou Frais au niveau du document (BG-21) où le Code de type de TVA des charges ou frais au niveau du document (BT-102) est « Livraison intracommunautaire », le Taux de TVA des charges ou frais au niveau du document (BT-103) doit être égal à 0 (zéro).</t>
  </si>
  <si>
    <t>BR-IC-8</t>
  </si>
  <si>
    <t>Dans une Ventilation de la TVA (BG-23) où le Code de type de TVA (BT-118) est « Livraison intracommunautaire », la Base d'imposition du type de TVA (BT-116) doit être égale à la somme des Montants nets des lignes de facture (BT-131) moins la somme des Montants de remises au niveau du document (BT-92), plus la somme des Montants de charges ou frais au niveau du document (BT-99) où les Codes de type de TVA (BT-151, BT-95, BT-102) sont « Livraison intracommunautaire ».</t>
  </si>
  <si>
    <t>BR-IC-9</t>
  </si>
  <si>
    <t>Le Montant de la TVA pour chaque type de TVA (BT-117) dans une Ventilation de la TVA (BG-23) où le Code de type de TVA (BT-118) est « Livraison intracommunautaire », doit être de 0 (zéro).</t>
  </si>
  <si>
    <t>BR-IC-10</t>
  </si>
  <si>
    <t>Une Ventilation de la TVA (BG-23) avec le Code de type de TVA (BT-118) « Livraison intracommunautaire » doit comprendre un Code de motif d'exonération de la TVA (BT-121), signifiant « Livraison intracommunautaire » ou le Motif d'exonération de la TVA (BT-120) « Livraison intracommunautaire » (ou texte standard équivalent dans d'autres langues).</t>
  </si>
  <si>
    <t>BR-IC-11</t>
  </si>
  <si>
    <t>Dans une Facture avec Ventilation de la TVA (BG-23) où le Code de type de TVA (BT-118) est « Livraison intracommunautaire », la Date effective de livraison (BT-72) ou la Période de facturation (BG-14) ne doit pas être laissée vide.</t>
  </si>
  <si>
    <t>BR-IC-12</t>
  </si>
  <si>
    <t>Dans une Facture avec ventilation de TVA (BG-23) où le Code de type de TVA (BT-118) est « Livraison intracommunautaire », le Code du pays de livraison (BT-80) ne doit pas être laissé vide.</t>
  </si>
  <si>
    <t>Livraisons intracommunautaires</t>
  </si>
  <si>
    <t>Exportations</t>
  </si>
  <si>
    <t>BR-G-1</t>
  </si>
  <si>
    <t>Une Facture avec une Ligne de facture (BG-25), une Remise au niveau du document (BG-20) ou des Charges ou Frais au niveau du document (BG-21) où le Code de type de TVA (BT-151, BT-95 ou BT-102) est « Exportation hors de l'UE » doit comprendre dans la Ventilation de la TVA (BG-23) précisément un Code de type de TVA (BT-118) égal à « Exportation hors de l'UE » .</t>
  </si>
  <si>
    <t>BR-G-2</t>
  </si>
  <si>
    <t>Une Facture comportant une Ligne de facture (BG-25) où le Code de type de TVA de l'article facturé (BT-151) est « Exportation hors de l'UE » doit comprendre l'Identifiant à la TVA du vendeur (BT-31) ou l'Identifiant à la TVA du représentant fiscal du vendeur (BT-63).</t>
  </si>
  <si>
    <t>BR-G-3</t>
  </si>
  <si>
    <t>Une Facture comportant une Remise au niveau du document (BG-20) où le Code de type de TVA de la remise au niveau du document (BT-95) est « Exportation hors de l'UE » doit comprendre l'Identifiant à la TVA du vendeur (BT-31) ou l'Identifiant à la TVA du représentant fiscal du vendeur (BT-63).</t>
  </si>
  <si>
    <t>BR-G-4</t>
  </si>
  <si>
    <t>Une Facture comportant des Charges ou Frais au niveau du document (BG-21) où le Code de type de TVA des charges ou frais au niveau du document (BT-102) est « Exportation hors de l'UE » doit comprendre l'Identifiant à la TVA du vendeur (BT-31) ou l'Identifiant à la TVA du représentant fiscal du vendeur (BT-63).</t>
  </si>
  <si>
    <t>BR-G-5</t>
  </si>
  <si>
    <t>Dans une Ligne de facture (BG-25) où le Code de type de TVA de l'article facturé (BT-151) est « Exportation hors de l'UE », le Taux de TVA de l'article facturé (BT-152) doit être égal à 0 (zéro).</t>
  </si>
  <si>
    <t>BR-G-6</t>
  </si>
  <si>
    <t>Dans une Remise au niveau du document (BG-20) où le Code de type de TVA de la remise au niveau du document (BT-95) est « Exportation hors de l'UE », le Taux de TVA de la remise au niveau du document (BT-96) doit être égal à 0 (zéro).</t>
  </si>
  <si>
    <t>BR-G-7</t>
  </si>
  <si>
    <t>Dans des Charges ou Frais au niveau du document (BG-21) où le Code de type de TVA des charges ou frais au niveau du document (BT-102) est « Exportation hors de l'UE », le Taux de TVA des charges ou frais au niveau du document (BT-103) doit être égal à 0 (zéro).</t>
  </si>
  <si>
    <t>BR-G-8</t>
  </si>
  <si>
    <t>Dans une Ventilation de la TVA (BG-23) où le Code de type de TVA (BT-118) est « Exportation hors de l'UE », la Base d'imposition du type de TVA (BT-116) doit être égale à la somme des Montants nets des lignes de facture (BT-131) moins la somme des Montants de remises au niveau du document (BT-92), plus la somme des Montants de charges ou frais au niveau du document  (BT-99) où les Codes de type de TVA (BT-151, BT-95, BT-102) sont « Exportation hors de l'UE ».</t>
  </si>
  <si>
    <t>BR-G-9</t>
  </si>
  <si>
    <t>Le Montant de la TVA pour chaque type de TVA (BT-117) dans une ventilation de TVA (BG-23) où le Code de type de TVA (BT-118) est « Exportation hors de l'UE », doit être de 0 (zéro).</t>
  </si>
  <si>
    <t>BR-G-10</t>
  </si>
  <si>
    <t>Une Ventilation de la TVA (BG-23) avec le Code de type de TVA (BT-118) « Exportation hors de l'UE » doit comprendre un Code de motif d'exonération de la TVA (BT-121), signifiant « Exportation hors de l'UE » ou le Motif d'exonération de la TVA (BT-120) « Exportation hors de l'UE » (ou texte standard équivalent dans d'autres langues).</t>
  </si>
  <si>
    <t>Non soumis à la TVA</t>
  </si>
  <si>
    <t>BR-O-1</t>
  </si>
  <si>
    <t>Une Facture avec une Ligne de facture (BG-25), une Remise au niveau du document (BG-20) ou des Charges ou Frais au niveau du document (BG-21) où le Code de type de TVA (BT-151, BT-95 ou BT-102) est « Non soumis à la TVA » doit comprendre précisément un groupe de Ventilation de la TVA (BG-23) avec le Code de type de TVA (BT-118) égal à « Non soumis à la TVA » .</t>
  </si>
  <si>
    <t>BR-O-2</t>
  </si>
  <si>
    <t>Une Facture comportant une Ligne de facture (BG-25) où le Code de type de TVA de l'article facturé (BT-151) est « Non soumis à la TVA » ne doit pas comprendre l'Identifiant à la TVA du vendeur (BT-31), l'Identifiant à la TVA du représentant fiscal du vendeur (BT-63) ou l'Identifiant à la TVA de l'acheteur (BT-46).</t>
  </si>
  <si>
    <t>BR-O-3</t>
  </si>
  <si>
    <t>Une Facture comportant une Remise au niveau du document (BG-20) où le Code de type de TVA de la remise au niveau du document (BT-95) est « Non soumis à la TVA » ne doit pas comprendre l'Identifiant à la TVA du vendeur (BT-31), l'Identifiant à la TVA du représentant fiscal du vendeur (BT-63) ou l'Identifiant à la TVA de l'acheteur (BT-48).</t>
  </si>
  <si>
    <t>BR-O-4</t>
  </si>
  <si>
    <t>Une Facture comportant des Charges ou Frais au niveau du document (BG-21) où le Code de type de TVA des charges ou frais au niveau du document (BT-102) est « Non soumis à la TVA » ne doit pas comprendre l'Identifiant à la TVA du vendeur (BT-31), l'Identifiant à la TVA du représentant fiscal du vendeur (BT-63) ou l'Identifiant à la TVA de l'acheteur (BT-48) .</t>
  </si>
  <si>
    <t>BR-O-5</t>
  </si>
  <si>
    <t>Une Ligne de facture (BG-25) où le Code de type de TVA (BT-151) est « Non soumis à la TVA » ne doit pas contenir de Taux de TVA de l'article facturé (BT-152).</t>
  </si>
  <si>
    <t>BR-O-6</t>
  </si>
  <si>
    <t>Une Remise au niveau du document (BG-20) où le Code de type de TVA (BT-95) est « Non soumis à la TVA » ne doit pas contenir de Taux de TVA de la remise au niveau du document (BT-96).</t>
  </si>
  <si>
    <t>BR-O-7</t>
  </si>
  <si>
    <t>Des Charges ou Frais au niveau du document (BG-21) où le Code de type de TVA (BT-102) est « Non soumis à la TVA » ne doit pas contenir de Taux de TVA des charges ou frais au niveau du document (BT-103).</t>
  </si>
  <si>
    <t>BR-O-8</t>
  </si>
  <si>
    <t>Dans une Ventilation de la TVA (BG-23) où le Code de type de TVA (BT-118) est « Non soumis à la TVA », la Base d'imposition du type de TVA (BT-116) doit être égale à la somme des Montants nets des lignes de facture (BT-131) moins la somme des Montants de remises au niveau du document (BT-92), plus la somme des Montants de charges ou frais au niveau du document  (BT-99) où les Codes de type de TVA (BT-151, BT-95, BT-102) sont « Non soumis à la TVA ».</t>
  </si>
  <si>
    <t>BR-O-9</t>
  </si>
  <si>
    <t>Le Montant de la TVA pour chaque type de TVA (BT-117) dans une ventilation de TVA (BG-23) où le Code de type de TVA (BT-118) est « Non soumis à la TVA », doit être de 0 (zéro).</t>
  </si>
  <si>
    <t>BR-O-10</t>
  </si>
  <si>
    <t>Une Ventilation de la TVA (BG-23) avec le Code de type de TVA (BT-118) « Non soumis à la TVA » doit comprendre un Code de motif d'exonération de la TVA (BT-121), signifiant « Non soumis à la TVA » ou le Motif d'exonération de la TVA (BT-120) « Non soumis à la TVA » (ou texte standard équivalent dans d'autres langues).</t>
  </si>
  <si>
    <t>BR-O-11</t>
  </si>
  <si>
    <t>Une Facture comportant un groupe de ventilation de la TVA (BG-23) avec un Code de type de TVA (BT-118) « Non soumis à la TVA », ne doit pas contenir d'autres groupes de Ventilation de la TVA (BG-23).</t>
  </si>
  <si>
    <t>BR-O-12</t>
  </si>
  <si>
    <t>Une Facture comportant un groupe de Ventilation de la TVA (BG-23) avec un Code de type de TVA (BT-118) « Non soumis à la TVA », ne doit pas contenir une Ligne de facture (BG-25) où le Code de type de TVA de l'article facturé (BT-151) est différent de « Non soumis à la TVA ».</t>
  </si>
  <si>
    <t>BR-O-13</t>
  </si>
  <si>
    <t>Une Facture comportant un groupe de Ventilation de la TVA (BG-23) avec un Code de type de TVA (BT-118) « Non soumis à la TVA », ne doit pas contenir des Remises au niveau du document (BG-20) où le Code de type de TVA de la remise au niveau du document (BT-95) est différent de « Non soumis à la TVA ».</t>
  </si>
  <si>
    <t>BR-O-14</t>
  </si>
  <si>
    <t>Une Facture comportant un groupe de Ventilation de la TVA (BG-23) avec un Code de type de TVA (BT-118) « Non soumis à la TVA », ne doit pas contenir des Charges ou Frais au niveau du document (BG-21) où le Code de type de TVA des charges ou frais au niveau du document (BT-102) est différent de « Non soumis à la TVA ».</t>
  </si>
  <si>
    <t>Iles de Canaries</t>
  </si>
  <si>
    <t>BR-IG-1</t>
  </si>
  <si>
    <t>Une Facture avec une Ligne de facture (BG-25), une Remise au niveau du document (BG-20) ou des Charges ou Frais au niveau du document (BG-21) où le Code de type de TVA (BT-151, BT-95 ou BT-102) est « IGIC » doit comprendre dans la Ventilation de la TVA (BG-23) au moins un Code de type de TVA (BT-118) égal à « IGIC ».</t>
  </si>
  <si>
    <t>BR-IG-2</t>
  </si>
  <si>
    <t>Une Facture comportant une Ligne de facture (BG-25) où le Code de type de TVA de l'article facturé (BT-151) est « IGIC » doit comprendre l'Identifiant à la TVA du vendeur (BT-31), l'Identifiant fiscal du vendeur (BT-32) et/ou l'Identifiant à la TVA du représentant fiscal du vendeur (BT-63).</t>
  </si>
  <si>
    <t>BR-IG-3</t>
  </si>
  <si>
    <t>Une Facture comportant une Remise au niveau du document (BG-20) où le Code de type de TVA de la remise au niveau du document (BT-95) est « IGIC » doit comprendre l'Identifiant à la TVA du vendeur (BT-31), l'Identifiant fiscal du vendeur (BT-32) et/ou l'Identifiant à la TVA du représentant fiscal du vendeur (BT-63).</t>
  </si>
  <si>
    <t>BR-IG-4</t>
  </si>
  <si>
    <t>Une Facture comportant des Charges ou Frais au niveau du document (BG-21) où le Code de type de TVA des charges ou frais au niveau du document (BT-102) est « IGIC » doit comprendre l'Identifiant à la TVA du vendeur (BT-31), l'Identifiant fiscal du vendeur (BT-32) et/ou l'Identifiant à la TVA du représentant fiscal du vendeur (BT-63).</t>
  </si>
  <si>
    <t>BR-IG-5</t>
  </si>
  <si>
    <t>Dans une Ligne de facture (BG-25) où le Code de type de TVA de l'article facturé (BT-151) est « IGIC », le Taux de TVA de l'article facturé (BT-152) doit être supérieur ou égal à 0 (zéro).</t>
  </si>
  <si>
    <t>BR-IG-6</t>
  </si>
  <si>
    <t>Dans une Remise au niveau du document (BG-20) où le Code de type de TVA de la remise au niveau du document (BT-95) est « IGIC », le Taux de TVA de la remise au niveau du document (BT-96) doit être supérieur ou égal à 0 (zéro).</t>
  </si>
  <si>
    <t>BR-IG-7</t>
  </si>
  <si>
    <t>Dans des Charges ou Frais au niveau du document (BG-21) où le Code de type de TVA des charges ou frais au niveau du document (BT-102) est « IGIC », le Taux de TVA des charges ou frais au niveau du document (BT-103) doit être supérieur ou égal à 0 (zéro).</t>
  </si>
  <si>
    <t>BR-IG-8</t>
  </si>
  <si>
    <t>Pour chaque valeur différente du Taux de type de TVA (BT-119) pour laquelle le Code de type de TVA (BT-118) est « IGIC », la Base d'imposition du type de TVA (BT-116) dans la Ventilation de la TVA (BG-23) doit être égale à la somme des Montants nets de lignes de facture (BT-131), plus la somme des montants de charges ou frais au niveau du document (BT-99), moins la somme des montants de remises au niveau du document (BT-92), où le Code de type de TVA (BT-151, BT-102, BT-95) est « IGIC » et le Taux de TVA (BT-152, BT-103, BT-96) équivaut au Taux de type de TVA (BT-119).</t>
  </si>
  <si>
    <t>BR-IG-9</t>
  </si>
  <si>
    <t>Le Montant de la TVA pour chaque type de TVA (BT-117) dans la Ventilation de la TVA (BG-23) où le Code de type de TVA (BT-118) est « IGIC » doit être égal à la Base d'imposition du type de TVA (BT-116) multipliée par le Taux de type de TVA (BT-119).</t>
  </si>
  <si>
    <t>BR-IG-10</t>
  </si>
  <si>
    <t>Une Ventilation de la TVA (BG-23) avec le Code de type de TVA (BT-118) « IGIC » ne doit pas comprendre de Code de motif d'exonération de la TVA (BT-121) ni un Motif d'exonération de la TVA (BT-120).</t>
  </si>
  <si>
    <t>Ceuta et Melilla</t>
  </si>
  <si>
    <t>BR-IP-1</t>
  </si>
  <si>
    <t>Une Facture avec une Ligne de facture (BG-25), une Remise au niveau du document (BG-20) ou des Charges ou Frais au niveau du document (BG-21) où le Code de type de TVA (BT-151, BT-95 ou BT-102) est « IPSI » doit comprendre dans la Ventilation de la TVA (BG-23) au moins un Code de type de TVA (BT-118) égal à « IPSI ».</t>
  </si>
  <si>
    <t>BR-IP-2</t>
  </si>
  <si>
    <t>Une Facture comportant une Ligne de facture (BG-25) où le Code de type de TVA de l'article facturé (BT-151) est « IPSI » doit comprendre l'Identifiant à la TVA du vendeur (BT-31), l'Identifiant fiscal du vendeur (BT-32) et/ou l'Identifiant à la TVA du représentant fiscal du vendeur (BT-63).</t>
  </si>
  <si>
    <t>BR-IP-3</t>
  </si>
  <si>
    <t>Une Facture comportant une Remise au niveau du document (BG-20) où le Code de type de TVA de la remise au niveau du document (BT-95) est « IPSI » doit comprendre l'Identifiant à la TVA du vendeur (BT-31), l'Identifiant fiscal du vendeur (BT-32) et/ou l'Identifiant à la TVA du représentant fiscal du vendeur (BT-63).</t>
  </si>
  <si>
    <t>BR-IP-4</t>
  </si>
  <si>
    <t>Une Facture comportant des Charges ou Frais au niveau du document (BG-21) où le Code de type de TVA des charges ou frais au niveau du document (BT-102) est « IPSI » doit comprendre l'Identifiant à la TVA du vendeur (BT-31), l'Identifiant fiscal du vendeur (BT-32) et/ou l'Identifiant à la TVA du représentant fiscal du vendeur (BT-63).</t>
  </si>
  <si>
    <t>BR-IP-5</t>
  </si>
  <si>
    <t>Dans une Ligne de facture (BG-25) où le Code de type de TVA de l'article facturé (BT-151) est « IPSI », le Taux de TVA de l'article facturé (BT-152) doit être supérieur ou égal à 0 (zéro).</t>
  </si>
  <si>
    <t>BR-IP-6</t>
  </si>
  <si>
    <t>Dans une Remise au niveau du document (BG-20) où le Code de type de TVA de la remise au niveau du document (BT-95) est « IPSI », le Taux de TVA de la remise au niveau du document (BT-96) doit être supérieur ou égal à 0 (zéro).</t>
  </si>
  <si>
    <t>BR-IP-7</t>
  </si>
  <si>
    <t>Dans des Charges ou Frais au niveau du document (BG-21) où le Code de type de TVA des charges ou frais au niveau du document (BT-102) est « IPSI », le Taux de TVA des charges ou frais au niveau du document (BT-103) doit être supérieur ou égal à 0 (zéro).</t>
  </si>
  <si>
    <t>BR-IP-8</t>
  </si>
  <si>
    <t>Pour chaque valeur différente du Taux de type de TVA (BT-119) pour laquelle le Code de type de TVA (BT-118) est « IPSI », la Base d'imposition du type de TVA (BT-116) dans la Ventilation de la TVA (BG-23) doit être égale à la somme des Montants nets des lignes de facture (BT-131), plus la somme des montants de charges ou frais au niveau du document (BT-99), moins la somme des montants de remises au niveau du document (BT-92), où le Code de type de TVA (BT-151, BT-102, BT-95) est « IPSI » et le Taux de TVA (BT-152, BT-103, BT-96) équivaut au Taux de type de TVA (BT-119).</t>
  </si>
  <si>
    <t>BR-IP-9</t>
  </si>
  <si>
    <t>Le Montant de la TVA pour chaque type de TVA (BT-117) dans la Ventilation de la TVA (BG-23) où le Code de type de TVA (BT-118) est « IPSI » doit être égal à la Base d'imposition du type de TVA (BT-116) multipliée par le Taux de type de TVA (BT-119).</t>
  </si>
  <si>
    <t>BR-IP-10</t>
  </si>
  <si>
    <t>Une Ventilation de la TVA (BG-23) avec le Code de type de TVA (BT-118) « IPSI » ne doit pas comprendre de Code de motif d'exonération de la TVA (BT-121) ni un Motif d'exonération de la TVA (BT-120).</t>
  </si>
  <si>
    <t>TOTAL HT (€) BT-131</t>
  </si>
  <si>
    <t>Code couleur et motif pour les données:
. Couleur : donnée obligatoire quand …
. Motif : profil</t>
  </si>
  <si>
    <t>BC ligne 1</t>
  </si>
  <si>
    <t>BC ligne 2</t>
  </si>
  <si>
    <t>BC ligne 3</t>
  </si>
  <si>
    <t>BC ligne 4</t>
  </si>
  <si>
    <t>Référence de l'article (N° de ligne de commande, Code article, …)</t>
  </si>
  <si>
    <t>N° de Ligne
BT-126</t>
  </si>
  <si>
    <t>Nom de l'article
BT-153</t>
  </si>
  <si>
    <t>Description de l'article
BT-154</t>
  </si>
  <si>
    <t>Attribut(s) de l'article</t>
  </si>
  <si>
    <t>Unité de mesure
BT-130</t>
  </si>
  <si>
    <t>Quantité facturée
BT-129</t>
  </si>
  <si>
    <t>Code TVA</t>
  </si>
  <si>
    <t>ID de l'article</t>
  </si>
  <si>
    <t>- ID Standard article (BT-157)
- ID article du Vendeur (BT-155)
- ID article de l'acheteur (BT-156)</t>
  </si>
  <si>
    <t>- Nom d'attribut (BT-160 : Valeur de l'attribut (BT-161)
- Code de Classification de l'article (unspsc, ….) : BT-158
- Pays d'origine de l'article : BT-159</t>
  </si>
  <si>
    <t>- Quantité de base du prix (BT-149)
- Prix Unitaire Brut (BT-148)
- Rabais du prix brut (BT-147)</t>
  </si>
  <si>
    <t>Détermination  du prix</t>
  </si>
  <si>
    <t>Remise(s) de ligne</t>
  </si>
  <si>
    <t>Charge(s) de ligne</t>
  </si>
  <si>
    <t xml:space="preserve"> - Montant de charges et frais (BT-141) 
- Assiette de charges et frais (BT-142)
- Taux de charges et frais (BT-143)
- Code (BT-145) et Motif (BT-144) de charges et frais</t>
  </si>
  <si>
    <t>Références</t>
  </si>
  <si>
    <t xml:space="preserve"> - ID de l'objet à la ligne (atribué par le Vendeur) : BT-128
-  Référence comptable de l'acheteur : BT-133</t>
  </si>
  <si>
    <t>Lignes de facturation (détail)</t>
  </si>
  <si>
    <t>du 01.12.2017
au 31.12.2017</t>
  </si>
  <si>
    <t>du 12.12.2017
au 12.12.2017</t>
  </si>
  <si>
    <t>Produit 1 Livré le 12.12.2017</t>
  </si>
  <si>
    <t>Prix Unitaire Net (EUROS)
BT-146</t>
  </si>
  <si>
    <t>Montant Net (EUROS)
BT-131</t>
  </si>
  <si>
    <t>PCE</t>
  </si>
  <si>
    <t>Frais d'emballage</t>
  </si>
  <si>
    <t>du 15.12.2017
au 15.12.2017</t>
  </si>
  <si>
    <t>5% sur 40 €
Remise sur volume</t>
  </si>
  <si>
    <t>ABO Ligne 1</t>
  </si>
  <si>
    <t>ABO Ligne 2</t>
  </si>
  <si>
    <t>Taille : Moyen
UNSPSC : 80543215</t>
  </si>
  <si>
    <t>Couleur : rouge
UNSPSC : 80543215</t>
  </si>
  <si>
    <t>Boites de 10</t>
  </si>
  <si>
    <t xml:space="preserve">Total HT : </t>
  </si>
  <si>
    <t>N° de ligne 
de BC
BT-132</t>
  </si>
  <si>
    <t xml:space="preserve"> - Montant de remise 
(BT-136)
- Assiette de remise 
(BT-137)
- Taux de remise 
(BT-138)
- Code (BT-140) et Motif (BT-139) de remise</t>
  </si>
  <si>
    <t>Page x / xx</t>
  </si>
  <si>
    <t>Date début
(BT-134)
Date de fin 
(BT-135)</t>
  </si>
  <si>
    <t>Value = 102</t>
  </si>
  <si>
    <t>Date format</t>
  </si>
  <si>
    <t>Profiles</t>
  </si>
  <si>
    <t>/rsm:CrossIndustryInvoice/rsm:ExchangedDocument</t>
  </si>
  <si>
    <t>/rsm:CrossIndustryInvoice/rsm:ExchangedDocument/ram:IssueDateTime</t>
  </si>
  <si>
    <t>/rsm:CrossIndustryInvoice/rsm:SupplyChainTradeTransaction</t>
  </si>
  <si>
    <t>/rsm:CrossIndustryInvoice/rsm:SupplyChainTradeTransaction/ram:IncludedSupplyChainTradeLineItem/ram:SpecifiedLineTradeAgreement/ram:GrossPriceProductTradePrice/ram:AppliedTradeAllowanceCharge/ram:ChargeIndicator/udt:Indicator</t>
  </si>
  <si>
    <t>/rsm:CrossIndustryInvoice/rsm:SupplyChainTradeTransaction/ram:IncludedSupplyChainTradeLineItem/ram:SpecifiedLineTradeAgreement/ram:GrossPriceProductTradePrice/ram:AppliedTradeAllowanceCharge/ram:ChargeIndicator</t>
  </si>
  <si>
    <t>/rsm:CrossIndustryInvoice/rsm:SupplyChainTradeTransaction/ram:IncludedSupplyChainTradeLineItem/ram:SpecifiedLineTradeAgreement/ram:GrossPriceProductTradePrice/ram:AppliedTradeAllowanceCharge</t>
  </si>
  <si>
    <t>/rsm:CrossIndustryInvoice/rsm:SupplyChainTradeTransaction/ram:IncludedSupplyChainTradeLineItem/ram:SpecifiedLineTradeDelivery</t>
  </si>
  <si>
    <t>/rsm:CrossIndustryInvoice/rsm:SupplyChainTradeTransaction/ram:IncludedSupplyChainTradeLineItem/ram:SpecifiedLineTradeSettlement</t>
  </si>
  <si>
    <t>/rsm:CrossIndustryInvoice/rsm:SupplyChainTradeTransaction/ram:IncludedSupplyChainTradeLineItem/ram:SpecifiedLineTradeSettlement/ram:BillingSpecifiedPeriod/ram:StartDateTime</t>
  </si>
  <si>
    <t>/rsm:CrossIndustryInvoice/rsm:SupplyChainTradeTransaction/ram:IncludedSupplyChainTradeLineItem/ram:SpecifiedLineTradeSettlement/ram:SpecifiedTradeSettlementLineMonetarySummation</t>
  </si>
  <si>
    <t>/rsm:CrossIndustryInvoice/rsm:SupplyChainTradeTransaction/ram:IncludedSupplyChainTradeLineItem/ram:SpecifiedLineTradeSettlement/ram:AdditionalReferencedDocument</t>
  </si>
  <si>
    <t>/rsm:CrossIndustryInvoice/rsm:SupplyChainTradeTransaction/ram:IncludedSupplyChainTradeLineItem/ram:SpecifiedLineTradeSettlement/ram:ReceivableSpecifiedTradeAccountingAccount</t>
  </si>
  <si>
    <t>/rsm:CrossIndustryInvoice/rsm:SupplyChainTradeTransaction/ram:ApplicableHeaderTradeAgreement</t>
  </si>
  <si>
    <t>/rsm:CrossIndustryInvoice/rsm:SupplyChainTradeTransaction/ram:ApplicableHeaderTradeAgreement/ram:SellerTradeParty/ram:SpecifiedLegalOrganization</t>
  </si>
  <si>
    <t>/rsm:CrossIndustryInvoice/rsm:SupplyChainTradeTransaction/ram:ApplicableHeaderTradeAgreement/ram:SellerTradeParty/ram:DefinedTradeContact/ram:TelephoneUniversalCommunication</t>
  </si>
  <si>
    <t>/rsm:CrossIndustryInvoice/rsm:SupplyChainTradeTransaction/ram:ApplicableHeaderTradeAgreement/ram:SellerTradeParty/ram:DefinedTradeContact/ram:EmailURIUniversalCommunication</t>
  </si>
  <si>
    <t>/rsm:CrossIndustryInvoice/rsm:SupplyChainTradeTransaction/ram:ApplicableHeaderTradeAgreement/ram:SellerTradeParty/ram:SpecifiedTaxRegistration</t>
  </si>
  <si>
    <t>/rsm:CrossIndustryInvoice/rsm:SupplyChainTradeTransaction/ram:ApplicableHeaderTradeAgreement/ram:BuyerTradeParty/ram:SpecifiedLegalOrganization</t>
  </si>
  <si>
    <t>/rsm:CrossIndustryInvoice/rsm:SupplyChainTradeTransaction/ram:ApplicableHeaderTradeAgreement/ram:BuyerTradeParty/ram:DefinedTradeContact/ram:TelephoneUniversalCommunication</t>
  </si>
  <si>
    <t>/rsm:CrossIndustryInvoice/rsm:SupplyChainTradeTransaction/ram:ApplicableHeaderTradeAgreement/ram:BuyerTradeParty/ram:URIUniversalCommunication</t>
  </si>
  <si>
    <t>/rsm:CrossIndustryInvoice/rsm:SupplyChainTradeTransaction/ram:ApplicableHeaderTradeAgreement/ram:SellerTaxRepresentativeTradeParty/ram:SpecifiedTaxRegistration</t>
  </si>
  <si>
    <t>/rsm:CrossIndustryInvoice/rsm:SupplyChainTradeTransaction/ram:ApplicableHeaderTradeAgreement/ram:SellerOrderReferencedDocument</t>
  </si>
  <si>
    <t>/rsm:CrossIndustryInvoice/rsm:SupplyChainTradeTransaction/ram:ApplicableHeaderTradeAgreement/ram:BuyerOrderReferencedDocument</t>
  </si>
  <si>
    <t>/rsm:CrossIndustryInvoice/rsm:SupplyChainTradeTransaction/ram:ApplicableHeaderTradeAgreement/ram:ContractReferencedDocument</t>
  </si>
  <si>
    <t>/rsm:CrossIndustryInvoice/rsm:SupplyChainTradeTransaction/ram:ApplicableHeaderTradeAgreement/ram:SpecifiedProcuringProject</t>
  </si>
  <si>
    <t>/rsm:CrossIndustryInvoice/rsm:SupplyChainTradeTransaction/ram:ApplicableHeaderTradeDelivery</t>
  </si>
  <si>
    <t>/rsm:CrossIndustryInvoice/rsm:SupplyChainTradeTransaction/ram:ApplicableHeaderTradeDelivery/ram:ActualDeliverySupplyChainEvent/ram:OccurrenceDateTime</t>
  </si>
  <si>
    <t>/rsm:CrossIndustryInvoice/rsm:SupplyChainTradeTransaction/ram:ApplicableHeaderTradeDelivery/ram:ActualDeliverySupplyChainEvent</t>
  </si>
  <si>
    <t>/rsm:CrossIndustryInvoice/rsm:SupplyChainTradeTransaction/ram:ApplicableHeaderTradeDelivery/ram:ActualDeliverySupplyChainEvent/ram:OccurrenceDateTime/udt:DateTimeString/@format</t>
  </si>
  <si>
    <t>/rsm:CrossIndustryInvoice/rsm:SupplyChainTradeTransaction/ram:ApplicableHeaderTradeDelivery/ram:ReceivingAdviceReferencedDocument</t>
  </si>
  <si>
    <t>/rsm:CrossIndustryInvoice/rsm:SupplyChainTradeTransaction/ram:ApplicableHeaderTradeSettlement/ram:PayeeTradeParty/ram:SpecifiedLegalOrganization</t>
  </si>
  <si>
    <t>/rsm:CrossIndustryInvoice/rsm:SupplyChainTradeTransaction/ram:ApplicableHeaderTradeSettlement/ram:SpecifiedTradeSettlementPaymentMeans/ram:PayerPartyDebtorFinancialAccount</t>
  </si>
  <si>
    <t>/rsm:CrossIndustryInvoice/rsm:SupplyChainTradeTransaction/ram:ApplicableHeaderTradeSettlement/ram:SpecifiedTradeSettlementPaymentMeans/ram:PayeeSpecifiedCreditorFinancialInstitution</t>
  </si>
  <si>
    <t>/rsm:CrossIndustryInvoice/rsm:SupplyChainTradeTransaction/ram:ApplicableHeaderTradeSettlement/ram:BillingSpecifiedPeriod/ram:EndDateTime</t>
  </si>
  <si>
    <t>/rsm:CrossIndustryInvoice/rsm:SupplyChainTradeTransaction/ram:ApplicableHeaderTradeSettlement/ram:SpecifiedTradeAllowanceCharge/ram:CategoryTradeTax</t>
  </si>
  <si>
    <t>/rsm:CrossIndustryInvoice/rsm:SupplyChainTradeTransaction/ram:ApplicableHeaderTradeSettlement/ram:SpecifiedTradePaymentTerms</t>
  </si>
  <si>
    <t>/rsm:CrossIndustryInvoice/rsm:SupplyChainTradeTransaction/ram:ApplicableHeaderTradeSettlement/ram:SpecifiedTradePaymentTerms/ram:DueDateDateTime</t>
  </si>
  <si>
    <t>/rsm:CrossIndustryInvoice/rsm:SupplyChainTradeTransaction/ram:ApplicableHeaderTradeSettlement/ram:InvoiceReferencedDocument/ram:FormattedIssueDateTime</t>
  </si>
  <si>
    <t>/rsm:CrossIndustryInvoice/rsm:SupplyChainTradeTransaction/ram:ApplicableHeaderTradeSettlement/ram:ReceivableSpecifiedTradeAccountingAccount</t>
  </si>
  <si>
    <t>BT-2-00</t>
  </si>
  <si>
    <t>BT-23-00</t>
  </si>
  <si>
    <t>BT-24-00</t>
  </si>
  <si>
    <t>BT-1-00</t>
  </si>
  <si>
    <t>BG-25-00</t>
  </si>
  <si>
    <t>BT-147-00</t>
  </si>
  <si>
    <t>BT-147-01</t>
  </si>
  <si>
    <t>BT-147-02</t>
  </si>
  <si>
    <t>BG-30-00</t>
  </si>
  <si>
    <t>/rsm:CrossIndustryInvoice/rsm:ExchangedDocumentContext/ram:BusinessProcessSpecifiedDocumentContextParameter</t>
  </si>
  <si>
    <t>/rsm:CrossIndustryInvoice/rsm:ExchangedDocumentContext/ram:GuidelineSpecifiedDocumentContextParameter</t>
  </si>
  <si>
    <t>/rsm:CrossIndustryInvoice/rsm:SupplyChainTradeTransaction/ram:IncludedSupplyChainTradeLineItem/ram:AssociatedDocumentLineDocument</t>
  </si>
  <si>
    <t>/rsm:CrossIndustryInvoice/rsm:SupplyChainTradeTransaction/ram:IncludedSupplyChainTradeLineItem/ram:AssociatedDocumentLineDocument/ram:IncludedNote</t>
  </si>
  <si>
    <t>/rsm:CrossIndustryInvoice/rsm:SupplyChainTradeTransaction/ram:IncludedSupplyChainTradeLineItem/ram:SpecifiedLineTradeAgreement/ram:NetPriceProductTradePrice/ram:BasisQuantity/@unitCode</t>
  </si>
  <si>
    <t>/rsm:CrossIndustryInvoice/rsm:SupplyChainTradeTransaction/ram:IncludedSupplyChainTradeLineItem/ram:SpecifiedLineTradeSettlement/ram:BillingSpecifiedPeriod/ram:EndDateTime</t>
  </si>
  <si>
    <t>/rsm:CrossIndustryInvoice/rsm:SupplyChainTradeTransaction/ram:ApplicableHeaderTradeAgreement/ram:SellerTradeParty/ram:URIUniversalCommunication</t>
  </si>
  <si>
    <t>/rsm:CrossIndustryInvoice/rsm:SupplyChainTradeTransaction/ram:ApplicableHeaderTradeSettlement/ram:ApplicableTradeTax/ram:TaxPointDate</t>
  </si>
  <si>
    <t>/rsm:CrossIndustryInvoice/rsm:SupplyChainTradeTransaction/ram:ApplicableHeaderTradeAgreement/ram:BuyerTradeParty/ram:DefinedTradeContact/ram:EmailURIUniversalCommunication</t>
  </si>
  <si>
    <t>/rsm:CrossIndustryInvoice/rsm:SupplyChainTradeTransaction/ram:ApplicableHeaderTradeAgreement/ram:BuyerTradeParty/ram:SpecifiedTaxRegistration</t>
  </si>
  <si>
    <t>BT-72-00</t>
  </si>
  <si>
    <t>/rsm:CrossIndustryInvoice/rsm:SupplyChainTradeTransaction/ram:ApplicableHeaderTradeDelivery/ram:DespatchAdviceReferencedDocument</t>
  </si>
  <si>
    <t>BT-72-01</t>
  </si>
  <si>
    <t>BT-72-0</t>
  </si>
  <si>
    <t>UTILISER cette balise en cas de virement seulement
CHORUS PRO : Seul le format BIC est autorisé</t>
  </si>
  <si>
    <t>/rsm:CrossIndustryInvoice/rsm:SupplyChainTradeTransaction/ram:ApplicableHeaderTradeSettlement/ram:BillingSpecifiedPeriod/ram:StartDateTime</t>
  </si>
  <si>
    <t>Xpath XML UN/CEFACT16B-Norme</t>
  </si>
  <si>
    <t>/rsm:CrossIndustryInvoice/rsm:SupplyChainTradeTransaction/ram:IncludedSupplyChainTradeLineItem/ram:SpecifiedTradeProduct/ram:DesignatedProductClassification</t>
  </si>
  <si>
    <t>/rsm:CrossIndustryInvoice/rsm:SupplyChainTradeTransaction/ram:IncludedSupplyChainTradeLineItem/ram:SpecifiedTradeProduct/ram:OriginTradeCountry</t>
  </si>
  <si>
    <t>/rsm:CrossIndustryInvoice/rsm:SupplyChainTradeTransaction/ram:IncludedSupplyChainTradeLineItem/ram:SpecifiedLineTradeAgreement/ram:BuyerOrderReferencedDocument</t>
  </si>
  <si>
    <t>/rsm:CrossIndustryInvoice/rsm:SupplyChainTradeTransaction/ram:IncludedSupplyChainTradeLineItem/ram:SpecifiedLineTradeAgreement/ram:GrossPriceProductTradePrice</t>
  </si>
  <si>
    <t>/rsm:CrossIndustryInvoice/rsm:SupplyChainTradeTransaction/ram:IncludedSupplyChainTradeLineItem/ram:SpecifiedLineTradeAgreement/ram:NetPriceProductTradePrice</t>
  </si>
  <si>
    <t>BG-27-1</t>
  </si>
  <si>
    <t>BG-28-1</t>
  </si>
  <si>
    <t>BG-20-1</t>
  </si>
  <si>
    <t>BG-21-1</t>
  </si>
  <si>
    <t>Doit être le même que BT-150 pour Prix Net</t>
  </si>
  <si>
    <t>Utiliser le bloc Documents additionnels pour le champs Identifiant d'appel d'offres ou de lot, avec valeur = 50 sur BT-17-0</t>
  </si>
  <si>
    <t>Uniquement Valeur = 102</t>
  </si>
  <si>
    <t>Utiliser Typcode = 130</t>
  </si>
  <si>
    <t>Utiliser DOCUMENTS ADDITIONNELS avec le typeCode = 916</t>
  </si>
  <si>
    <t>Utiliser DOCUMENTS ADDITIONNELS avec le typeCode = 50</t>
  </si>
  <si>
    <t>Utiliser DOCUMENTS ADDITIONNELS avec le typeCode = 130</t>
  </si>
  <si>
    <t>Uniquement Valeur = "Project Reference"</t>
  </si>
  <si>
    <t>Utiliser pour les virements</t>
  </si>
  <si>
    <t>@currencyID est obligatoire pour distinguer entre Montant de la TVA et Montant de la TVA dans la devise de comptabilisation</t>
  </si>
  <si>
    <t>BR-26 : Chaque Ligne de facture (BG-25) doit comporter le Prix net de l’article (BT-146).
BR-27 : Le Prix net de l'article (BT-146) ne doit PAS être négatif.</t>
  </si>
  <si>
    <t>BR-30 : Si la Date de début de période de facturation d'une ligne (BT-134) et la Date de fin de période de facturation d'une ligne (BT-135) sont données alors la Date de fin de période de facturation d'une ligne (BT-135) doit être postérieure ou égale à la Date de début de période de facturation d'une ligne (BT-134).
BR-CO-20 : Si la Période de facturation d'une ligne (BG-26) est utilisée, la Date de début de période de facturation d'une ligne (BT-134) et/ou la Date de fin de période de factura</t>
  </si>
  <si>
    <t>BR-44 : Chaque Charge ou frais sur ligne de facture (BG-28) doit être associée à un Motif des charges ou frais applicables à la ligne de facture (BT-144) ou à un Code de motif des charges ou frais applicables à la ligne de facture (BT-145).
BR-CO-7 : Le Code de motif de la remise de ligne de facture (BT-140) et le Motif de la remise de ligne de facture (BT-139) doivent indiquer le même type de motif de remise.
BR-CO-23 : Chaque Remise de ligne de facture (BG-27) doit être associée à un Motif d</t>
  </si>
  <si>
    <t>BR-42 : Chaque Remise de ligne de facture (BG-27) doit être associée à un Motif de la remise de ligne de facture (BT-139) ou à un Code de motif de la remise de ligne de facture (BT-140).
BR-CO-8 : Le Code de motif des charges ou frais applicables à la ligne de facture (BT-145) et le Motif des charges ou frais applicables à la ligne de facture (BT144) doivent indiquer le même type de motif de charge ou frais.
BR-CO-24 : Chaque Charge ou frais sur ligne de facture (BG-28) doit être associée à un</t>
  </si>
  <si>
    <t>BR-CO-9 : L'Identifiant à la TVA du vendeur (BT-31), l'Identifiant à la TVA du représentant fiscal du vendeur (BT-63) et l'Identifiant à la TVA de l'acheteur (BT-48) doivent comporter un préfixe conforme au code ISO 3166‑1 alpha-2 permettant d'identifier le pays par lequel il a été attribué. Néanmoins, la Grèce est autorisée à utiliser le préfixe « EL ».
BR-CO-26 : Pour que l'acheteur identifie automatiquement un fournisseur, l'Identifiant du Vendeur (BT-29), l'Identifiant d'enregistrement léga</t>
  </si>
  <si>
    <t>BR-56 : Chaque Représentant fiscal du vendeur (BG-11) doit avoir un Identifiant à la TVA du représentant fiscal du vendeur (BT-63).
BR-CO-9 : L'Identifiant à la TVA du vendeur (BT-31), l'Identifiant à la TVA du représentant fiscal du vendeur (BT-63) et l'Identifiant à la TVA de l'acheteur (BT-48) doivent comporter un préfixe conforme au code ISO 3166‑1 alpha-2 permettant d'identifier le pays par lequel il a été attribué. Néanmoins, la Grèce est autorisée à utiliser le préfixe « EL ».</t>
  </si>
  <si>
    <t>Utiliser IBAN si applicable et ProprietaryID sinon
BR-50 : Un Identifiant de compte de paiement (BT-84) doit être mentionné si les informations de Virement (BG-16) sont fournies dans la Facture.
BR-61 : Si le Code de type de moyen de paiement (BT-81) est un virement SEPA, un virement local ou un virement international non SEPA, l'Identifiant de compte de paiement  (BT-84) doit être présent.</t>
  </si>
  <si>
    <t>BR-46 : Chaque Ventilation de la TVA (BG-23) doit avoir un Montant de la TVA pour chaque type de TVA (BT-117).
BR-CO-17 : Montant de la TVA pour chaque type de TVA (BT-117) = Base d'imposition du type de TVA (BT-116) x (Taux de type de TVA (BT-119) / 100), arrondi à deux décimales.</t>
  </si>
  <si>
    <t>BR-29 : Si la Date de début de période de facturation (BT-73) et la Date de fin de période de facturation (BT-74) sont données alors la Date de fin de période de facturation (BT-74) doit être postérieure ou égale à la Date de début de période de facturation (BT-73).
BR-CO-19 : Si la Période de facturation (BG-14) est utilisée, la Date de début de période de facturation (BT-73) et/ou la Date de fin de période de facturation (BT-74) doit être remplie.</t>
  </si>
  <si>
    <t>BR-33 : Chaque Remise au niveau du document (BG-20) doit être associée à un Motif de la remise au niveau du document (BT-97) ou à un Code de motif de la remise au niveau du document (BT-98).
BR-CO-5 : Le Code de motif de la remise au niveau du document (BT-98) et le Motif de la remise au niveau du document (BT-97) doivent indiquer le même type de remise.
BR-CO-21 : Chaque Remise au niveau du document (BG-20) doit être associée à un Motif de la remise au niveau du document (BT-97) et/ou à un Co</t>
  </si>
  <si>
    <t>BR-38 : Chaque Charge ou frais au niveau du document (BG-21) doit être associée à un Motif des charges ou frais au niveau du document (BT-104) ou à un Code de motif des charges ou frais au niveau du document (BT-105).
BR-CO-6 : Le Code de motif des charges ou frais au niveau du document (BT-105) et le Motif des charges ou frais au niveau du document (BT-104) doivent indiquer le même type de charges ou frais.
BR-CO-22 : Chaque Charge ou frais au niveau du document (BG-21) doit être associée à u</t>
  </si>
  <si>
    <t>BR-38 : Chaque Charge ou frais au niveau du document (BG-21) doit être associée à un Motif des charges ou frais au niveau du document (BT-104) ou à un Code de motif des charges ou frais au niveau du document (BT-105).
BR-CO-22 : Chaque Charge ou frais au niveau du document (BG-21) doit être associée à un Motif des charges ou frais au niveau du document (BT-104) et/ou à un Code de motif des charges ou frais au niveau du document (BT-105).
BR-CO-6 : Le Code de motif des charges ou frais au nivea</t>
  </si>
  <si>
    <t>BR-12 : Une Facture doit faire ressortir la Somme des montants nets des lignes de facture (BT-106).
BR-CO-10 : Somme des montants nets des lignes de facture (BT-106) = ∑ des Montants nets de lignes de facture (BT-131).</t>
  </si>
  <si>
    <t>BR-13 : Une Facture doit faire ressortir le Montant total de la facture hors TVA (BT-109).
BR-CO-13 : Montant total de la facture hors TVA (BT-109) = ∑ Montants nets des lignes de facture (BT-131) – Somme des remises au niveau du document (BT-107) + Somme des charges ou frais au niveau du document (BT-108).</t>
  </si>
  <si>
    <t>BR-14 : Une Facture doit faire ressortir le Montant total de la facture TVA comprise (BT-112).
BR-CO-15 : Montant total de la facture TVA comprise (BT-112) = Montant total de la facture hors TVA (BT-109) + Montant total de TVA de la facture (BT-110).</t>
  </si>
  <si>
    <t>BR-15 : Une Facture doit faire ressortir le Montant à payer (BT-115).
BR-CO-16 : Montant à payer (BT-115) = Montant total de la facture TVA comprise (BT-112) - Montant payé (BT-113) + Montant arrondi (BT-114).</t>
  </si>
  <si>
    <t>XML Cardinalité</t>
  </si>
  <si>
    <t>(Identifiant de type de processus métier)</t>
  </si>
  <si>
    <t>(Identification de spécification)</t>
  </si>
  <si>
    <t>(Numéro de facture)</t>
  </si>
  <si>
    <t>(Date d'émission de la facture)</t>
  </si>
  <si>
    <t>(LIGNE DE FACTURE)</t>
  </si>
  <si>
    <t>BT-126-00</t>
  </si>
  <si>
    <t>(Identifiant de ligne de facture)</t>
  </si>
  <si>
    <t>BT-127-00</t>
  </si>
  <si>
    <t>(Note de ligne de facture)</t>
  </si>
  <si>
    <t>BT-158-00</t>
  </si>
  <si>
    <t>(Code de classification de l'article)</t>
  </si>
  <si>
    <t>BT-159-00</t>
  </si>
  <si>
    <t>(Pays d'origine de l'article)</t>
  </si>
  <si>
    <t>BT-132-00</t>
  </si>
  <si>
    <t>(Identifiant de ligne de bon de commande référencée)</t>
  </si>
  <si>
    <t>BT-148-00</t>
  </si>
  <si>
    <t>(Prix brut de l'article)</t>
  </si>
  <si>
    <t>(((Rabais sur le prix de l'article)))</t>
  </si>
  <si>
    <t>((Rabais sur le prix de l'article))</t>
  </si>
  <si>
    <t>(Rabais sur le prix de l'article)</t>
  </si>
  <si>
    <t>BT-146-00</t>
  </si>
  <si>
    <t>(Prix net de l'article)</t>
  </si>
  <si>
    <t>BT-129-00</t>
  </si>
  <si>
    <t>(Quantité facturée)</t>
  </si>
  <si>
    <t>(INFORMATIONS DE TVA D'UNE LIGNE)</t>
  </si>
  <si>
    <t>BT-134-00</t>
  </si>
  <si>
    <t>(Date de début de période de facturation d'une ligne)</t>
  </si>
  <si>
    <t>BT-135-00</t>
  </si>
  <si>
    <t>(Date de fin de période de facturation d'une ligne)</t>
  </si>
  <si>
    <t>BT-137-00</t>
  </si>
  <si>
    <t>(Assiette de la remise applicable à la ligne de facture)</t>
  </si>
  <si>
    <t>BT-131-00</t>
  </si>
  <si>
    <t>(Montant net de ligne de facture)</t>
  </si>
  <si>
    <t>BT-128-00</t>
  </si>
  <si>
    <t>(Identifiant de l'objet à la ligne)</t>
  </si>
  <si>
    <t>BT-133-00</t>
  </si>
  <si>
    <t>(Référence comptable de l'acheteur)</t>
  </si>
  <si>
    <t>BT-10-00</t>
  </si>
  <si>
    <t>(Référence de l’acheteur)</t>
  </si>
  <si>
    <t>BT-30-00</t>
  </si>
  <si>
    <t>(Identifiant d’enregistrement légal du vendeur)</t>
  </si>
  <si>
    <t>BT-42-00</t>
  </si>
  <si>
    <t>(Numéro de téléphone du contact vendeur)</t>
  </si>
  <si>
    <t>BT-43-00</t>
  </si>
  <si>
    <t>(Adresse électronique du contact vendeur)</t>
  </si>
  <si>
    <t>BT-34-00</t>
  </si>
  <si>
    <t>(Adresse électronique du vendeur )</t>
  </si>
  <si>
    <t>BT-31-00</t>
  </si>
  <si>
    <t>(Identifiant à la TVA du vendeur)</t>
  </si>
  <si>
    <t>BT-47-00</t>
  </si>
  <si>
    <t>(Identifiant d’enregistrement  légal de l'acheteur)</t>
  </si>
  <si>
    <t>BT-57-00</t>
  </si>
  <si>
    <t>(Numéro de téléphone du contact acheteur)</t>
  </si>
  <si>
    <t>BT-58-00</t>
  </si>
  <si>
    <t>(Adresse électronique du contact acheteur)</t>
  </si>
  <si>
    <t>BT-49-00</t>
  </si>
  <si>
    <t>(Adresse électronique de l'acheteur)</t>
  </si>
  <si>
    <t>BT-48-00</t>
  </si>
  <si>
    <t>(Identifiant à la TVA de l'acheteur)</t>
  </si>
  <si>
    <t>BT-63-00</t>
  </si>
  <si>
    <t>(Identifiant à la TVA du représentant fiscal du vendeur)</t>
  </si>
  <si>
    <t>BT-14-00</t>
  </si>
  <si>
    <t>(Identifiant d'un bon de commande de vente)</t>
  </si>
  <si>
    <t>BT-13-00</t>
  </si>
  <si>
    <t>(Identifiant de bon de commande)</t>
  </si>
  <si>
    <t>BT-12-00</t>
  </si>
  <si>
    <t>(Identifiant de contrat)</t>
  </si>
  <si>
    <t>BT-17-00</t>
  </si>
  <si>
    <t>(Identifiant d'appel d'offres ou de lot)</t>
  </si>
  <si>
    <t>BT-18-00</t>
  </si>
  <si>
    <t>(Identifiant d'objet facturé)</t>
  </si>
  <si>
    <t>BT-11-00</t>
  </si>
  <si>
    <t>(Référence au projet)</t>
  </si>
  <si>
    <t>BG-13-00</t>
  </si>
  <si>
    <t>(INFORMATIONS CONCERNANT LA LIVRAISON)</t>
  </si>
  <si>
    <t>BT-16-00</t>
  </si>
  <si>
    <t>(Identifiant d'avis d'expédition)</t>
  </si>
  <si>
    <t>BT-15-00</t>
  </si>
  <si>
    <t>(Identifiant d'avis de réception)</t>
  </si>
  <si>
    <t>BT-61-00</t>
  </si>
  <si>
    <t>(Identifiant d’enregistrement légal du bénéficiaire)</t>
  </si>
  <si>
    <t>BT-91-00</t>
  </si>
  <si>
    <t>(Identifiant du compte débité)</t>
  </si>
  <si>
    <t>BT-86-00</t>
  </si>
  <si>
    <t>(Identifiant d'établissement financier)</t>
  </si>
  <si>
    <t>BT-7-00</t>
  </si>
  <si>
    <t>(Date d'exigibilité de la taxe sur la valeur ajoutée)</t>
  </si>
  <si>
    <t>BT-73-00</t>
  </si>
  <si>
    <t>(Date de début de période de facturation)</t>
  </si>
  <si>
    <t>BT-74-00</t>
  </si>
  <si>
    <t>(Date de fin de période de facturation)</t>
  </si>
  <si>
    <t>BT-20-00</t>
  </si>
  <si>
    <t>(Conditions de paiement)</t>
  </si>
  <si>
    <t>BT-9-00</t>
  </si>
  <si>
    <t>(Date d'échéance)</t>
  </si>
  <si>
    <t>BT-26-00</t>
  </si>
  <si>
    <t>(Date d'émission de facture antérieure)</t>
  </si>
  <si>
    <t>BT-19-00</t>
  </si>
  <si>
    <t>(Date effective de livraison)</t>
  </si>
  <si>
    <t>((Date effective de livraison))</t>
  </si>
  <si>
    <t>Parent</t>
  </si>
  <si>
    <t>Nb parent above</t>
  </si>
  <si>
    <t>Child</t>
  </si>
  <si>
    <t>Identifiant de l'acheteur
Identifiant du schéma (GlobalID)</t>
  </si>
  <si>
    <t>Attribut de l'Identifiant du schéma (si GlobalID)</t>
  </si>
  <si>
    <t>BT-149-0</t>
  </si>
  <si>
    <t>A compléter si BT-149 est présent et si BT-148 est présent, avec la même valeur que BT-149.</t>
  </si>
  <si>
    <t>Optionnel, si renseigné et si BT-148 est présente (profils EN16931 et EXTENDED), alors ce doit être la même valeur que BT-149-1</t>
  </si>
  <si>
    <t>Doit être la même valeur que BT-130 et BT-150-1 si elle existe</t>
  </si>
  <si>
    <t>/rsm:CrossIndustryInvoice
/rsm:ExchangedDocumentContext</t>
  </si>
  <si>
    <t>/rsm:CrossIndustryInvoice
/rsm:ExchangedDocumentContext
/ram:BusinessProcessSpecifiedDocumentContextParameter</t>
  </si>
  <si>
    <t>/rsm:CrossIndustryInvoice
/rsm:ExchangedDocumentContext
/ram:BusinessProcessSpecifiedDocumentContextParameter
/ram:ID</t>
  </si>
  <si>
    <t>/rsm:CrossIndustryInvoice
/rsm:ExchangedDocumentContext
/ram:GuidelineSpecifiedDocumentContextParameter</t>
  </si>
  <si>
    <t>/rsm:CrossIndustryInvoice
/rsm:ExchangedDocumentContext
/ram:GuidelineSpecifiedDocumentContextParameter
/ram:ID</t>
  </si>
  <si>
    <t>/rsm:CrossIndustryInvoice
/rsm:ExchangedDocument</t>
  </si>
  <si>
    <t>/rsm:CrossIndustryInvoice
/rsm:ExchangedDocument
/ram:ID</t>
  </si>
  <si>
    <t>/rsm:CrossIndustryInvoice
/rsm:ExchangedDocument
/ram:TypeCode</t>
  </si>
  <si>
    <t>/rsm:CrossIndustryInvoice
/rsm:ExchangedDocument
/ram:IssueDateTime</t>
  </si>
  <si>
    <t>/rsm:CrossIndustryInvoice
/rsm:ExchangedDocument
/ram:IssueDateTime
/udt:DateTimeString</t>
  </si>
  <si>
    <t>/rsm:CrossIndustryInvoice
/rsm:ExchangedDocument
/ram:IssueDateTime
/udt:DateTimeString
/@format</t>
  </si>
  <si>
    <t>/rsm:CrossIndustryInvoice
/rsm:ExchangedDocument
/ram:IncludedNote</t>
  </si>
  <si>
    <t>/rsm:CrossIndustryInvoice
/rsm:ExchangedDocument
/ram:IncludedNote
/ram:Content</t>
  </si>
  <si>
    <t>/rsm:CrossIndustryInvoice
/rsm:ExchangedDocument
/ram:IncludedNote
/ram:SubjectCode</t>
  </si>
  <si>
    <t>/rsm:CrossIndustryInvoice
/rsm:SupplyChainTradeTransaction</t>
  </si>
  <si>
    <t>/rsm:CrossIndustryInvoice
/rsm:SupplyChainTradeTransaction
/ram:IncludedSupplyChainTradeLineItem</t>
  </si>
  <si>
    <t>/rsm:CrossIndustryInvoice
/rsm:SupplyChainTradeTransaction
/ram:IncludedSupplyChainTradeLineItem
/ram:AssociatedDocumentLineDocument</t>
  </si>
  <si>
    <t>/rsm:CrossIndustryInvoice
/rsm:SupplyChainTradeTransaction
/ram:IncludedSupplyChainTradeLineItem
/ram:AssociatedDocumentLineDocument
/ram:LineID</t>
  </si>
  <si>
    <t>/rsm:CrossIndustryInvoice
/rsm:SupplyChainTradeTransaction
/ram:IncludedSupplyChainTradeLineItem
/ram:AssociatedDocumentLineDocument
/ram:IncludedNote</t>
  </si>
  <si>
    <t>/rsm:CrossIndustryInvoice
/rsm:SupplyChainTradeTransaction
/ram:IncludedSupplyChainTradeLineItem
/ram:AssociatedDocumentLineDocument
/ram:IncludedNote
/ram:Content</t>
  </si>
  <si>
    <t>/rsm:CrossIndustryInvoice
/rsm:SupplyChainTradeTransaction
/ram:IncludedSupplyChainTradeLineItem
/ram:SpecifiedTradeProduct</t>
  </si>
  <si>
    <t>/rsm:CrossIndustryInvoice
/rsm:SupplyChainTradeTransaction
/ram:IncludedSupplyChainTradeLineItem
/ram:SpecifiedTradeProduct
/ram:GlobalID</t>
  </si>
  <si>
    <t>/rsm:CrossIndustryInvoice
/rsm:SupplyChainTradeTransaction
/ram:IncludedSupplyChainTradeLineItem
/ram:SpecifiedTradeProduct
/ram:GlobalID
/@schemeID</t>
  </si>
  <si>
    <t>/rsm:CrossIndustryInvoice
/rsm:SupplyChainTradeTransaction
/ram:IncludedSupplyChainTradeLineItem
/ram:SpecifiedTradeProduct
/ram:SellerAssignedID</t>
  </si>
  <si>
    <t>/rsm:CrossIndustryInvoice
/rsm:SupplyChainTradeTransaction
/ram:IncludedSupplyChainTradeLineItem
/ram:SpecifiedTradeProduct
/ram:BuyerAssignedID</t>
  </si>
  <si>
    <t>/rsm:CrossIndustryInvoice
/rsm:SupplyChainTradeTransaction
/ram:IncludedSupplyChainTradeLineItem
/ram:SpecifiedTradeProduct
/ram:Name</t>
  </si>
  <si>
    <t>/rsm:CrossIndustryInvoice
/rsm:SupplyChainTradeTransaction
/ram:IncludedSupplyChainTradeLineItem
/ram:SpecifiedTradeProduct
/ram:Description</t>
  </si>
  <si>
    <t>/rsm:CrossIndustryInvoice
/rsm:SupplyChainTradeTransaction
/ram:IncludedSupplyChainTradeLineItem
/ram:SpecifiedTradeProduct
/ram:ApplicableProductCharacteristic</t>
  </si>
  <si>
    <t>/rsm:CrossIndustryInvoice
/rsm:SupplyChainTradeTransaction
/ram:IncludedSupplyChainTradeLineItem
/ram:SpecifiedTradeProduct
/ram:ApplicableProductCharacteristic
/ram:Description</t>
  </si>
  <si>
    <t>/rsm:CrossIndustryInvoice
/rsm:SupplyChainTradeTransaction
/ram:IncludedSupplyChainTradeLineItem
/ram:SpecifiedTradeProduct
/ram:ApplicableProductCharacteristic
/ram:Value</t>
  </si>
  <si>
    <t>/rsm:CrossIndustryInvoice
/rsm:SupplyChainTradeTransaction
/ram:IncludedSupplyChainTradeLineItem
/ram:SpecifiedTradeProduct
/ram:DesignatedProductClassification</t>
  </si>
  <si>
    <t>/rsm:CrossIndustryInvoice
/rsm:SupplyChainTradeTransaction
/ram:IncludedSupplyChainTradeLineItem
/ram:SpecifiedTradeProduct
/ram:DesignatedProductClassification
/ram:ClassCode</t>
  </si>
  <si>
    <t>/rsm:CrossIndustryInvoice
/rsm:SupplyChainTradeTransaction
/ram:IncludedSupplyChainTradeLineItem
/ram:SpecifiedTradeProduct
/ram:DesignatedProductClassification
/ram:ClassCode
/@listID</t>
  </si>
  <si>
    <t>/rsm:CrossIndustryInvoice
/rsm:SupplyChainTradeTransaction
/ram:IncludedSupplyChainTradeLineItem
/ram:SpecifiedTradeProduct
/ram:DesignatedProductClassification
/ram:ClassCode
/@listVersionID</t>
  </si>
  <si>
    <t>/rsm:CrossIndustryInvoice
/rsm:SupplyChainTradeTransaction
/ram:IncludedSupplyChainTradeLineItem
/ram:SpecifiedTradeProduct
/ram:OriginTradeCountry</t>
  </si>
  <si>
    <t>/rsm:CrossIndustryInvoice
/rsm:SupplyChainTradeTransaction
/ram:IncludedSupplyChainTradeLineItem
/ram:SpecifiedTradeProduct
/ram:OriginTradeCountry
/ram:ID</t>
  </si>
  <si>
    <t>/rsm:CrossIndustryInvoice
/rsm:SupplyChainTradeTransaction
/ram:IncludedSupplyChainTradeLineItem
/ram:SpecifiedLineTradeAgreement</t>
  </si>
  <si>
    <t>/rsm:CrossIndustryInvoice
/rsm:SupplyChainTradeTransaction
/ram:IncludedSupplyChainTradeLineItem
/ram:SpecifiedLineTradeAgreement
/ram:BuyerOrderReferencedDocument</t>
  </si>
  <si>
    <t>/rsm:CrossIndustryInvoice
/rsm:SupplyChainTradeTransaction
/ram:IncludedSupplyChainTradeLineItem
/ram:SpecifiedLineTradeAgreement
/ram:BuyerOrderReferencedDocument
/ram:LineID</t>
  </si>
  <si>
    <t>/rsm:CrossIndustryInvoice
/rsm:SupplyChainTradeTransaction
/ram:IncludedSupplyChainTradeLineItem
/ram:SpecifiedLineTradeAgreement
/ram:GrossPriceProductTradePrice</t>
  </si>
  <si>
    <t>/rsm:CrossIndustryInvoice
/rsm:SupplyChainTradeTransaction
/ram:IncludedSupplyChainTradeLineItem
/ram:SpecifiedLineTradeAgreement
/ram:GrossPriceProductTradePrice
/ram:ChargeAmount</t>
  </si>
  <si>
    <t>/rsm:CrossIndustryInvoice
/rsm:SupplyChainTradeTransaction
/ram:IncludedSupplyChainTradeLineItem
/ram:SpecifiedLineTradeAgreement
/ram:GrossPriceProductTradePrice
/ram:BasisQuantity</t>
  </si>
  <si>
    <t>/rsm:CrossIndustryInvoice
/rsm:SupplyChainTradeTransaction
/ram:IncludedSupplyChainTradeLineItem
/ram:SpecifiedLineTradeAgreement
/ram:GrossPriceProductTradePrice
/ram:BasisQuantity
/@unitCode</t>
  </si>
  <si>
    <t>/rsm:CrossIndustryInvoice
/rsm:SupplyChainTradeTransaction
/ram:IncludedSupplyChainTradeLineItem
/ram:SpecifiedLineTradeAgreement
/ram:GrossPriceProductTradePrice
/ram:AppliedTradeAllowanceCharge</t>
  </si>
  <si>
    <t>/rsm:CrossIndustryInvoice
/rsm:SupplyChainTradeTransaction
/ram:IncludedSupplyChainTradeLineItem
/ram:SpecifiedLineTradeAgreement
/ram:GrossPriceProductTradePrice
/ram:AppliedTradeAllowanceCharge
/ram:ChargeIndicator</t>
  </si>
  <si>
    <t>/rsm:CrossIndustryInvoice
/rsm:SupplyChainTradeTransaction
/ram:IncludedSupplyChainTradeLineItem
/ram:SpecifiedLineTradeAgreement
/ram:GrossPriceProductTradePrice
/ram:AppliedTradeAllowanceCharge
/ram:ChargeIndicator
/udt:Indicator</t>
  </si>
  <si>
    <t>/rsm:CrossIndustryInvoice
/rsm:SupplyChainTradeTransaction
/ram:IncludedSupplyChainTradeLineItem
/ram:SpecifiedLineTradeAgreement
/ram:GrossPriceProductTradePrice
/ram:AppliedTradeAllowanceCharge
/ram:ActualAmount</t>
  </si>
  <si>
    <t>/rsm:CrossIndustryInvoice
/rsm:SupplyChainTradeTransaction
/ram:IncludedSupplyChainTradeLineItem
/ram:SpecifiedLineTradeAgreement
/ram:NetPriceProductTradePrice</t>
  </si>
  <si>
    <t>/rsm:CrossIndustryInvoice
/rsm:SupplyChainTradeTransaction
/ram:IncludedSupplyChainTradeLineItem
/ram:SpecifiedLineTradeAgreement
/ram:NetPriceProductTradePrice
/ram:ChargeAmount</t>
  </si>
  <si>
    <t>/rsm:CrossIndustryInvoice
/rsm:SupplyChainTradeTransaction
/ram:IncludedSupplyChainTradeLineItem
/ram:SpecifiedLineTradeAgreement
/ram:NetPriceProductTradePrice
/ram:BasisQuantity</t>
  </si>
  <si>
    <t>/rsm:CrossIndustryInvoice
/rsm:SupplyChainTradeTransaction
/ram:IncludedSupplyChainTradeLineItem
/ram:SpecifiedLineTradeAgreement
/ram:NetPriceProductTradePrice
/ram:BasisQuantity
/@unitCode</t>
  </si>
  <si>
    <t>/rsm:CrossIndustryInvoice
/rsm:SupplyChainTradeTransaction
/ram:IncludedSupplyChainTradeLineItem
/ram:SpecifiedLineTradeDelivery</t>
  </si>
  <si>
    <t>/rsm:CrossIndustryInvoice
/rsm:SupplyChainTradeTransaction
/ram:IncludedSupplyChainTradeLineItem
/ram:SpecifiedLineTradeDelivery
/ram:BilledQuantity</t>
  </si>
  <si>
    <t>/rsm:CrossIndustryInvoice
/rsm:SupplyChainTradeTransaction
/ram:IncludedSupplyChainTradeLineItem
/ram:SpecifiedLineTradeDelivery
/ram:BilledQuantity
/@unitCode</t>
  </si>
  <si>
    <t>/rsm:CrossIndustryInvoice
/rsm:SupplyChainTradeTransaction
/ram:IncludedSupplyChainTradeLineItem
/ram:SpecifiedLineTradeSettlement</t>
  </si>
  <si>
    <t>/rsm:CrossIndustryInvoice
/rsm:SupplyChainTradeTransaction
/ram:IncludedSupplyChainTradeLineItem
/ram:SpecifiedLineTradeSettlement
/ram:ApplicableTradeTax</t>
  </si>
  <si>
    <t>/rsm:CrossIndustryInvoice
/rsm:SupplyChainTradeTransaction
/ram:IncludedSupplyChainTradeLineItem
/ram:SpecifiedLineTradeSettlement
/ram:ApplicableTradeTax
/ram:TypeCode</t>
  </si>
  <si>
    <t>/rsm:CrossIndustryInvoice
/rsm:SupplyChainTradeTransaction
/ram:IncludedSupplyChainTradeLineItem
/ram:SpecifiedLineTradeSettlement
/ram:ApplicableTradeTax
/ram:CategoryCode</t>
  </si>
  <si>
    <t>/rsm:CrossIndustryInvoice
/rsm:SupplyChainTradeTransaction
/ram:IncludedSupplyChainTradeLineItem
/ram:SpecifiedLineTradeSettlement
/ram:ApplicableTradeTax
/ram:RateApplicablePercent</t>
  </si>
  <si>
    <t>/rsm:CrossIndustryInvoice
/rsm:SupplyChainTradeTransaction
/ram:IncludedSupplyChainTradeLineItem
/ram:SpecifiedLineTradeSettlement
/ram:BillingSpecifiedPeriod</t>
  </si>
  <si>
    <t>/rsm:CrossIndustryInvoice
/rsm:SupplyChainTradeTransaction
/ram:IncludedSupplyChainTradeLineItem
/ram:SpecifiedLineTradeSettlement
/ram:BillingSpecifiedPeriod
/ram:StartDateTime</t>
  </si>
  <si>
    <t>/rsm:CrossIndustryInvoice
/rsm:SupplyChainTradeTransaction
/ram:IncludedSupplyChainTradeLineItem
/ram:SpecifiedLineTradeSettlement
/ram:BillingSpecifiedPeriod
/ram:StartDateTime
/udt:DateTimeString</t>
  </si>
  <si>
    <t>/rsm:CrossIndustryInvoice
/rsm:SupplyChainTradeTransaction
/ram:IncludedSupplyChainTradeLineItem
/ram:SpecifiedLineTradeSettlement
/ram:BillingSpecifiedPeriod
/ram:StartDateTime
/udt:DateTimeString
/@format</t>
  </si>
  <si>
    <t>/rsm:CrossIndustryInvoice
/rsm:SupplyChainTradeTransaction
/ram:IncludedSupplyChainTradeLineItem
/ram:SpecifiedLineTradeSettlement
/ram:BillingSpecifiedPeriod
/ram:EndDateTime</t>
  </si>
  <si>
    <t>/rsm:CrossIndustryInvoice
/rsm:SupplyChainTradeTransaction
/ram:IncludedSupplyChainTradeLineItem
/ram:SpecifiedLineTradeSettlement
/ram:BillingSpecifiedPeriod
/ram:EndDateTime
/udt:DateTimeString</t>
  </si>
  <si>
    <t>/rsm:CrossIndustryInvoice
/rsm:SupplyChainTradeTransaction
/ram:IncludedSupplyChainTradeLineItem
/ram:SpecifiedLineTradeSettlement
/ram:BillingSpecifiedPeriod
/ram:EndDateTime
/udt:DateTimeString
/@format</t>
  </si>
  <si>
    <t>/rsm:CrossIndustryInvoice
/rsm:SupplyChainTradeTransaction
/ram:IncludedSupplyChainTradeLineItem
/ram:SpecifiedLineTradeSettlement
/ram:SpecifiedTradeAllowanceCharge</t>
  </si>
  <si>
    <t>/rsm:CrossIndustryInvoice
/rsm:SupplyChainTradeTransaction
/ram:IncludedSupplyChainTradeLineItem
/ram:SpecifiedLineTradeSettlement
/ram:SpecifiedTradeAllowanceCharge
/ram:ChargeIndicator</t>
  </si>
  <si>
    <t>/rsm:CrossIndustryInvoice
/rsm:SupplyChainTradeTransaction
/ram:IncludedSupplyChainTradeLineItem
/ram:SpecifiedLineTradeSettlement
/ram:SpecifiedTradeAllowanceCharge
/ram:ChargeIndicator
/udt:Indicator</t>
  </si>
  <si>
    <t>/rsm:CrossIndustryInvoice
/rsm:SupplyChainTradeTransaction
/ram:IncludedSupplyChainTradeLineItem
/ram:SpecifiedLineTradeSettlement
/ram:SpecifiedTradeAllowanceCharge
/ram:CalculationPercent</t>
  </si>
  <si>
    <t>/rsm:CrossIndustryInvoice
/rsm:SupplyChainTradeTransaction
/ram:IncludedSupplyChainTradeLineItem
/ram:SpecifiedLineTradeSettlement
/ram:SpecifiedTradeAllowanceCharge
/ram:BasisAmount</t>
  </si>
  <si>
    <t>/rsm:CrossIndustryInvoice
/rsm:SupplyChainTradeTransaction
/ram:IncludedSupplyChainTradeLineItem
/ram:SpecifiedLineTradeSettlement
/ram:SpecifiedTradeAllowanceCharge
/ram:ActualAmount</t>
  </si>
  <si>
    <t>/rsm:CrossIndustryInvoice
/rsm:SupplyChainTradeTransaction
/ram:IncludedSupplyChainTradeLineItem
/ram:SpecifiedLineTradeSettlement
/ram:SpecifiedTradeAllowanceCharge
/ram:ReasonCode</t>
  </si>
  <si>
    <t>/rsm:CrossIndustryInvoice
/rsm:SupplyChainTradeTransaction
/ram:IncludedSupplyChainTradeLineItem
/ram:SpecifiedLineTradeSettlement
/ram:SpecifiedTradeAllowanceCharge
/ram:Reason</t>
  </si>
  <si>
    <t>/rsm:CrossIndustryInvoice
/rsm:SupplyChainTradeTransaction
/ram:IncludedSupplyChainTradeLineItem
/ram:SpecifiedLineTradeSettlement
/ram:SpecifiedTradeSettlementLineMonetarySummation</t>
  </si>
  <si>
    <t>/rsm:CrossIndustryInvoice
/rsm:SupplyChainTradeTransaction
/ram:IncludedSupplyChainTradeLineItem
/ram:SpecifiedLineTradeSettlement
/ram:SpecifiedTradeSettlementLineMonetarySummation
/ram:LineTotalAmount</t>
  </si>
  <si>
    <t>/rsm:CrossIndustryInvoice
/rsm:SupplyChainTradeTransaction
/ram:IncludedSupplyChainTradeLineItem
/ram:SpecifiedLineTradeSettlement
/ram:AdditionalReferencedDocument</t>
  </si>
  <si>
    <t>/rsm:CrossIndustryInvoice
/rsm:SupplyChainTradeTransaction
/ram:IncludedSupplyChainTradeLineItem
/ram:SpecifiedLineTradeSettlement
/ram:AdditionalReferencedDocument
/ram:IssuerAssignedID</t>
  </si>
  <si>
    <t>/rsm:CrossIndustryInvoice
/rsm:SupplyChainTradeTransaction
/ram:IncludedSupplyChainTradeLineItem
/ram:SpecifiedLineTradeSettlement
/ram:AdditionalReferencedDocument
/ram:TypeCode</t>
  </si>
  <si>
    <t>/rsm:CrossIndustryInvoice
/rsm:SupplyChainTradeTransaction
/ram:IncludedSupplyChainTradeLineItem
/ram:SpecifiedLineTradeSettlement
/ram:AdditionalReferencedDocument
/ram:ReferenceTypeCode</t>
  </si>
  <si>
    <t>/rsm:CrossIndustryInvoice
/rsm:SupplyChainTradeTransaction
/ram:IncludedSupplyChainTradeLineItem
/ram:SpecifiedLineTradeSettlement
/ram:ReceivableSpecifiedTradeAccountingAccount</t>
  </si>
  <si>
    <t>/rsm:CrossIndustryInvoice
/rsm:SupplyChainTradeTransaction
/ram:IncludedSupplyChainTradeLineItem
/ram:SpecifiedLineTradeSettlement
/ram:ReceivableSpecifiedTradeAccountingAccount
/ram:ID</t>
  </si>
  <si>
    <t>/rsm:CrossIndustryInvoice
/rsm:SupplyChainTradeTransaction
/ram:ApplicableHeaderTradeAgreement</t>
  </si>
  <si>
    <t>/rsm:CrossIndustryInvoice
/rsm:SupplyChainTradeTransaction
/ram:ApplicableHeaderTradeAgreement
/ram:BuyerReference</t>
  </si>
  <si>
    <t>/rsm:CrossIndustryInvoice
/rsm:SupplyChainTradeTransaction
/ram:ApplicableHeaderTradeAgreement
/ram:SellerTradeParty</t>
  </si>
  <si>
    <t>/rsm:CrossIndustryInvoice
/rsm:SupplyChainTradeTransaction
/ram:ApplicableHeaderTradeAgreement
/ram:SellerTradeParty
/ram:ID</t>
  </si>
  <si>
    <t>/rsm:CrossIndustryInvoice
/rsm:SupplyChainTradeTransaction
/ram:ApplicableHeaderTradeAgreement
/ram:SellerTradeParty
/ram:GlobalID</t>
  </si>
  <si>
    <t>/rsm:CrossIndustryInvoice
/rsm:SupplyChainTradeTransaction
/ram:ApplicableHeaderTradeAgreement
/ram:SellerTradeParty
/ram:GlobalID
/@schemeID</t>
  </si>
  <si>
    <t>/rsm:CrossIndustryInvoice
/rsm:SupplyChainTradeTransaction
/ram:ApplicableHeaderTradeAgreement
/ram:SellerTradeParty
/ram:Name</t>
  </si>
  <si>
    <t>/rsm:CrossIndustryInvoice
/rsm:SupplyChainTradeTransaction
/ram:ApplicableHeaderTradeAgreement
/ram:SellerTradeParty
/ram:Description</t>
  </si>
  <si>
    <t>/rsm:CrossIndustryInvoice
/rsm:SupplyChainTradeTransaction
/ram:ApplicableHeaderTradeAgreement
/ram:SellerTradeParty
/ram:SpecifiedLegalOrganization</t>
  </si>
  <si>
    <t>/rsm:CrossIndustryInvoice
/rsm:SupplyChainTradeTransaction
/ram:ApplicableHeaderTradeAgreement
/ram:SellerTradeParty
/ram:SpecifiedLegalOrganization
/ram:ID</t>
  </si>
  <si>
    <t>/rsm:CrossIndustryInvoice
/rsm:SupplyChainTradeTransaction
/ram:ApplicableHeaderTradeAgreement
/ram:SellerTradeParty
/ram:SpecifiedLegalOrganization
/ram:ID
/@schemeID</t>
  </si>
  <si>
    <t>/rsm:CrossIndustryInvoice
/rsm:SupplyChainTradeTransaction
/ram:ApplicableHeaderTradeAgreement
/ram:SellerTradeParty
/ram:SpecifiedLegalOrganization
/ram:TradingBusinessName</t>
  </si>
  <si>
    <t>/rsm:CrossIndustryInvoice
/rsm:SupplyChainTradeTransaction
/ram:ApplicableHeaderTradeAgreement
/ram:SellerTradeParty
/ram:DefinedTradeContact</t>
  </si>
  <si>
    <t>/rsm:CrossIndustryInvoice
/rsm:SupplyChainTradeTransaction
/ram:ApplicableHeaderTradeAgreement
/ram:SellerTradeParty
/ram:DefinedTradeContact
/ram:PersonName</t>
  </si>
  <si>
    <t>/rsm:CrossIndustryInvoice
/rsm:SupplyChainTradeTransaction
/ram:ApplicableHeaderTradeAgreement
/ram:SellerTradeParty
/ram:DefinedTradeContact
/ram:DepartmentName</t>
  </si>
  <si>
    <t>/rsm:CrossIndustryInvoice
/rsm:SupplyChainTradeTransaction
/ram:ApplicableHeaderTradeAgreement
/ram:SellerTradeParty
/ram:DefinedTradeContact
/ram:TelephoneUniversalCommunication</t>
  </si>
  <si>
    <t>/rsm:CrossIndustryInvoice
/rsm:SupplyChainTradeTransaction
/ram:ApplicableHeaderTradeAgreement
/ram:SellerTradeParty
/ram:DefinedTradeContact
/ram:TelephoneUniversalCommunication
/ram:CompleteNumber</t>
  </si>
  <si>
    <t>/rsm:CrossIndustryInvoice
/rsm:SupplyChainTradeTransaction
/ram:ApplicableHeaderTradeAgreement
/ram:SellerTradeParty
/ram:DefinedTradeContact
/ram:EmailURIUniversalCommunication</t>
  </si>
  <si>
    <t>/rsm:CrossIndustryInvoice
/rsm:SupplyChainTradeTransaction
/ram:ApplicableHeaderTradeAgreement
/ram:SellerTradeParty
/ram:DefinedTradeContact
/ram:EmailURIUniversalCommunication
/ram:URIID</t>
  </si>
  <si>
    <t>/rsm:CrossIndustryInvoice
/rsm:SupplyChainTradeTransaction
/ram:ApplicableHeaderTradeAgreement
/ram:SellerTradeParty
/ram:PostalTradeAddress</t>
  </si>
  <si>
    <t>/rsm:CrossIndustryInvoice
/rsm:SupplyChainTradeTransaction
/ram:ApplicableHeaderTradeAgreement
/ram:SellerTradeParty
/ram:PostalTradeAddress
/ram:PostcodeCode</t>
  </si>
  <si>
    <t>/rsm:CrossIndustryInvoice
/rsm:SupplyChainTradeTransaction
/ram:ApplicableHeaderTradeAgreement
/ram:SellerTradeParty
/ram:PostalTradeAddress
/ram:LineOne</t>
  </si>
  <si>
    <t>/rsm:CrossIndustryInvoice
/rsm:SupplyChainTradeTransaction
/ram:ApplicableHeaderTradeAgreement
/ram:SellerTradeParty
/ram:PostalTradeAddress
/ram:LineTwo</t>
  </si>
  <si>
    <t>/rsm:CrossIndustryInvoice
/rsm:SupplyChainTradeTransaction
/ram:ApplicableHeaderTradeAgreement
/ram:SellerTradeParty
/ram:PostalTradeAddress
/ram:LineThree</t>
  </si>
  <si>
    <t>/rsm:CrossIndustryInvoice
/rsm:SupplyChainTradeTransaction
/ram:ApplicableHeaderTradeAgreement
/ram:SellerTradeParty
/ram:PostalTradeAddress
/ram:CityName</t>
  </si>
  <si>
    <t>/rsm:CrossIndustryInvoice
/rsm:SupplyChainTradeTransaction
/ram:ApplicableHeaderTradeAgreement
/ram:SellerTradeParty
/ram:PostalTradeAddress
/ram:CountryID</t>
  </si>
  <si>
    <t>/rsm:CrossIndustryInvoice
/rsm:SupplyChainTradeTransaction
/ram:ApplicableHeaderTradeAgreement
/ram:SellerTradeParty
/ram:PostalTradeAddress
/ram:CountrySubDivisionName</t>
  </si>
  <si>
    <t>/rsm:CrossIndustryInvoice
/rsm:SupplyChainTradeTransaction
/ram:ApplicableHeaderTradeAgreement
/ram:SellerTradeParty
/ram:URIUniversalCommunication</t>
  </si>
  <si>
    <t>/rsm:CrossIndustryInvoice
/rsm:SupplyChainTradeTransaction
/ram:ApplicableHeaderTradeAgreement
/ram:SellerTradeParty
/ram:URIUniversalCommunication
/ram:URIID</t>
  </si>
  <si>
    <t>/rsm:CrossIndustryInvoice
/rsm:SupplyChainTradeTransaction
/ram:ApplicableHeaderTradeAgreement
/ram:SellerTradeParty
/ram:URIUniversalCommunication
/ram:URIID
/@schemeID</t>
  </si>
  <si>
    <t>/rsm:CrossIndustryInvoice
/rsm:SupplyChainTradeTransaction
/ram:ApplicableHeaderTradeAgreement
/ram:SellerTradeParty
/ram:SpecifiedTaxRegistration</t>
  </si>
  <si>
    <t>/rsm:CrossIndustryInvoice
/rsm:SupplyChainTradeTransaction
/ram:ApplicableHeaderTradeAgreement
/ram:SellerTradeParty
/ram:SpecifiedTaxRegistration
/ram:ID</t>
  </si>
  <si>
    <t>/rsm:CrossIndustryInvoice
/rsm:SupplyChainTradeTransaction
/ram:ApplicableHeaderTradeAgreement
/ram:SellerTradeParty
/ram:SpecifiedTaxRegistration
/ram:ID
/@schemeID</t>
  </si>
  <si>
    <t>/rsm:CrossIndustryInvoice
/rsm:SupplyChainTradeTransaction
/ram:ApplicableHeaderTradeAgreement
/ram:BuyerTradeParty</t>
  </si>
  <si>
    <t>/rsm:CrossIndustryInvoice
/rsm:SupplyChainTradeTransaction
/ram:ApplicableHeaderTradeAgreement
/ram:BuyerTradeParty
/ram:ID</t>
  </si>
  <si>
    <t>/rsm:CrossIndustryInvoice
/rsm:SupplyChainTradeTransaction
/ram:ApplicableHeaderTradeAgreement
/ram:BuyerTradeParty
/ram:GlobalID</t>
  </si>
  <si>
    <t>/rsm:CrossIndustryInvoice
/rsm:SupplyChainTradeTransaction
/ram:ApplicableHeaderTradeAgreement
/ram:BuyerTradeParty
/ram:GlobalID
/@schemeID</t>
  </si>
  <si>
    <t>/rsm:CrossIndustryInvoice
/rsm:SupplyChainTradeTransaction
/ram:ApplicableHeaderTradeAgreement
/ram:BuyerTradeParty
/ram:Name</t>
  </si>
  <si>
    <t>/rsm:CrossIndustryInvoice
/rsm:SupplyChainTradeTransaction
/ram:ApplicableHeaderTradeAgreement
/ram:BuyerTradeParty
/ram:SpecifiedLegalOrganization</t>
  </si>
  <si>
    <t>/rsm:CrossIndustryInvoice
/rsm:SupplyChainTradeTransaction
/ram:ApplicableHeaderTradeAgreement
/ram:BuyerTradeParty
/ram:SpecifiedLegalOrganization
/ram:ID</t>
  </si>
  <si>
    <t>/rsm:CrossIndustryInvoice
/rsm:SupplyChainTradeTransaction
/ram:ApplicableHeaderTradeAgreement
/ram:BuyerTradeParty
/ram:SpecifiedLegalOrganization
/ram:ID
/@schemeID</t>
  </si>
  <si>
    <t>/rsm:CrossIndustryInvoice
/rsm:SupplyChainTradeTransaction
/ram:ApplicableHeaderTradeAgreement
/ram:BuyerTradeParty
/ram:SpecifiedLegalOrganization
/ram:TradingBusinessName</t>
  </si>
  <si>
    <t>/rsm:CrossIndustryInvoice
/rsm:SupplyChainTradeTransaction
/ram:ApplicableHeaderTradeAgreement
/ram:BuyerTradeParty
/ram:DefinedTradeContact</t>
  </si>
  <si>
    <t>/rsm:CrossIndustryInvoice
/rsm:SupplyChainTradeTransaction
/ram:ApplicableHeaderTradeAgreement
/ram:BuyerTradeParty
/ram:DefinedTradeContact
/ram:PersonName</t>
  </si>
  <si>
    <t>/rsm:CrossIndustryInvoice
/rsm:SupplyChainTradeTransaction
/ram:ApplicableHeaderTradeAgreement
/ram:BuyerTradeParty
/ram:DefinedTradeContact
/ram:DepartmentName</t>
  </si>
  <si>
    <t>/rsm:CrossIndustryInvoice
/rsm:SupplyChainTradeTransaction
/ram:ApplicableHeaderTradeAgreement
/ram:BuyerTradeParty
/ram:DefinedTradeContact
/ram:TelephoneUniversalCommunication</t>
  </si>
  <si>
    <t>/rsm:CrossIndustryInvoice
/rsm:SupplyChainTradeTransaction
/ram:ApplicableHeaderTradeAgreement
/ram:BuyerTradeParty
/ram:DefinedTradeContact
/ram:TelephoneUniversalCommunication
/ram:CompleteNumber</t>
  </si>
  <si>
    <t>/rsm:CrossIndustryInvoice
/rsm:SupplyChainTradeTransaction
/ram:ApplicableHeaderTradeAgreement
/ram:BuyerTradeParty
/ram:DefinedTradeContact
/ram:EmailURIUniversalCommunication</t>
  </si>
  <si>
    <t>/rsm:CrossIndustryInvoice
/rsm:SupplyChainTradeTransaction
/ram:ApplicableHeaderTradeAgreement
/ram:BuyerTradeParty
/ram:DefinedTradeContact
/ram:EmailURIUniversalCommunication
/ram:URIID</t>
  </si>
  <si>
    <t>/rsm:CrossIndustryInvoice
/rsm:SupplyChainTradeTransaction
/ram:ApplicableHeaderTradeAgreement
/ram:BuyerTradeParty
/ram:PostalTradeAddress</t>
  </si>
  <si>
    <t>/rsm:CrossIndustryInvoice
/rsm:SupplyChainTradeTransaction
/ram:ApplicableHeaderTradeAgreement
/ram:BuyerTradeParty
/ram:PostalTradeAddress
/ram:PostcodeCode</t>
  </si>
  <si>
    <t>/rsm:CrossIndustryInvoice
/rsm:SupplyChainTradeTransaction
/ram:ApplicableHeaderTradeAgreement
/ram:BuyerTradeParty
/ram:PostalTradeAddress
/ram:LineOne</t>
  </si>
  <si>
    <t>/rsm:CrossIndustryInvoice
/rsm:SupplyChainTradeTransaction
/ram:ApplicableHeaderTradeAgreement
/ram:BuyerTradeParty
/ram:PostalTradeAddress
/ram:LineTwo</t>
  </si>
  <si>
    <t>/rsm:CrossIndustryInvoice
/rsm:SupplyChainTradeTransaction
/ram:ApplicableHeaderTradeAgreement
/ram:BuyerTradeParty
/ram:PostalTradeAddress
/ram:LineThree</t>
  </si>
  <si>
    <t>/rsm:CrossIndustryInvoice
/rsm:SupplyChainTradeTransaction
/ram:ApplicableHeaderTradeAgreement
/ram:BuyerTradeParty
/ram:PostalTradeAddress
/ram:CityName</t>
  </si>
  <si>
    <t>/rsm:CrossIndustryInvoice
/rsm:SupplyChainTradeTransaction
/ram:ApplicableHeaderTradeAgreement
/ram:BuyerTradeParty
/ram:PostalTradeAddress
/ram:CountryID</t>
  </si>
  <si>
    <t>/rsm:CrossIndustryInvoice
/rsm:SupplyChainTradeTransaction
/ram:ApplicableHeaderTradeAgreement
/ram:BuyerTradeParty
/ram:PostalTradeAddress
/ram:CountrySubDivisionName</t>
  </si>
  <si>
    <t>/rsm:CrossIndustryInvoice
/rsm:SupplyChainTradeTransaction
/ram:ApplicableHeaderTradeAgreement
/ram:BuyerTradeParty
/ram:URIUniversalCommunication</t>
  </si>
  <si>
    <t>/rsm:CrossIndustryInvoice
/rsm:SupplyChainTradeTransaction
/ram:ApplicableHeaderTradeAgreement
/ram:BuyerTradeParty
/ram:URIUniversalCommunication
/ram:URIID</t>
  </si>
  <si>
    <t>/rsm:CrossIndustryInvoice
/rsm:SupplyChainTradeTransaction
/ram:ApplicableHeaderTradeAgreement
/ram:BuyerTradeParty
/ram:URIUniversalCommunication
/ram:URIID
/@schemeID</t>
  </si>
  <si>
    <t>/rsm:CrossIndustryInvoice
/rsm:SupplyChainTradeTransaction
/ram:ApplicableHeaderTradeAgreement
/ram:BuyerTradeParty
/ram:SpecifiedTaxRegistration</t>
  </si>
  <si>
    <t>/rsm:CrossIndustryInvoice
/rsm:SupplyChainTradeTransaction
/ram:ApplicableHeaderTradeAgreement
/ram:BuyerTradeParty
/ram:SpecifiedTaxRegistration
/ram:ID</t>
  </si>
  <si>
    <t>/rsm:CrossIndustryInvoice
/rsm:SupplyChainTradeTransaction
/ram:ApplicableHeaderTradeAgreement
/ram:BuyerTradeParty
/ram:SpecifiedTaxRegistration
/ram:ID
/@schemeID</t>
  </si>
  <si>
    <t>/rsm:CrossIndustryInvoice
/rsm:SupplyChainTradeTransaction
/ram:ApplicableHeaderTradeAgreement
/ram:SellerTaxRepresentativeTradeParty</t>
  </si>
  <si>
    <t>/rsm:CrossIndustryInvoice
/rsm:SupplyChainTradeTransaction
/ram:ApplicableHeaderTradeAgreement
/ram:SellerTaxRepresentativeTradeParty
/ram:Name</t>
  </si>
  <si>
    <t>/rsm:CrossIndustryInvoice
/rsm:SupplyChainTradeTransaction
/ram:ApplicableHeaderTradeAgreement
/ram:SellerTaxRepresentativeTradeParty
/ram:PostalTradeAddress</t>
  </si>
  <si>
    <t>/rsm:CrossIndustryInvoice
/rsm:SupplyChainTradeTransaction
/ram:ApplicableHeaderTradeAgreement
/ram:SellerTaxRepresentativeTradeParty
/ram:PostalTradeAddress
/ram:PostcodeCode</t>
  </si>
  <si>
    <t>/rsm:CrossIndustryInvoice
/rsm:SupplyChainTradeTransaction
/ram:ApplicableHeaderTradeAgreement
/ram:SellerTaxRepresentativeTradeParty
/ram:PostalTradeAddress
/ram:LineOne</t>
  </si>
  <si>
    <t>/rsm:CrossIndustryInvoice
/rsm:SupplyChainTradeTransaction
/ram:ApplicableHeaderTradeAgreement
/ram:SellerTaxRepresentativeTradeParty
/ram:PostalTradeAddress
/ram:LineTwo</t>
  </si>
  <si>
    <t>/rsm:CrossIndustryInvoice
/rsm:SupplyChainTradeTransaction
/ram:ApplicableHeaderTradeAgreement
/ram:SellerTaxRepresentativeTradeParty
/ram:PostalTradeAddress
/ram:LineThree</t>
  </si>
  <si>
    <t>/rsm:CrossIndustryInvoice
/rsm:SupplyChainTradeTransaction
/ram:ApplicableHeaderTradeAgreement
/ram:SellerTaxRepresentativeTradeParty
/ram:PostalTradeAddress
/ram:CityName</t>
  </si>
  <si>
    <t>/rsm:CrossIndustryInvoice
/rsm:SupplyChainTradeTransaction
/ram:ApplicableHeaderTradeAgreement
/ram:SellerTaxRepresentativeTradeParty
/ram:PostalTradeAddress
/ram:CountryID</t>
  </si>
  <si>
    <t>/rsm:CrossIndustryInvoice
/rsm:SupplyChainTradeTransaction
/ram:ApplicableHeaderTradeAgreement
/ram:SellerTaxRepresentativeTradeParty
/ram:PostalTradeAddress
/ram:CountrySubDivisionName</t>
  </si>
  <si>
    <t>/rsm:CrossIndustryInvoice
/rsm:SupplyChainTradeTransaction
/ram:ApplicableHeaderTradeAgreement
/ram:SellerTaxRepresentativeTradeParty
/ram:SpecifiedTaxRegistration</t>
  </si>
  <si>
    <t>/rsm:CrossIndustryInvoice
/rsm:SupplyChainTradeTransaction
/ram:ApplicableHeaderTradeAgreement
/ram:SellerTaxRepresentativeTradeParty
/ram:SpecifiedTaxRegistration
/ram:ID</t>
  </si>
  <si>
    <t>/rsm:CrossIndustryInvoice
/rsm:SupplyChainTradeTransaction
/ram:ApplicableHeaderTradeAgreement
/ram:SellerTaxRepresentativeTradeParty
/ram:SpecifiedTaxRegistration
/ram:ID
/@schemeID</t>
  </si>
  <si>
    <t>/rsm:CrossIndustryInvoice
/rsm:SupplyChainTradeTransaction
/ram:ApplicableHeaderTradeAgreement
/ram:SellerOrderReferencedDocument</t>
  </si>
  <si>
    <t>/rsm:CrossIndustryInvoice
/rsm:SupplyChainTradeTransaction
/ram:ApplicableHeaderTradeAgreement
/ram:SellerOrderReferencedDocument
/ram:IssuerAssignedID</t>
  </si>
  <si>
    <t>/rsm:CrossIndustryInvoice
/rsm:SupplyChainTradeTransaction
/ram:ApplicableHeaderTradeAgreement
/ram:BuyerOrderReferencedDocument</t>
  </si>
  <si>
    <t>/rsm:CrossIndustryInvoice
/rsm:SupplyChainTradeTransaction
/ram:ApplicableHeaderTradeAgreement
/ram:BuyerOrderReferencedDocument
/ram:IssuerAssignedID</t>
  </si>
  <si>
    <t>/rsm:CrossIndustryInvoice
/rsm:SupplyChainTradeTransaction
/ram:ApplicableHeaderTradeAgreement
/ram:ContractReferencedDocument</t>
  </si>
  <si>
    <t>/rsm:CrossIndustryInvoice
/rsm:SupplyChainTradeTransaction
/ram:ApplicableHeaderTradeAgreement
/ram:ContractReferencedDocument
/ram:IssuerAssignedID</t>
  </si>
  <si>
    <t>/rsm:CrossIndustryInvoice
/rsm:SupplyChainTradeTransaction
/ram:ApplicableHeaderTradeAgreement
/ram:AdditionalReferencedDocument</t>
  </si>
  <si>
    <t>/rsm:CrossIndustryInvoice
/rsm:SupplyChainTradeTransaction
/ram:ApplicableHeaderTradeAgreement
/ram:AdditionalReferencedDocument
/ram:IssuerAssignedID</t>
  </si>
  <si>
    <t>/rsm:CrossIndustryInvoice
/rsm:SupplyChainTradeTransaction
/ram:ApplicableHeaderTradeAgreement
/ram:AdditionalReferencedDocument
/ram:URIID</t>
  </si>
  <si>
    <t>/rsm:CrossIndustryInvoice
/rsm:SupplyChainTradeTransaction
/ram:ApplicableHeaderTradeAgreement
/ram:AdditionalReferencedDocument
/ram:TypeCode</t>
  </si>
  <si>
    <t>/rsm:CrossIndustryInvoice
/rsm:SupplyChainTradeTransaction
/ram:ApplicableHeaderTradeAgreement
/ram:AdditionalReferencedDocument
/ram:Name</t>
  </si>
  <si>
    <t>/rsm:CrossIndustryInvoice
/rsm:SupplyChainTradeTransaction
/ram:ApplicableHeaderTradeAgreement
/ram:AdditionalReferencedDocument
/ram:AttachmentBinaryObject</t>
  </si>
  <si>
    <t>/rsm:CrossIndustryInvoice
/rsm:SupplyChainTradeTransaction
/ram:ApplicableHeaderTradeAgreement
/ram:AdditionalReferencedDocument
/ram:AttachmentBinaryObject
/@mimeCode</t>
  </si>
  <si>
    <t>/rsm:CrossIndustryInvoice
/rsm:SupplyChainTradeTransaction
/ram:ApplicableHeaderTradeAgreement
/ram:AdditionalReferencedDocument
/ram:AttachmentBinaryObject
/@filename</t>
  </si>
  <si>
    <t>/rsm:CrossIndustryInvoice
/rsm:SupplyChainTradeTransaction
/ram:ApplicableHeaderTradeAgreement
/ram:AdditionalReferencedDocument
/ram:ReferenceTypeCode</t>
  </si>
  <si>
    <t>/rsm:CrossIndustryInvoice
/rsm:SupplyChainTradeTransaction
/ram:ApplicableHeaderTradeAgreement
/ram:SpecifiedProcuringProject</t>
  </si>
  <si>
    <t>/rsm:CrossIndustryInvoice
/rsm:SupplyChainTradeTransaction
/ram:ApplicableHeaderTradeAgreement
/ram:SpecifiedProcuringProject
/ram:ID</t>
  </si>
  <si>
    <t>/rsm:CrossIndustryInvoice
/rsm:SupplyChainTradeTransaction
/ram:ApplicableHeaderTradeAgreement
/ram:SpecifiedProcuringProject
/ram:Name</t>
  </si>
  <si>
    <t>/rsm:CrossIndustryInvoice
/rsm:SupplyChainTradeTransaction
/ram:ApplicableHeaderTradeDelivery</t>
  </si>
  <si>
    <t>/rsm:CrossIndustryInvoice
/rsm:SupplyChainTradeTransaction
/ram:ApplicableHeaderTradeDelivery
/ram:ShipToTradeParty</t>
  </si>
  <si>
    <t>/rsm:CrossIndustryInvoice
/rsm:SupplyChainTradeTransaction
/ram:ApplicableHeaderTradeDelivery
/ram:ShipToTradeParty
/ram:ID</t>
  </si>
  <si>
    <t>/rsm:CrossIndustryInvoice
/rsm:SupplyChainTradeTransaction
/ram:ApplicableHeaderTradeDelivery
/ram:ShipToTradeParty
/ram:GlobalID</t>
  </si>
  <si>
    <t>/rsm:CrossIndustryInvoice
/rsm:SupplyChainTradeTransaction
/ram:ApplicableHeaderTradeDelivery
/ram:ShipToTradeParty
/ram:GlobalID
/@schemeID</t>
  </si>
  <si>
    <t>/rsm:CrossIndustryInvoice
/rsm:SupplyChainTradeTransaction
/ram:ApplicableHeaderTradeDelivery
/ram:ShipToTradeParty
/ram:Name</t>
  </si>
  <si>
    <t>/rsm:CrossIndustryInvoice
/rsm:SupplyChainTradeTransaction
/ram:ApplicableHeaderTradeDelivery
/ram:ShipToTradeParty
/ram:PostalTradeAddress</t>
  </si>
  <si>
    <t>/rsm:CrossIndustryInvoice
/rsm:SupplyChainTradeTransaction
/ram:ApplicableHeaderTradeDelivery
/ram:ShipToTradeParty
/ram:PostalTradeAddress
/ram:PostcodeCode</t>
  </si>
  <si>
    <t>/rsm:CrossIndustryInvoice
/rsm:SupplyChainTradeTransaction
/ram:ApplicableHeaderTradeDelivery
/ram:ShipToTradeParty
/ram:PostalTradeAddress
/ram:LineOne</t>
  </si>
  <si>
    <t>/rsm:CrossIndustryInvoice
/rsm:SupplyChainTradeTransaction
/ram:ApplicableHeaderTradeDelivery
/ram:ShipToTradeParty
/ram:PostalTradeAddress
/ram:LineTwo</t>
  </si>
  <si>
    <t>/rsm:CrossIndustryInvoice
/rsm:SupplyChainTradeTransaction
/ram:ApplicableHeaderTradeDelivery
/ram:ShipToTradeParty
/ram:PostalTradeAddress
/ram:LineThree</t>
  </si>
  <si>
    <t>/rsm:CrossIndustryInvoice
/rsm:SupplyChainTradeTransaction
/ram:ApplicableHeaderTradeDelivery
/ram:ShipToTradeParty
/ram:PostalTradeAddress
/ram:CityName</t>
  </si>
  <si>
    <t>/rsm:CrossIndustryInvoice
/rsm:SupplyChainTradeTransaction
/ram:ApplicableHeaderTradeDelivery
/ram:ShipToTradeParty
/ram:PostalTradeAddress
/ram:CountryID</t>
  </si>
  <si>
    <t>/rsm:CrossIndustryInvoice
/rsm:SupplyChainTradeTransaction
/ram:ApplicableHeaderTradeDelivery
/ram:ShipToTradeParty
/ram:PostalTradeAddress
/ram:CountrySubDivisionName</t>
  </si>
  <si>
    <t>/rsm:CrossIndustryInvoice
/rsm:SupplyChainTradeTransaction
/ram:ApplicableHeaderTradeDelivery
/ram:ActualDeliverySupplyChainEvent</t>
  </si>
  <si>
    <t>/rsm:CrossIndustryInvoice
/rsm:SupplyChainTradeTransaction
/ram:ApplicableHeaderTradeDelivery
/ram:ActualDeliverySupplyChainEvent
/ram:OccurrenceDateTime</t>
  </si>
  <si>
    <t>/rsm:CrossIndustryInvoice
/rsm:SupplyChainTradeTransaction
/ram:ApplicableHeaderTradeDelivery
/ram:ActualDeliverySupplyChainEvent
/ram:OccurrenceDateTime
/udt:DateTimeString</t>
  </si>
  <si>
    <t>/rsm:CrossIndustryInvoice
/rsm:SupplyChainTradeTransaction
/ram:ApplicableHeaderTradeDelivery
/ram:ActualDeliverySupplyChainEvent
/ram:OccurrenceDateTime
/udt:DateTimeString
/@format</t>
  </si>
  <si>
    <t>/rsm:CrossIndustryInvoice
/rsm:SupplyChainTradeTransaction
/ram:ApplicableHeaderTradeDelivery
/ram:DespatchAdviceReferencedDocument</t>
  </si>
  <si>
    <t>/rsm:CrossIndustryInvoice
/rsm:SupplyChainTradeTransaction
/ram:ApplicableHeaderTradeDelivery
/ram:DespatchAdviceReferencedDocument
/ram:IssuerAssignedID</t>
  </si>
  <si>
    <t>/rsm:CrossIndustryInvoice
/rsm:SupplyChainTradeTransaction
/ram:ApplicableHeaderTradeDelivery
/ram:ReceivingAdviceReferencedDocument</t>
  </si>
  <si>
    <t>/rsm:CrossIndustryInvoice
/rsm:SupplyChainTradeTransaction
/ram:ApplicableHeaderTradeDelivery
/ram:ReceivingAdviceReferencedDocument
/ram:IssuerAssignedID</t>
  </si>
  <si>
    <t>/rsm:CrossIndustryInvoice
/rsm:SupplyChainTradeTransaction
/ram:ApplicableHeaderTradeSettlement</t>
  </si>
  <si>
    <t>/rsm:CrossIndustryInvoice
/rsm:SupplyChainTradeTransaction
/ram:ApplicableHeaderTradeSettlement
/ram:CreditorReferenceID</t>
  </si>
  <si>
    <t>/rsm:CrossIndustryInvoice
/rsm:SupplyChainTradeTransaction
/ram:ApplicableHeaderTradeSettlement
/ram:PaymentReference</t>
  </si>
  <si>
    <t>/rsm:CrossIndustryInvoice
/rsm:SupplyChainTradeTransaction
/ram:ApplicableHeaderTradeSettlement
/ram:TaxCurrencyCode</t>
  </si>
  <si>
    <t>/rsm:CrossIndustryInvoice
/rsm:SupplyChainTradeTransaction
/ram:ApplicableHeaderTradeSettlement
/ram:InvoiceCurrencyCode</t>
  </si>
  <si>
    <t>/rsm:CrossIndustryInvoice
/rsm:SupplyChainTradeTransaction
/ram:ApplicableHeaderTradeSettlement
/ram:PayeeTradeParty</t>
  </si>
  <si>
    <t>/rsm:CrossIndustryInvoice
/rsm:SupplyChainTradeTransaction
/ram:ApplicableHeaderTradeSettlement
/ram:PayeeTradeParty
/ram:ID</t>
  </si>
  <si>
    <t>/rsm:CrossIndustryInvoice
/rsm:SupplyChainTradeTransaction
/ram:ApplicableHeaderTradeSettlement
/ram:PayeeTradeParty
/ram:GlobalID</t>
  </si>
  <si>
    <t>/rsm:CrossIndustryInvoice
/rsm:SupplyChainTradeTransaction
/ram:ApplicableHeaderTradeSettlement
/ram:PayeeTradeParty
/ram:GlobalID
/@schemeID</t>
  </si>
  <si>
    <t>/rsm:CrossIndustryInvoice
/rsm:SupplyChainTradeTransaction
/ram:ApplicableHeaderTradeSettlement
/ram:PayeeTradeParty
/ram:Name</t>
  </si>
  <si>
    <t>/rsm:CrossIndustryInvoice
/rsm:SupplyChainTradeTransaction
/ram:ApplicableHeaderTradeSettlement
/ram:PayeeTradeParty
/ram:SpecifiedLegalOrganization</t>
  </si>
  <si>
    <t>/rsm:CrossIndustryInvoice
/rsm:SupplyChainTradeTransaction
/ram:ApplicableHeaderTradeSettlement
/ram:PayeeTradeParty
/ram:SpecifiedLegalOrganization
/ram:ID</t>
  </si>
  <si>
    <t>/rsm:CrossIndustryInvoice
/rsm:SupplyChainTradeTransaction
/ram:ApplicableHeaderTradeSettlement
/ram:PayeeTradeParty
/ram:SpecifiedLegalOrganization
/ram:ID
/@schemeID</t>
  </si>
  <si>
    <t>/rsm:CrossIndustryInvoice
/rsm:SupplyChainTradeTransaction
/ram:ApplicableHeaderTradeSettlement
/ram:SpecifiedTradeSettlementPaymentMeans</t>
  </si>
  <si>
    <t>/rsm:CrossIndustryInvoice
/rsm:SupplyChainTradeTransaction
/ram:ApplicableHeaderTradeSettlement
/ram:SpecifiedTradeSettlementPaymentMeans
/ram:TypeCode</t>
  </si>
  <si>
    <t>/rsm:CrossIndustryInvoice
/rsm:SupplyChainTradeTransaction
/ram:ApplicableHeaderTradeSettlement
/ram:SpecifiedTradeSettlementPaymentMeans
/ram:Information</t>
  </si>
  <si>
    <t>/rsm:CrossIndustryInvoice
/rsm:SupplyChainTradeTransaction
/ram:ApplicableHeaderTradeSettlement
/ram:SpecifiedTradeSettlementPaymentMeans
/ram:ApplicableTradeSettlementFinancialCard</t>
  </si>
  <si>
    <t>/rsm:CrossIndustryInvoice
/rsm:SupplyChainTradeTransaction
/ram:ApplicableHeaderTradeSettlement
/ram:SpecifiedTradeSettlementPaymentMeans
/ram:ApplicableTradeSettlementFinancialCard
/ram:ID</t>
  </si>
  <si>
    <t>/rsm:CrossIndustryInvoice
/rsm:SupplyChainTradeTransaction
/ram:ApplicableHeaderTradeSettlement
/ram:SpecifiedTradeSettlementPaymentMeans
/ram:ApplicableTradeSettlementFinancialCard
/ram:CardholderName</t>
  </si>
  <si>
    <t>/rsm:CrossIndustryInvoice
/rsm:SupplyChainTradeTransaction
/ram:ApplicableHeaderTradeSettlement
/ram:SpecifiedTradeSettlementPaymentMeans
/ram:PayerPartyDebtorFinancialAccount</t>
  </si>
  <si>
    <t>/rsm:CrossIndustryInvoice
/rsm:SupplyChainTradeTransaction
/ram:ApplicableHeaderTradeSettlement
/ram:SpecifiedTradeSettlementPaymentMeans
/ram:PayerPartyDebtorFinancialAccount
/ram:IBANID</t>
  </si>
  <si>
    <t>/rsm:CrossIndustryInvoice
/rsm:SupplyChainTradeTransaction
/ram:ApplicableHeaderTradeSettlement
/ram:SpecifiedTradeSettlementPaymentMeans
/ram:PayeePartyCreditorFinancialAccount</t>
  </si>
  <si>
    <t>/rsm:CrossIndustryInvoice
/rsm:SupplyChainTradeTransaction
/ram:ApplicableHeaderTradeSettlement
/ram:SpecifiedTradeSettlementPaymentMeans
/ram:PayeePartyCreditorFinancialAccount
/ram:IBANID</t>
  </si>
  <si>
    <t>/rsm:CrossIndustryInvoice
/rsm:SupplyChainTradeTransaction
/ram:ApplicableHeaderTradeSettlement
/ram:SpecifiedTradeSettlementPaymentMeans
/ram:PayeePartyCreditorFinancialAccount
/ram:AccountName</t>
  </si>
  <si>
    <t>/rsm:CrossIndustryInvoice
/rsm:SupplyChainTradeTransaction
/ram:ApplicableHeaderTradeSettlement
/ram:SpecifiedTradeSettlementPaymentMeans
/ram:PayeePartyCreditorFinancialAccount
/ram:ProprietaryID</t>
  </si>
  <si>
    <t>/rsm:CrossIndustryInvoice
/rsm:SupplyChainTradeTransaction
/ram:ApplicableHeaderTradeSettlement
/ram:SpecifiedTradeSettlementPaymentMeans
/ram:PayeeSpecifiedCreditorFinancialInstitution</t>
  </si>
  <si>
    <t>/rsm:CrossIndustryInvoice
/rsm:SupplyChainTradeTransaction
/ram:ApplicableHeaderTradeSettlement
/ram:SpecifiedTradeSettlementPaymentMeans
/ram:PayeeSpecifiedCreditorFinancialInstitution
/ram:BICID</t>
  </si>
  <si>
    <t>/rsm:CrossIndustryInvoice
/rsm:SupplyChainTradeTransaction
/ram:ApplicableHeaderTradeSettlement
/ram:ApplicableTradeTax</t>
  </si>
  <si>
    <t>/rsm:CrossIndustryInvoice
/rsm:SupplyChainTradeTransaction
/ram:ApplicableHeaderTradeSettlement
/ram:ApplicableTradeTax
/ram:CalculatedAmount</t>
  </si>
  <si>
    <t>/rsm:CrossIndustryInvoice
/rsm:SupplyChainTradeTransaction
/ram:ApplicableHeaderTradeSettlement
/ram:ApplicableTradeTax
/ram:TypeCode</t>
  </si>
  <si>
    <t>/rsm:CrossIndustryInvoice
/rsm:SupplyChainTradeTransaction
/ram:ApplicableHeaderTradeSettlement
/ram:ApplicableTradeTax
/ram:ExemptionReason</t>
  </si>
  <si>
    <t>/rsm:CrossIndustryInvoice
/rsm:SupplyChainTradeTransaction
/ram:ApplicableHeaderTradeSettlement
/ram:ApplicableTradeTax
/ram:BasisAmount</t>
  </si>
  <si>
    <t>/rsm:CrossIndustryInvoice
/rsm:SupplyChainTradeTransaction
/ram:ApplicableHeaderTradeSettlement
/ram:ApplicableTradeTax
/ram:CategoryCode</t>
  </si>
  <si>
    <t>/rsm:CrossIndustryInvoice
/rsm:SupplyChainTradeTransaction
/ram:ApplicableHeaderTradeSettlement
/ram:ApplicableTradeTax
/ram:ExemptionReasonCode</t>
  </si>
  <si>
    <t>/rsm:CrossIndustryInvoice
/rsm:SupplyChainTradeTransaction
/ram:ApplicableHeaderTradeSettlement
/ram:ApplicableTradeTax
/ram:TaxPointDate</t>
  </si>
  <si>
    <t>/rsm:CrossIndustryInvoice
/rsm:SupplyChainTradeTransaction
/ram:ApplicableHeaderTradeSettlement
/ram:ApplicableTradeTax
/ram:TaxPointDate
/udt:DateString</t>
  </si>
  <si>
    <t>/rsm:CrossIndustryInvoice
/rsm:SupplyChainTradeTransaction
/ram:ApplicableHeaderTradeSettlement
/ram:ApplicableTradeTax
/ram:TaxPointDate
/udt:DateString
/@format</t>
  </si>
  <si>
    <t>/rsm:CrossIndustryInvoice
/rsm:SupplyChainTradeTransaction
/ram:ApplicableHeaderTradeSettlement
/ram:ApplicableTradeTax
/ram:DueDateTypeCode</t>
  </si>
  <si>
    <t>/rsm:CrossIndustryInvoice
/rsm:SupplyChainTradeTransaction
/ram:ApplicableHeaderTradeSettlement
/ram:ApplicableTradeTax
/ram:RateApplicablePercent</t>
  </si>
  <si>
    <t>/rsm:CrossIndustryInvoice
/rsm:SupplyChainTradeTransaction
/ram:ApplicableHeaderTradeSettlement
/ram:BillingSpecifiedPeriod</t>
  </si>
  <si>
    <t>/rsm:CrossIndustryInvoice
/rsm:SupplyChainTradeTransaction
/ram:ApplicableHeaderTradeSettlement
/ram:BillingSpecifiedPeriod
/ram:StartDateTime</t>
  </si>
  <si>
    <t>/rsm:CrossIndustryInvoice
/rsm:SupplyChainTradeTransaction
/ram:ApplicableHeaderTradeSettlement
/ram:BillingSpecifiedPeriod
/ram:StartDateTime
/udt:DateTimeString</t>
  </si>
  <si>
    <t>/rsm:CrossIndustryInvoice
/rsm:SupplyChainTradeTransaction
/ram:ApplicableHeaderTradeSettlement
/ram:BillingSpecifiedPeriod
/ram:StartDateTime
/udt:DateTimeString
/@format</t>
  </si>
  <si>
    <t>/rsm:CrossIndustryInvoice
/rsm:SupplyChainTradeTransaction
/ram:ApplicableHeaderTradeSettlement
/ram:BillingSpecifiedPeriod
/ram:EndDateTime</t>
  </si>
  <si>
    <t>/rsm:CrossIndustryInvoice
/rsm:SupplyChainTradeTransaction
/ram:ApplicableHeaderTradeSettlement
/ram:BillingSpecifiedPeriod
/ram:EndDateTime
/udt:DateTimeString</t>
  </si>
  <si>
    <t>/rsm:CrossIndustryInvoice
/rsm:SupplyChainTradeTransaction
/ram:ApplicableHeaderTradeSettlement
/ram:BillingSpecifiedPeriod
/ram:EndDateTime
/udt:DateTimeString
/@format</t>
  </si>
  <si>
    <t>/rsm:CrossIndustryInvoice
/rsm:SupplyChainTradeTransaction
/ram:ApplicableHeaderTradeSettlement
/ram:SpecifiedTradeAllowanceCharge</t>
  </si>
  <si>
    <t>/rsm:CrossIndustryInvoice
/rsm:SupplyChainTradeTransaction
/ram:ApplicableHeaderTradeSettlement
/ram:SpecifiedTradeAllowanceCharge
/ram:ChargeIndicator</t>
  </si>
  <si>
    <t>/rsm:CrossIndustryInvoice
/rsm:SupplyChainTradeTransaction
/ram:ApplicableHeaderTradeSettlement
/ram:SpecifiedTradeAllowanceCharge
/ram:ChargeIndicator
/udt:Indicator</t>
  </si>
  <si>
    <t>/rsm:CrossIndustryInvoice
/rsm:SupplyChainTradeTransaction
/ram:ApplicableHeaderTradeSettlement
/ram:SpecifiedTradeAllowanceCharge
/ram:CalculationPercent</t>
  </si>
  <si>
    <t>/rsm:CrossIndustryInvoice
/rsm:SupplyChainTradeTransaction
/ram:ApplicableHeaderTradeSettlement
/ram:SpecifiedTradeAllowanceCharge
/ram:BasisAmount</t>
  </si>
  <si>
    <t>/rsm:CrossIndustryInvoice
/rsm:SupplyChainTradeTransaction
/ram:ApplicableHeaderTradeSettlement
/ram:SpecifiedTradeAllowanceCharge
/ram:ActualAmount</t>
  </si>
  <si>
    <t>/rsm:CrossIndustryInvoice
/rsm:SupplyChainTradeTransaction
/ram:ApplicableHeaderTradeSettlement
/ram:SpecifiedTradeAllowanceCharge
/ram:ReasonCode</t>
  </si>
  <si>
    <t>/rsm:CrossIndustryInvoice
/rsm:SupplyChainTradeTransaction
/ram:ApplicableHeaderTradeSettlement
/ram:SpecifiedTradeAllowanceCharge
/ram:Reason</t>
  </si>
  <si>
    <t>/rsm:CrossIndustryInvoice
/rsm:SupplyChainTradeTransaction
/ram:ApplicableHeaderTradeSettlement
/ram:SpecifiedTradeAllowanceCharge
/ram:CategoryTradeTax</t>
  </si>
  <si>
    <t>/rsm:CrossIndustryInvoice
/rsm:SupplyChainTradeTransaction
/ram:ApplicableHeaderTradeSettlement
/ram:SpecifiedTradeAllowanceCharge
/ram:CategoryTradeTax
/ram:TypeCode</t>
  </si>
  <si>
    <t>/rsm:CrossIndustryInvoice
/rsm:SupplyChainTradeTransaction
/ram:ApplicableHeaderTradeSettlement
/ram:SpecifiedTradeAllowanceCharge
/ram:CategoryTradeTax
/ram:RateApplicablePercent</t>
  </si>
  <si>
    <t>/rsm:CrossIndustryInvoice
/rsm:SupplyChainTradeTransaction
/ram:ApplicableHeaderTradeSettlement
/ram:SpecifiedTradeAllowanceCharge
/ram:CategoryTradeTax
/ram:CategoryCode</t>
  </si>
  <si>
    <t>/rsm:CrossIndustryInvoice
/rsm:SupplyChainTradeTransaction
/ram:ApplicableHeaderTradeSettlement
/ram:SpecifiedTradePaymentTerms</t>
  </si>
  <si>
    <t>/rsm:CrossIndustryInvoice
/rsm:SupplyChainTradeTransaction
/ram:ApplicableHeaderTradeSettlement
/ram:SpecifiedTradePaymentTerms
/ram:Description</t>
  </si>
  <si>
    <t>/rsm:CrossIndustryInvoice
/rsm:SupplyChainTradeTransaction
/ram:ApplicableHeaderTradeSettlement
/ram:SpecifiedTradePaymentTerms
/ram:DueDateDateTime</t>
  </si>
  <si>
    <t>/rsm:CrossIndustryInvoice
/rsm:SupplyChainTradeTransaction
/ram:ApplicableHeaderTradeSettlement
/ram:SpecifiedTradePaymentTerms
/ram:DueDateDateTime
/udt:DateTimeString</t>
  </si>
  <si>
    <t>/rsm:CrossIndustryInvoice
/rsm:SupplyChainTradeTransaction
/ram:ApplicableHeaderTradeSettlement
/ram:SpecifiedTradePaymentTerms
/ram:DueDateDateTime
/udt:DateTimeString
/@format</t>
  </si>
  <si>
    <t>/rsm:CrossIndustryInvoice
/rsm:SupplyChainTradeTransaction
/ram:ApplicableHeaderTradeSettlement
/ram:SpecifiedTradePaymentTerms
/ram:DirectDebitMandateID</t>
  </si>
  <si>
    <t>/rsm:CrossIndustryInvoice
/rsm:SupplyChainTradeTransaction
/ram:ApplicableHeaderTradeSettlement
/ram:SpecifiedTradeSettlementHeaderMonetarySummation</t>
  </si>
  <si>
    <t>/rsm:CrossIndustryInvoice
/rsm:SupplyChainTradeTransaction
/ram:ApplicableHeaderTradeSettlement
/ram:SpecifiedTradeSettlementHeaderMonetarySummation
/ram:ChargeTotalAmount</t>
  </si>
  <si>
    <t>/rsm:CrossIndustryInvoice
/rsm:SupplyChainTradeTransaction
/ram:ApplicableHeaderTradeSettlement
/ram:SpecifiedTradeSettlementHeaderMonetarySummation
/ram:AllowanceTotalAmount</t>
  </si>
  <si>
    <t>/rsm:CrossIndustryInvoice
/rsm:SupplyChainTradeTransaction
/ram:ApplicableHeaderTradeSettlement
/ram:SpecifiedTradeSettlementHeaderMonetarySummation
/ram:TaxBasisTotalAmount</t>
  </si>
  <si>
    <t>/rsm:CrossIndustryInvoice
/rsm:SupplyChainTradeTransaction
/ram:ApplicableHeaderTradeSettlement
/ram:SpecifiedTradeSettlementHeaderMonetarySummation
/ram:TaxTotalAmount</t>
  </si>
  <si>
    <t>/rsm:CrossIndustryInvoice
/rsm:SupplyChainTradeTransaction
/ram:ApplicableHeaderTradeSettlement
/ram:SpecifiedTradeSettlementHeaderMonetarySummation
/ram:TaxTotalAmount
/@currencyID</t>
  </si>
  <si>
    <t>/rsm:CrossIndustryInvoice
/rsm:SupplyChainTradeTransaction
/ram:ApplicableHeaderTradeSettlement
/ram:SpecifiedTradeSettlementHeaderMonetarySummation
/ram:RoundingAmount</t>
  </si>
  <si>
    <t>/rsm:CrossIndustryInvoice
/rsm:SupplyChainTradeTransaction
/ram:ApplicableHeaderTradeSettlement
/ram:SpecifiedTradeSettlementHeaderMonetarySummation
/ram:GrandTotalAmount</t>
  </si>
  <si>
    <t>/rsm:CrossIndustryInvoice
/rsm:SupplyChainTradeTransaction
/ram:ApplicableHeaderTradeSettlement
/ram:SpecifiedTradeSettlementHeaderMonetarySummation
/ram:TotalPrepaidAmount</t>
  </si>
  <si>
    <t>/rsm:CrossIndustryInvoice
/rsm:SupplyChainTradeTransaction
/ram:ApplicableHeaderTradeSettlement
/ram:SpecifiedTradeSettlementHeaderMonetarySummation
/ram:DuePayableAmount</t>
  </si>
  <si>
    <t>/rsm:CrossIndustryInvoice
/rsm:SupplyChainTradeTransaction
/ram:ApplicableHeaderTradeSettlement
/ram:InvoiceReferencedDocument</t>
  </si>
  <si>
    <t>/rsm:CrossIndustryInvoice
/rsm:SupplyChainTradeTransaction
/ram:ApplicableHeaderTradeSettlement
/ram:InvoiceReferencedDocument
/ram:IssuerAssignedID</t>
  </si>
  <si>
    <t>/rsm:CrossIndustryInvoice
/rsm:SupplyChainTradeTransaction
/ram:ApplicableHeaderTradeSettlement
/ram:InvoiceReferencedDocument
/ram:FormattedIssueDateTime</t>
  </si>
  <si>
    <t>/rsm:CrossIndustryInvoice
/rsm:SupplyChainTradeTransaction
/ram:ApplicableHeaderTradeSettlement
/ram:InvoiceReferencedDocument
/ram:FormattedIssueDateTime
/qdt:DateTimeString</t>
  </si>
  <si>
    <t>/rsm:CrossIndustryInvoice
/rsm:SupplyChainTradeTransaction
/ram:ApplicableHeaderTradeSettlement
/ram:InvoiceReferencedDocument
/ram:FormattedIssueDateTime
/qdt:DateTimeString
/@format</t>
  </si>
  <si>
    <t>/rsm:CrossIndustryInvoice
/rsm:SupplyChainTradeTransaction
/ram:ApplicableHeaderTradeSettlement
/ram:ReceivableSpecifiedTradeAccountingAccount</t>
  </si>
  <si>
    <t>/rsm:CrossIndustryInvoice
/rsm:SupplyChainTradeTransaction
/ram:ApplicableHeaderTradeSettlement
/ram:ReceivableSpecifiedTradeAccountingAccount
/ram:ID</t>
  </si>
  <si>
    <t>BASIC WL</t>
  </si>
  <si>
    <t>BT-102-00</t>
  </si>
  <si>
    <t>(Code de type de TVA des charges ou frais au niveau du document)</t>
  </si>
  <si>
    <t>BT-95-00</t>
  </si>
  <si>
    <t>(Code de type de TVA de la remise au niveau du document)</t>
  </si>
  <si>
    <t>UNTDID 1001</t>
  </si>
  <si>
    <t>BT-3 : Invoice Type Code</t>
  </si>
  <si>
    <t>UNTDID 4461</t>
  </si>
  <si>
    <t>Payment means code : BT-81</t>
  </si>
  <si>
    <t>UNTDID 7161</t>
  </si>
  <si>
    <t>Special service description code : BT-145 / BT-105 (charge reason code)</t>
  </si>
  <si>
    <t>UNTDID 5189</t>
  </si>
  <si>
    <t>Allowance or charge identification code : BT-140 / BT-98</t>
  </si>
  <si>
    <t>Unit of Measure</t>
  </si>
  <si>
    <t>BT-130 / BT-150</t>
  </si>
  <si>
    <t>Text subject code qualifier  : BT-21</t>
  </si>
  <si>
    <t>ISO 3166</t>
  </si>
  <si>
    <t>Country Code list - use Alpha-2 - Exception for Greece</t>
  </si>
  <si>
    <t>ISO 4217</t>
  </si>
  <si>
    <t>UNTDID 1153</t>
  </si>
  <si>
    <t>Reference code Identifier : BT-18-1, BT-128-1</t>
  </si>
  <si>
    <t>UNTDID 7143</t>
  </si>
  <si>
    <t>Item type identification code : BT-158-1</t>
  </si>
  <si>
    <t>Most frequently used codes</t>
  </si>
  <si>
    <t>BT-40, BT-48, BT-55, BT-63, BT-69, BT-80, BT-159</t>
  </si>
  <si>
    <t>Name</t>
  </si>
  <si>
    <t>EN16931 interpretation</t>
  </si>
  <si>
    <t>Meaning</t>
  </si>
  <si>
    <t>English Name</t>
  </si>
  <si>
    <t>French Name</t>
  </si>
  <si>
    <t>Alpha-2 code</t>
  </si>
  <si>
    <t>Alpha-3 code</t>
  </si>
  <si>
    <t>Devise</t>
  </si>
  <si>
    <t>Debit note related to goods or services</t>
  </si>
  <si>
    <t>Invoice</t>
  </si>
  <si>
    <t xml:space="preserve">1 </t>
  </si>
  <si>
    <t>Instrument not defined</t>
  </si>
  <si>
    <t xml:space="preserve">AA </t>
  </si>
  <si>
    <t>Advertising</t>
  </si>
  <si>
    <t>Handling commission</t>
  </si>
  <si>
    <t>MTK</t>
  </si>
  <si>
    <t>square metre</t>
  </si>
  <si>
    <t xml:space="preserve">AAA </t>
  </si>
  <si>
    <t>Goods item description</t>
  </si>
  <si>
    <t>Afghanistan</t>
  </si>
  <si>
    <t>Afghanistan (l')</t>
  </si>
  <si>
    <t>AF</t>
  </si>
  <si>
    <t>AFG</t>
  </si>
  <si>
    <t>Euro</t>
  </si>
  <si>
    <t>EUR</t>
  </si>
  <si>
    <t>Order acknowledgement document identifier</t>
  </si>
  <si>
    <t>Product version number</t>
  </si>
  <si>
    <t>Credit note related to goods or services</t>
  </si>
  <si>
    <t>Credit Note</t>
  </si>
  <si>
    <t>Not defined legally enforceable agreement between two or more parties (expressing a contractual right or a right to the payment of money).</t>
  </si>
  <si>
    <t>The service of providing advertising.</t>
  </si>
  <si>
    <t>Fee for the processing of documentary credit, collection and payment which are charged to the customer.</t>
  </si>
  <si>
    <t>C62</t>
  </si>
  <si>
    <t>one</t>
  </si>
  <si>
    <t>[7002] Plain language description of the nature of a goods item sufficient to identify it for customs, statistical or transport purposes.</t>
  </si>
  <si>
    <t>Åland Islands</t>
  </si>
  <si>
    <t>Åland(les Îles)</t>
  </si>
  <si>
    <t>AX</t>
  </si>
  <si>
    <t>ALA</t>
  </si>
  <si>
    <t>Dollar US</t>
  </si>
  <si>
    <t>USD</t>
  </si>
  <si>
    <t>[1018] Reference number identifying the acknowledgement of an order.</t>
  </si>
  <si>
    <t>Number assigned by manufacturer or seller to identify the release of a product.</t>
  </si>
  <si>
    <t>Metered services invoice</t>
  </si>
  <si>
    <t xml:space="preserve">2 </t>
  </si>
  <si>
    <t>Automated clearing house credit</t>
  </si>
  <si>
    <t>Telecommunication</t>
  </si>
  <si>
    <t>Amendment commission</t>
  </si>
  <si>
    <t>NAR</t>
  </si>
  <si>
    <t>article</t>
  </si>
  <si>
    <t xml:space="preserve">AAB </t>
  </si>
  <si>
    <t>Payment term</t>
  </si>
  <si>
    <t>Albania</t>
  </si>
  <si>
    <t>Albanie (l')</t>
  </si>
  <si>
    <t>AL</t>
  </si>
  <si>
    <t>ALB</t>
  </si>
  <si>
    <t>Yuan Renminbi</t>
  </si>
  <si>
    <t>CNY</t>
  </si>
  <si>
    <t>Proforma invoice document identifier</t>
  </si>
  <si>
    <t xml:space="preserve">AB </t>
  </si>
  <si>
    <t>Assembly</t>
  </si>
  <si>
    <t>Credit note related to financial adjustments</t>
  </si>
  <si>
    <t>A credit transaction made through the automated clearing house system.</t>
  </si>
  <si>
    <t>The service of providing telecommunication activities and/or faclities.</t>
  </si>
  <si>
    <t>Fee for amendments in documentary credit and collection business (not extensions and increases of documentary credits).</t>
  </si>
  <si>
    <t>PR</t>
  </si>
  <si>
    <t>pair</t>
  </si>
  <si>
    <t>[4276] Free form description of the conditions of payment between the parties to a transaction.</t>
  </si>
  <si>
    <t>Algeria</t>
  </si>
  <si>
    <t>Algérie (l')</t>
  </si>
  <si>
    <t>DZ</t>
  </si>
  <si>
    <t>DZA</t>
  </si>
  <si>
    <t>Yen</t>
  </si>
  <si>
    <t>JPY</t>
  </si>
  <si>
    <t>[1088] Reference number to identify a proforma invoice.</t>
  </si>
  <si>
    <t>The item number is that of an assembly.</t>
  </si>
  <si>
    <t>Debit note related to financial adjustments</t>
  </si>
  <si>
    <t xml:space="preserve">3 </t>
  </si>
  <si>
    <t>Automated clearing house debit</t>
  </si>
  <si>
    <t xml:space="preserve">AAC </t>
  </si>
  <si>
    <t>Technical modification</t>
  </si>
  <si>
    <t>Acceptance commission</t>
  </si>
  <si>
    <t>SET</t>
  </si>
  <si>
    <t>set</t>
  </si>
  <si>
    <t>Dangerous goods additional information</t>
  </si>
  <si>
    <t>American Samoa</t>
  </si>
  <si>
    <t>Samoa américaines (les)</t>
  </si>
  <si>
    <t>AS</t>
  </si>
  <si>
    <t>ASM</t>
  </si>
  <si>
    <t>Couronne Danoise</t>
  </si>
  <si>
    <t>DKK</t>
  </si>
  <si>
    <t>Documentary credit identifier</t>
  </si>
  <si>
    <t xml:space="preserve">AC </t>
  </si>
  <si>
    <t>HIBC (Health Industry Bar Code)</t>
  </si>
  <si>
    <t>Invoicing data sheet</t>
  </si>
  <si>
    <t>A debit transaction made through the automated clearing house system.</t>
  </si>
  <si>
    <t>The service of making technical modifications to a product.</t>
  </si>
  <si>
    <t>Fee for the acceptance of draft in documentary credit and collection business which are drawn on us (also to be seen as a kind of 'guarantee commission').</t>
  </si>
  <si>
    <t>AMP</t>
  </si>
  <si>
    <t>ampere</t>
  </si>
  <si>
    <t>[7488] Additional information concerning dangerous substances and/or article in a consignment.</t>
  </si>
  <si>
    <t>Andorra</t>
  </si>
  <si>
    <t>Andorre (l')</t>
  </si>
  <si>
    <t>AD</t>
  </si>
  <si>
    <t>AND</t>
  </si>
  <si>
    <t>Couronne Islandaise</t>
  </si>
  <si>
    <t>ISK</t>
  </si>
  <si>
    <t>[1172] Reference number to identify a documentary credit.</t>
  </si>
  <si>
    <t>Article identifier used within health sector to indicate data used conforms to HIBC.</t>
  </si>
  <si>
    <t>Direct payment valuation</t>
  </si>
  <si>
    <t xml:space="preserve">4 </t>
  </si>
  <si>
    <t>ACH demand debit reversal</t>
  </si>
  <si>
    <t xml:space="preserve">AAD </t>
  </si>
  <si>
    <t>Job-order production</t>
  </si>
  <si>
    <t>Commission for obtaining acceptance</t>
  </si>
  <si>
    <t>CMT</t>
  </si>
  <si>
    <t>centimetre</t>
  </si>
  <si>
    <t>Dangerous goods technical name</t>
  </si>
  <si>
    <t>Angola</t>
  </si>
  <si>
    <t>Angola (l')</t>
  </si>
  <si>
    <t>AO</t>
  </si>
  <si>
    <t>AGO</t>
  </si>
  <si>
    <t>Couronne Norvégienne</t>
  </si>
  <si>
    <t>NOK</t>
  </si>
  <si>
    <t>Contract document addendum identifier</t>
  </si>
  <si>
    <t xml:space="preserve">AD </t>
  </si>
  <si>
    <t>Cold roll number</t>
  </si>
  <si>
    <t>Provisional payment valuation</t>
  </si>
  <si>
    <t>A request to reverse an ACH debit transaction to a demand deposit account.</t>
  </si>
  <si>
    <t>The service of producing to order.</t>
  </si>
  <si>
    <t>Fee for obtaining an acceptance under collections on the basis of 'documents against acceptance'.</t>
  </si>
  <si>
    <t>MMT</t>
  </si>
  <si>
    <t>millimetre</t>
  </si>
  <si>
    <t>[7254] Proper shipping name, supplemented as necessary with the correct technical name, by which a dangerous substance or article may be correctly identified, or which is sufficiently informative to permit identification by reference to generally available literature.</t>
  </si>
  <si>
    <t>Anguilla</t>
  </si>
  <si>
    <t>AI</t>
  </si>
  <si>
    <t>AIA</t>
  </si>
  <si>
    <t>Couronne Suédoise</t>
  </si>
  <si>
    <t>SEK</t>
  </si>
  <si>
    <t>[1318] Reference number to identify an addendum to a contract.</t>
  </si>
  <si>
    <t>Number assigned to a cold roll.</t>
  </si>
  <si>
    <t>Payment valuation</t>
  </si>
  <si>
    <t xml:space="preserve">5 </t>
  </si>
  <si>
    <t>ACH demand credit reversal</t>
  </si>
  <si>
    <t xml:space="preserve">AAE </t>
  </si>
  <si>
    <t>Outlays</t>
  </si>
  <si>
    <t>Commission on delivery</t>
  </si>
  <si>
    <t>MTR</t>
  </si>
  <si>
    <t>metre</t>
  </si>
  <si>
    <t>Acknowledgement description</t>
  </si>
  <si>
    <t>Antarctica</t>
  </si>
  <si>
    <t>Antarctique (l')</t>
  </si>
  <si>
    <t>AQ</t>
  </si>
  <si>
    <t>ATA</t>
  </si>
  <si>
    <t>Couronne Tchèque</t>
  </si>
  <si>
    <t>CZK</t>
  </si>
  <si>
    <t>Goods declaration number</t>
  </si>
  <si>
    <t xml:space="preserve">AE </t>
  </si>
  <si>
    <t>Hot roll number</t>
  </si>
  <si>
    <t>Interim application for payment</t>
  </si>
  <si>
    <t>A request to reverse a credit transaction to a demand deposit account.</t>
  </si>
  <si>
    <t>The service of providing money for outlays on behalf of a trading partner.</t>
  </si>
  <si>
    <t>Fee for delivery of documents without corresponding payment.</t>
  </si>
  <si>
    <t>GRM</t>
  </si>
  <si>
    <t>gram</t>
  </si>
  <si>
    <t>The content of an acknowledgement.</t>
  </si>
  <si>
    <t>Antigua and Barbuda</t>
  </si>
  <si>
    <t>Antigua-et-Barbuda</t>
  </si>
  <si>
    <t>AG</t>
  </si>
  <si>
    <t>ATG</t>
  </si>
  <si>
    <t>Zloty</t>
  </si>
  <si>
    <t>PLN</t>
  </si>
  <si>
    <t>Reference number assigned to a goods declaration.</t>
  </si>
  <si>
    <t>Number assigned to a hot roll.</t>
  </si>
  <si>
    <t>Self billed credit note</t>
  </si>
  <si>
    <t xml:space="preserve">6 </t>
  </si>
  <si>
    <t>ACH demand credit</t>
  </si>
  <si>
    <t xml:space="preserve">AAF </t>
  </si>
  <si>
    <t>Off-premises</t>
  </si>
  <si>
    <t>Advising commission</t>
  </si>
  <si>
    <t>KGM</t>
  </si>
  <si>
    <t>kilogram</t>
  </si>
  <si>
    <t>Rate additional information</t>
  </si>
  <si>
    <t>Argentina</t>
  </si>
  <si>
    <t>Argentine (l')</t>
  </si>
  <si>
    <t>AR</t>
  </si>
  <si>
    <t>ARG</t>
  </si>
  <si>
    <t>Indian Rupee Indienne</t>
  </si>
  <si>
    <t>INR</t>
  </si>
  <si>
    <t>Debit card number</t>
  </si>
  <si>
    <t xml:space="preserve">AF </t>
  </si>
  <si>
    <t>Slab number</t>
  </si>
  <si>
    <t>Consolidated credit note - goods and services</t>
  </si>
  <si>
    <t>A credit transaction made through the ACH system to a demand deposit account.</t>
  </si>
  <si>
    <t>The service of providing services outside the premises of the provider.</t>
  </si>
  <si>
    <t>Fee for advising documentary credits (charged also in case of confirmed credits).</t>
  </si>
  <si>
    <t>TNE</t>
  </si>
  <si>
    <t>tonne (metric ton)</t>
  </si>
  <si>
    <t>Specific details applying to rates.</t>
  </si>
  <si>
    <t>Armenia</t>
  </si>
  <si>
    <t>Arménie (l')</t>
  </si>
  <si>
    <t>AM</t>
  </si>
  <si>
    <t>ARM</t>
  </si>
  <si>
    <t>Leu Moldavien</t>
  </si>
  <si>
    <t>MDL</t>
  </si>
  <si>
    <t>A reference number identifying a debit card.</t>
  </si>
  <si>
    <t>Number assigned to a slab, which is produced in a particular production step.</t>
  </si>
  <si>
    <t>Price variation invoice</t>
  </si>
  <si>
    <t xml:space="preserve">7 </t>
  </si>
  <si>
    <t>ACH demand debit</t>
  </si>
  <si>
    <t xml:space="preserve">AAH </t>
  </si>
  <si>
    <t>Additional processing</t>
  </si>
  <si>
    <t>Confirmation commission</t>
  </si>
  <si>
    <t>A90</t>
  </si>
  <si>
    <t>gigawatt</t>
  </si>
  <si>
    <t xml:space="preserve">AAG </t>
  </si>
  <si>
    <t>Party instructions</t>
  </si>
  <si>
    <t>Aruba</t>
  </si>
  <si>
    <t>AW</t>
  </si>
  <si>
    <t>ABW</t>
  </si>
  <si>
    <t>Leu Roumain</t>
  </si>
  <si>
    <t>RON</t>
  </si>
  <si>
    <t>Offer number</t>
  </si>
  <si>
    <t xml:space="preserve">AG </t>
  </si>
  <si>
    <t>Software revision number</t>
  </si>
  <si>
    <t>Credit note for price variation</t>
  </si>
  <si>
    <t>A debit transaction made through the ACH system to a demand deposit account.</t>
  </si>
  <si>
    <t>The service of providing additional processing.</t>
  </si>
  <si>
    <t>Fee for confirmation of credit.</t>
  </si>
  <si>
    <t>KWT</t>
  </si>
  <si>
    <t>kilowatt</t>
  </si>
  <si>
    <t>Indicates that the segment contains instructions to be passed on to the identified party.</t>
  </si>
  <si>
    <t>Australia</t>
  </si>
  <si>
    <t>Australie (l')</t>
  </si>
  <si>
    <t>AU</t>
  </si>
  <si>
    <t>AUS</t>
  </si>
  <si>
    <t>Lev Bulgare</t>
  </si>
  <si>
    <t>BGN</t>
  </si>
  <si>
    <t>(1332) Reference number assigned by issuing party to an offer.</t>
  </si>
  <si>
    <t>A number assigned to indicate a revision of software.</t>
  </si>
  <si>
    <t>Delcredere credit note</t>
  </si>
  <si>
    <t xml:space="preserve">8 </t>
  </si>
  <si>
    <t>Hold</t>
  </si>
  <si>
    <t xml:space="preserve">AAI </t>
  </si>
  <si>
    <t>Attesting</t>
  </si>
  <si>
    <t>Deferred payment commission</t>
  </si>
  <si>
    <t>MAW</t>
  </si>
  <si>
    <t>megawatt</t>
  </si>
  <si>
    <t>General information</t>
  </si>
  <si>
    <t>Austria</t>
  </si>
  <si>
    <t>Autriche (l')</t>
  </si>
  <si>
    <t>AT</t>
  </si>
  <si>
    <t>AUT</t>
  </si>
  <si>
    <t>Livre Sterling</t>
  </si>
  <si>
    <t>GBP</t>
  </si>
  <si>
    <t>Bank's batch interbank transaction reference number</t>
  </si>
  <si>
    <t xml:space="preserve">AH </t>
  </si>
  <si>
    <t>UPC (Universal Product Code) Consumer package code (1-5-5)</t>
  </si>
  <si>
    <t>Proforma invoice</t>
  </si>
  <si>
    <t>Indicates that the bank should hold the payment for collection by the beneficiary or other instructions.</t>
  </si>
  <si>
    <t>The service of certifying validity.</t>
  </si>
  <si>
    <t>Fee for the deferred payment period under documentary credits confirmed by bank. This fee are charges for the period from presentation of the document until due date of payment.</t>
  </si>
  <si>
    <t>K3</t>
  </si>
  <si>
    <t>Kilovolt ampere reactive hours</t>
  </si>
  <si>
    <t>The text contains general information.</t>
  </si>
  <si>
    <t>Azerbaijan</t>
  </si>
  <si>
    <t>Azerbaïdjan (l')</t>
  </si>
  <si>
    <t>AZ</t>
  </si>
  <si>
    <t>AZE</t>
  </si>
  <si>
    <t>Swiss Franc</t>
  </si>
  <si>
    <t>CHF</t>
  </si>
  <si>
    <t>Reference number allocated by the bank to a batch of different underlying interbank transactions.</t>
  </si>
  <si>
    <t>An 11-digit code that uniquely identifies consumer packaging of a product; does not have a check digit.</t>
  </si>
  <si>
    <t>Partial invoice</t>
  </si>
  <si>
    <t xml:space="preserve">9 </t>
  </si>
  <si>
    <t>National or regional clearing</t>
  </si>
  <si>
    <t xml:space="preserve">AAS </t>
  </si>
  <si>
    <t>Acceptance</t>
  </si>
  <si>
    <t>Commission for taking up documents</t>
  </si>
  <si>
    <t>KVR</t>
  </si>
  <si>
    <t>kilovar</t>
  </si>
  <si>
    <t xml:space="preserve">AAJ </t>
  </si>
  <si>
    <t>Additional conditions of sale/purchase</t>
  </si>
  <si>
    <t>Bahamas (the)</t>
  </si>
  <si>
    <t>Bahamas (les)</t>
  </si>
  <si>
    <t>BS</t>
  </si>
  <si>
    <t>BHS</t>
  </si>
  <si>
    <t>Australian Dollar</t>
  </si>
  <si>
    <t>AUD</t>
  </si>
  <si>
    <t>Bank's individual interbank transaction reference number</t>
  </si>
  <si>
    <t xml:space="preserve">AI </t>
  </si>
  <si>
    <t>UPC (Universal Product Code) Consumer package code (1-5-5-</t>
  </si>
  <si>
    <t>Commercial invoice</t>
  </si>
  <si>
    <t>Indicates that the payment should be made using the national or regional clearing.</t>
  </si>
  <si>
    <t>The service of accepting goods or services.</t>
  </si>
  <si>
    <t>Fee charged to the foreign bank for the processing of documentary credit.</t>
  </si>
  <si>
    <t>ANN</t>
  </si>
  <si>
    <t>year</t>
  </si>
  <si>
    <t>Additional conditions specific to this order or project.</t>
  </si>
  <si>
    <t>Bahrain</t>
  </si>
  <si>
    <t>Bahreïn</t>
  </si>
  <si>
    <t>BH</t>
  </si>
  <si>
    <t>BHR</t>
  </si>
  <si>
    <t>Dollar Canadien</t>
  </si>
  <si>
    <t>CAD</t>
  </si>
  <si>
    <t>Reference number allocated by the bank to one specific interbank transaction.</t>
  </si>
  <si>
    <t>1) A 12-digit code that uniquely identifies the consumer packaging of a product, including a check digit.</t>
  </si>
  <si>
    <t>Credit note</t>
  </si>
  <si>
    <t xml:space="preserve">10 </t>
  </si>
  <si>
    <t>In cash</t>
  </si>
  <si>
    <t xml:space="preserve">AAT </t>
  </si>
  <si>
    <t>Rush delivery</t>
  </si>
  <si>
    <t>Opening commission</t>
  </si>
  <si>
    <t>DAY</t>
  </si>
  <si>
    <t>day</t>
  </si>
  <si>
    <t xml:space="preserve">AAK </t>
  </si>
  <si>
    <t>Price conditions</t>
  </si>
  <si>
    <t>Bangladesh</t>
  </si>
  <si>
    <t>Bangladesh (le)</t>
  </si>
  <si>
    <t>BD</t>
  </si>
  <si>
    <t>BGD</t>
  </si>
  <si>
    <t>Afghani</t>
  </si>
  <si>
    <t>AFN</t>
  </si>
  <si>
    <t>Delivery order number</t>
  </si>
  <si>
    <t xml:space="preserve">AJ </t>
  </si>
  <si>
    <t>Sample number</t>
  </si>
  <si>
    <t>Debit note</t>
  </si>
  <si>
    <t>Payment by currency (including bills and coins) in circulation, including checking account deposits.</t>
  </si>
  <si>
    <t>The service to provide a rush delivery.</t>
  </si>
  <si>
    <t>Fee for opening revocable documentary credit.</t>
  </si>
  <si>
    <t>HUR</t>
  </si>
  <si>
    <t>hour</t>
  </si>
  <si>
    <t>Information on the price conditions that are expected or given.</t>
  </si>
  <si>
    <t>Barbados</t>
  </si>
  <si>
    <t>Barbade (la)</t>
  </si>
  <si>
    <t>BB</t>
  </si>
  <si>
    <t>BRB</t>
  </si>
  <si>
    <t>Aruban Florin</t>
  </si>
  <si>
    <t>AWG</t>
  </si>
  <si>
    <t>Reference number assigned by issuer to a delivery order.</t>
  </si>
  <si>
    <t>Number assigned to a sample.</t>
  </si>
  <si>
    <t>Corrected invoice</t>
  </si>
  <si>
    <t xml:space="preserve">11 </t>
  </si>
  <si>
    <t>ACH savings credit reversal</t>
  </si>
  <si>
    <t xml:space="preserve">AAV </t>
  </si>
  <si>
    <t>Special construction</t>
  </si>
  <si>
    <t>Fee for payment under reserve</t>
  </si>
  <si>
    <t>MIN</t>
  </si>
  <si>
    <t>minute [unit of time]</t>
  </si>
  <si>
    <t xml:space="preserve">AAL </t>
  </si>
  <si>
    <t>Goods dimensions in characters</t>
  </si>
  <si>
    <t>Belarus</t>
  </si>
  <si>
    <t>Bélarus (le)</t>
  </si>
  <si>
    <t>BY</t>
  </si>
  <si>
    <t>BLR</t>
  </si>
  <si>
    <t>Azerbaijanian Manat</t>
  </si>
  <si>
    <t>AZN</t>
  </si>
  <si>
    <t>Despatch advice number</t>
  </si>
  <si>
    <t xml:space="preserve">AK </t>
  </si>
  <si>
    <t>Pack number</t>
  </si>
  <si>
    <t>Consolidated invoice</t>
  </si>
  <si>
    <t>A request to reverse an ACH credit transaction to a savings account.</t>
  </si>
  <si>
    <t>The service of providing special construction.</t>
  </si>
  <si>
    <t>Fee charged to the customer for discrepancies in credit documents in the case of which the bank have to stipulate payment under reserve.</t>
  </si>
  <si>
    <t>MON</t>
  </si>
  <si>
    <t>month</t>
  </si>
  <si>
    <t>Expression of a number in characters as length of ten meters.</t>
  </si>
  <si>
    <t>Belgium</t>
  </si>
  <si>
    <t>Belgique (la)</t>
  </si>
  <si>
    <t>BE</t>
  </si>
  <si>
    <t>BEL</t>
  </si>
  <si>
    <t>Baht</t>
  </si>
  <si>
    <t>THB</t>
  </si>
  <si>
    <t>[1035] Reference number assigned by issuing party to a despatch advice.</t>
  </si>
  <si>
    <t>Number assigned to a pack containing a stack of items put together (e.g. cold roll sheets (steel product)).</t>
  </si>
  <si>
    <t>Prepayment invoice</t>
  </si>
  <si>
    <t xml:space="preserve">12 </t>
  </si>
  <si>
    <t>ACH savings debit reversal</t>
  </si>
  <si>
    <t xml:space="preserve">AAY </t>
  </si>
  <si>
    <t>Airport facilities</t>
  </si>
  <si>
    <t>Discrepancy fee</t>
  </si>
  <si>
    <t>QAN</t>
  </si>
  <si>
    <t>Quarter (of a year)</t>
  </si>
  <si>
    <t xml:space="preserve">AAM </t>
  </si>
  <si>
    <t>Equipment re-usage restrictions</t>
  </si>
  <si>
    <t>Belize</t>
  </si>
  <si>
    <t>Belize (le)</t>
  </si>
  <si>
    <t>BZ</t>
  </si>
  <si>
    <t>BLZ</t>
  </si>
  <si>
    <t>Balboa</t>
  </si>
  <si>
    <t>PAB</t>
  </si>
  <si>
    <t>Drawing number</t>
  </si>
  <si>
    <t xml:space="preserve">AL </t>
  </si>
  <si>
    <t>UPC (Universal Product Code) Shipping container code (1-2-</t>
  </si>
  <si>
    <t>Hire invoice</t>
  </si>
  <si>
    <t>A request to reverse an ACH debit transaction to a savings account.</t>
  </si>
  <si>
    <t>The service of providing airport facilities.</t>
  </si>
  <si>
    <t>Fee charged to the foreign bank for discrepancies in credit documents.</t>
  </si>
  <si>
    <t>SAN</t>
  </si>
  <si>
    <t>Half year (6 months)</t>
  </si>
  <si>
    <t>Technical or commercial reasons why a piece of equipment may not be re-used after the current transport terminates.</t>
  </si>
  <si>
    <t>Benin</t>
  </si>
  <si>
    <t>Bénin (le)</t>
  </si>
  <si>
    <t>BJ</t>
  </si>
  <si>
    <t>BEN</t>
  </si>
  <si>
    <t>Birr Éthiopienne</t>
  </si>
  <si>
    <t>ETB</t>
  </si>
  <si>
    <t>Reference number identifying a specific product drawing.</t>
  </si>
  <si>
    <t>5-5) A 13-digit code that uniquely identifies the manufacturer's shipping unit, including the packaging indicator.</t>
  </si>
  <si>
    <t>Tax invoice</t>
  </si>
  <si>
    <t xml:space="preserve">13 </t>
  </si>
  <si>
    <t>ACH savings credit</t>
  </si>
  <si>
    <t xml:space="preserve">AAZ </t>
  </si>
  <si>
    <t>Concession</t>
  </si>
  <si>
    <t>Domicilation commission</t>
  </si>
  <si>
    <t>SEC</t>
  </si>
  <si>
    <t>second [unit of time]</t>
  </si>
  <si>
    <t xml:space="preserve">AAN </t>
  </si>
  <si>
    <t>Handling restriction</t>
  </si>
  <si>
    <t>Bermuda</t>
  </si>
  <si>
    <t>Bermudes (les)</t>
  </si>
  <si>
    <t>BM</t>
  </si>
  <si>
    <t>BMU</t>
  </si>
  <si>
    <t>Bolivar</t>
  </si>
  <si>
    <t>VEF</t>
  </si>
  <si>
    <t>Waybill number</t>
  </si>
  <si>
    <t xml:space="preserve">AM </t>
  </si>
  <si>
    <t>UPC (Universal Product Code)/EAN (European article number)</t>
  </si>
  <si>
    <t>Self-billed invoice</t>
  </si>
  <si>
    <t>A credit transaction made through the ACH system to a savings account.</t>
  </si>
  <si>
    <t>The service allowing a party to use another party's facilities.</t>
  </si>
  <si>
    <t>Fee for the domicilation of bills with the bank.</t>
  </si>
  <si>
    <t>W4</t>
  </si>
  <si>
    <t>Two week</t>
  </si>
  <si>
    <t>Restrictions in handling depending on the technical characteristics of the piece of equipment or on the nature of the goods.</t>
  </si>
  <si>
    <t>Bhutan</t>
  </si>
  <si>
    <t>Bhoutan (le)</t>
  </si>
  <si>
    <t>BT</t>
  </si>
  <si>
    <t>BTN</t>
  </si>
  <si>
    <t>Boliviano</t>
  </si>
  <si>
    <t>BOB</t>
  </si>
  <si>
    <t>Reference number assigned to a waybill, see: 1001 = 700.</t>
  </si>
  <si>
    <t>Shipping container code (1-2-5-5-1) A 14-digit code that uniquely identifies the manufacturer's shipping unit, including the packaging indicator and the check digit.</t>
  </si>
  <si>
    <t>Delcredere invoice</t>
  </si>
  <si>
    <t xml:space="preserve">14 </t>
  </si>
  <si>
    <t>ACH savings debit</t>
  </si>
  <si>
    <t xml:space="preserve">ABA </t>
  </si>
  <si>
    <t>Compulsory storage</t>
  </si>
  <si>
    <t>Commission for release of goods</t>
  </si>
  <si>
    <t>WEE</t>
  </si>
  <si>
    <t>week</t>
  </si>
  <si>
    <t xml:space="preserve">AAO </t>
  </si>
  <si>
    <t>Error description (free text)</t>
  </si>
  <si>
    <t>Bolivia (Plurinational State of)</t>
  </si>
  <si>
    <t>Bolivie (État plurinational de)</t>
  </si>
  <si>
    <t>BO</t>
  </si>
  <si>
    <t>BOL</t>
  </si>
  <si>
    <t>Brunei Dollar</t>
  </si>
  <si>
    <t>BND</t>
  </si>
  <si>
    <t>Delivery schedule number</t>
  </si>
  <si>
    <t xml:space="preserve">AN </t>
  </si>
  <si>
    <t>UPC (Universal Product Code) suffix</t>
  </si>
  <si>
    <t>Factored invoice</t>
  </si>
  <si>
    <t>A debit transaction made through the ACH system to a savings account.</t>
  </si>
  <si>
    <t>The service provided to hold a compulsory inventory.</t>
  </si>
  <si>
    <t>Commission for the release of goods sent to the bank.</t>
  </si>
  <si>
    <t>LTR</t>
  </si>
  <si>
    <t>litre</t>
  </si>
  <si>
    <t>Error described by a free text.</t>
  </si>
  <si>
    <t>Bonaire, Sint Eustatius and Saba</t>
  </si>
  <si>
    <t>Bonaire, Saint-Eustache et Saba</t>
  </si>
  <si>
    <t>BQ</t>
  </si>
  <si>
    <t>BES</t>
  </si>
  <si>
    <t>Cabo Verde Escudo</t>
  </si>
  <si>
    <t>CVE</t>
  </si>
  <si>
    <t>Reference number assigned by buyer to a delivery schedule.</t>
  </si>
  <si>
    <t>A suffix used in conjunction with a higher level UPC (Universal product code) to define packing variations for a product.</t>
  </si>
  <si>
    <t>Lease invoice</t>
  </si>
  <si>
    <t xml:space="preserve">15 </t>
  </si>
  <si>
    <t>Bookentry credit</t>
  </si>
  <si>
    <t xml:space="preserve">ABB </t>
  </si>
  <si>
    <t>Fuel removal</t>
  </si>
  <si>
    <t>Collection commission</t>
  </si>
  <si>
    <t>MLT</t>
  </si>
  <si>
    <t>millilitre</t>
  </si>
  <si>
    <t xml:space="preserve">AAP </t>
  </si>
  <si>
    <t>Response (free text)</t>
  </si>
  <si>
    <t>Bosnia and Herzegovina</t>
  </si>
  <si>
    <t>Bosnie-Herzégovine (la)</t>
  </si>
  <si>
    <t>BA</t>
  </si>
  <si>
    <t>BIH</t>
  </si>
  <si>
    <t>Cayman Islands Dollar</t>
  </si>
  <si>
    <t>KYD</t>
  </si>
  <si>
    <t>Consignment identifier, consignee assigned</t>
  </si>
  <si>
    <t xml:space="preserve">AO </t>
  </si>
  <si>
    <t>State label code</t>
  </si>
  <si>
    <t>Consignment invoice</t>
  </si>
  <si>
    <t>A credit entry between two accounts at the same bank branch. Synonym: house credit.</t>
  </si>
  <si>
    <t>Remove or off-load fuel from vehicle, vessel or craft.</t>
  </si>
  <si>
    <t>Fee for settling collections on the basis of 'documents against payments'.</t>
  </si>
  <si>
    <t>MTQ</t>
  </si>
  <si>
    <t>cubic metre</t>
  </si>
  <si>
    <t>Free text of the response to a communication.</t>
  </si>
  <si>
    <t>Botswana</t>
  </si>
  <si>
    <t>Botswana (le)</t>
  </si>
  <si>
    <t>BW</t>
  </si>
  <si>
    <t>BWA</t>
  </si>
  <si>
    <t>Cedi du Ghana</t>
  </si>
  <si>
    <t>GHS</t>
  </si>
  <si>
    <t>[1362] Reference number assigned by the consignee to identify a particular consignment.</t>
  </si>
  <si>
    <t>A code which specifies the codification of the state's labelling requirements.</t>
  </si>
  <si>
    <t>Factored credit note</t>
  </si>
  <si>
    <t xml:space="preserve">16 </t>
  </si>
  <si>
    <t>Bookentry debit</t>
  </si>
  <si>
    <t xml:space="preserve">ABC </t>
  </si>
  <si>
    <t>Into plane</t>
  </si>
  <si>
    <t>Negotiation commission</t>
  </si>
  <si>
    <t>MQH</t>
  </si>
  <si>
    <t>cubic metre per hour</t>
  </si>
  <si>
    <t xml:space="preserve">AAQ </t>
  </si>
  <si>
    <t>Package content's description</t>
  </si>
  <si>
    <t>Bouvet Island</t>
  </si>
  <si>
    <t>Bouvet (l'Île)</t>
  </si>
  <si>
    <t>BV</t>
  </si>
  <si>
    <t>BVT</t>
  </si>
  <si>
    <t>Cordoba</t>
  </si>
  <si>
    <t>NIO</t>
  </si>
  <si>
    <t>Partial shipment identifier</t>
  </si>
  <si>
    <t xml:space="preserve">AP </t>
  </si>
  <si>
    <t>Heat number</t>
  </si>
  <si>
    <t>Optical Character Reading (OCR) payment credit note</t>
  </si>
  <si>
    <t>A debit entry between two accounts at the same bank branch. Synonym: house debit.</t>
  </si>
  <si>
    <t>Service of delivering goods to an aircraft from local storage.</t>
  </si>
  <si>
    <t>Fee for the purchase of documents under sight credit for the first ten days.</t>
  </si>
  <si>
    <t>3B</t>
  </si>
  <si>
    <t>megajoule</t>
  </si>
  <si>
    <t>A description of the contents of a package.</t>
  </si>
  <si>
    <t>Brazil</t>
  </si>
  <si>
    <t>Brésil (le)</t>
  </si>
  <si>
    <t>BR</t>
  </si>
  <si>
    <t>BRA</t>
  </si>
  <si>
    <t>Costa Rican Colon</t>
  </si>
  <si>
    <t>CRC</t>
  </si>
  <si>
    <t>[1310] Identifier of a shipment which is part of an order.</t>
  </si>
  <si>
    <t>Number assigned to the heat (also known as the iron charge) for the production of steel products.</t>
  </si>
  <si>
    <t>Debit advice</t>
  </si>
  <si>
    <t xml:space="preserve">17 </t>
  </si>
  <si>
    <t>ACH demand cash concentration/disbursement (CCD) credit</t>
  </si>
  <si>
    <t xml:space="preserve">ABD </t>
  </si>
  <si>
    <t>Overtime</t>
  </si>
  <si>
    <t>Return commission</t>
  </si>
  <si>
    <t>GV</t>
  </si>
  <si>
    <t>gigajoule</t>
  </si>
  <si>
    <t xml:space="preserve">AAR </t>
  </si>
  <si>
    <t>Terms of delivery</t>
  </si>
  <si>
    <t>British Indian Ocean Territory (the)</t>
  </si>
  <si>
    <t>Indien (le Territoire britannique de l'océan)</t>
  </si>
  <si>
    <t>IO</t>
  </si>
  <si>
    <t>IOT</t>
  </si>
  <si>
    <t>Dalasi</t>
  </si>
  <si>
    <t>GMD</t>
  </si>
  <si>
    <t>Transport equipment identifier</t>
  </si>
  <si>
    <t xml:space="preserve">AQ </t>
  </si>
  <si>
    <t>Coupon number</t>
  </si>
  <si>
    <t>Reversal of debit</t>
  </si>
  <si>
    <t>A credit transaction made through the ACH system to a demand deposit account using the CCD payment format.</t>
  </si>
  <si>
    <t>The service of providing labour beyond the established limit of working hours.</t>
  </si>
  <si>
    <t>Fee for cheques, bills and collections returned unpaid and/or recalled.</t>
  </si>
  <si>
    <t>GWH</t>
  </si>
  <si>
    <t>gigawatt hour</t>
  </si>
  <si>
    <t>(4053) Free text of the non Incoterms terms of delivery. For Incoterms, use: 4053.</t>
  </si>
  <si>
    <t>Brunei Darussalam</t>
  </si>
  <si>
    <t>Brunéi Darussalam (le)</t>
  </si>
  <si>
    <t>BN</t>
  </si>
  <si>
    <t>BRN</t>
  </si>
  <si>
    <t>Denar</t>
  </si>
  <si>
    <t>MKD</t>
  </si>
  <si>
    <t>[8260] To identify a piece if transport equipment e.g. container or unit load device.</t>
  </si>
  <si>
    <t>A number identifying a coupon.</t>
  </si>
  <si>
    <t>Reversal of credit</t>
  </si>
  <si>
    <t xml:space="preserve">18 </t>
  </si>
  <si>
    <t>ACH demand cash concentration/disbursement (CCD) debit</t>
  </si>
  <si>
    <t xml:space="preserve">ABF </t>
  </si>
  <si>
    <t>Tooling</t>
  </si>
  <si>
    <t>B/L splitting charges</t>
  </si>
  <si>
    <t>JOU</t>
  </si>
  <si>
    <t>joule</t>
  </si>
  <si>
    <t>Bill of lading remarks</t>
  </si>
  <si>
    <t>Bulgaria</t>
  </si>
  <si>
    <t>Bulgarie (la)</t>
  </si>
  <si>
    <t>BG</t>
  </si>
  <si>
    <t>BGR</t>
  </si>
  <si>
    <t>Dinar Bahraini</t>
  </si>
  <si>
    <t>BHD</t>
  </si>
  <si>
    <t>Municipality assigned business registry number</t>
  </si>
  <si>
    <t xml:space="preserve">AR </t>
  </si>
  <si>
    <t>Resource number</t>
  </si>
  <si>
    <t>Self billed debit note</t>
  </si>
  <si>
    <t>A debit transaction made through the ACH system to a demand deposit account using the CCD payment format.</t>
  </si>
  <si>
    <t>The service of providing specific tooling.</t>
  </si>
  <si>
    <t>Fee for the splitting of bills of lading.</t>
  </si>
  <si>
    <t>KJO</t>
  </si>
  <si>
    <t>kilojoule</t>
  </si>
  <si>
    <t>The remarks printed or to be printed on a bill of lading.</t>
  </si>
  <si>
    <t>Burkina Faso</t>
  </si>
  <si>
    <t>Burkina Faso (le)</t>
  </si>
  <si>
    <t>BF</t>
  </si>
  <si>
    <t>BFA</t>
  </si>
  <si>
    <t>Dinar Iraquien</t>
  </si>
  <si>
    <t>IQD</t>
  </si>
  <si>
    <t>A reference number assigned by a municipality to identify a business.</t>
  </si>
  <si>
    <t>A number to identify a resource.</t>
  </si>
  <si>
    <t>Insurer's invoice</t>
  </si>
  <si>
    <t xml:space="preserve">19 </t>
  </si>
  <si>
    <t>ACH demand corporate trade payment (CTP) credit</t>
  </si>
  <si>
    <t xml:space="preserve">ABK </t>
  </si>
  <si>
    <t>Miscellaneous</t>
  </si>
  <si>
    <t>Trust commission</t>
  </si>
  <si>
    <t>KWH</t>
  </si>
  <si>
    <t>kilowatt hour</t>
  </si>
  <si>
    <t>Mode of settlement information</t>
  </si>
  <si>
    <t>Burundi</t>
  </si>
  <si>
    <t>Burundi (le)</t>
  </si>
  <si>
    <t>BI</t>
  </si>
  <si>
    <t>BDI</t>
  </si>
  <si>
    <t>Dinar Kowaitien</t>
  </si>
  <si>
    <t>KWD</t>
  </si>
  <si>
    <t>Transport contract document identifier</t>
  </si>
  <si>
    <t xml:space="preserve">AS </t>
  </si>
  <si>
    <t>Work task number</t>
  </si>
  <si>
    <t>Forwarder's invoice</t>
  </si>
  <si>
    <t>A credit transaction made through the ACH system to a demand deposit account using the CTP payment format.</t>
  </si>
  <si>
    <t>Miscellaneous services.</t>
  </si>
  <si>
    <t>Fee for the handling on a fiduciary basis of imported goods that have been warehoused.</t>
  </si>
  <si>
    <t>MWH</t>
  </si>
  <si>
    <t>megawatt hour (1000 kW.h)</t>
  </si>
  <si>
    <t>Free text information on an IATA Air Waybill to indicate means by which account is to be settled.</t>
  </si>
  <si>
    <t>Cabo Verde</t>
  </si>
  <si>
    <t>CV</t>
  </si>
  <si>
    <t>CPV</t>
  </si>
  <si>
    <t>Dinar Serbe</t>
  </si>
  <si>
    <t>RSD</t>
  </si>
  <si>
    <t>[1188] Reference number to identify a document evidencing a transport contract.</t>
  </si>
  <si>
    <t>A number to identify a work task.</t>
  </si>
  <si>
    <t>Port charges documents</t>
  </si>
  <si>
    <t xml:space="preserve">20 </t>
  </si>
  <si>
    <t>Cheque</t>
  </si>
  <si>
    <t xml:space="preserve">ABL </t>
  </si>
  <si>
    <t>Additional packaging</t>
  </si>
  <si>
    <t>Transfer commission</t>
  </si>
  <si>
    <t>WHR</t>
  </si>
  <si>
    <t>watt hour</t>
  </si>
  <si>
    <t xml:space="preserve">AAU </t>
  </si>
  <si>
    <t>Consignment invoice information</t>
  </si>
  <si>
    <t>Cambodia</t>
  </si>
  <si>
    <t>Cambodge (le)</t>
  </si>
  <si>
    <t>KH</t>
  </si>
  <si>
    <t>KHM</t>
  </si>
  <si>
    <t>Dinars algériens</t>
  </si>
  <si>
    <t>DZD</t>
  </si>
  <si>
    <t>Master label number</t>
  </si>
  <si>
    <t xml:space="preserve">AT </t>
  </si>
  <si>
    <t>Price look up number</t>
  </si>
  <si>
    <t>Invoice information for accounting purposes</t>
  </si>
  <si>
    <t>Payment by a pre-printed form on which instructions are given to an account holder (a bank or building society) to pay a stated sum to a named recipient.</t>
  </si>
  <si>
    <t>The service of providing additional packaging.</t>
  </si>
  <si>
    <t>Fee for the transfer of transferable documentary credits.</t>
  </si>
  <si>
    <t>Information pertaining to the invoice covering the consignment.</t>
  </si>
  <si>
    <t>Cameroon</t>
  </si>
  <si>
    <t>Cameroun (le)</t>
  </si>
  <si>
    <t>CM</t>
  </si>
  <si>
    <t>CMR</t>
  </si>
  <si>
    <t>Dinars Jordanien</t>
  </si>
  <si>
    <t>JOD</t>
  </si>
  <si>
    <t>Identifies the master label number of any package type.</t>
  </si>
  <si>
    <t>Identification number on a product allowing a quick electronic retrieval of price information for that product.</t>
  </si>
  <si>
    <t>Freight invoice</t>
  </si>
  <si>
    <t xml:space="preserve">21 </t>
  </si>
  <si>
    <t>Banker's draft</t>
  </si>
  <si>
    <t xml:space="preserve">ABN </t>
  </si>
  <si>
    <t>Dunnage</t>
  </si>
  <si>
    <t>Commission for opening irrevocable documentary credits</t>
  </si>
  <si>
    <t>Clearance invoice information</t>
  </si>
  <si>
    <t>Canada</t>
  </si>
  <si>
    <t>Canada (le)</t>
  </si>
  <si>
    <t>CA</t>
  </si>
  <si>
    <t>CAN</t>
  </si>
  <si>
    <t>Dinars Libien</t>
  </si>
  <si>
    <t>LYD</t>
  </si>
  <si>
    <t>Despatch note document identifier</t>
  </si>
  <si>
    <t xml:space="preserve">AU </t>
  </si>
  <si>
    <t>NSN (North Atlantic Treaty Organization Stock Number)</t>
  </si>
  <si>
    <t>Customs invoice</t>
  </si>
  <si>
    <t>Issue of a banker's draft in payment of the funds.</t>
  </si>
  <si>
    <t>The service of providing additional padding materials required to secure and protect a cargo within a shipping container.</t>
  </si>
  <si>
    <t>Fee for opening irrevocable documentary credits. This fee is a kind of 'Guarantee commission' as compensation for the commitment into which the bank have entered on the customers behalf; similar to confirmation commission, acceptance commission.</t>
  </si>
  <si>
    <t>Information pertaining to the invoice covering clearance of the cargo.</t>
  </si>
  <si>
    <t>Cayman Islands (the)</t>
  </si>
  <si>
    <t>Caïmans (les Îles)</t>
  </si>
  <si>
    <t>KY</t>
  </si>
  <si>
    <t>CYM</t>
  </si>
  <si>
    <t>Dinars Tunisiens</t>
  </si>
  <si>
    <t>TND</t>
  </si>
  <si>
    <t>[1128] Reference number to identify a Despatch Note.</t>
  </si>
  <si>
    <t>Number assigned under the NATO (North Atlantic Treaty Organization) codification system to provide the identification of an approved item of supply.</t>
  </si>
  <si>
    <t xml:space="preserve">22 </t>
  </si>
  <si>
    <t>Certified banker's draft</t>
  </si>
  <si>
    <t xml:space="preserve">ABR </t>
  </si>
  <si>
    <t>Containerisation</t>
  </si>
  <si>
    <t>Pre-advice commission</t>
  </si>
  <si>
    <t xml:space="preserve">AAW </t>
  </si>
  <si>
    <t>Letter of credit information</t>
  </si>
  <si>
    <t>Central African Republic (the)</t>
  </si>
  <si>
    <t>République centrafricaine (la)</t>
  </si>
  <si>
    <t>CF</t>
  </si>
  <si>
    <t>CAF</t>
  </si>
  <si>
    <t>Dirham Marocain</t>
  </si>
  <si>
    <t>MAD</t>
  </si>
  <si>
    <t>Enquiry number</t>
  </si>
  <si>
    <t xml:space="preserve">AV </t>
  </si>
  <si>
    <t>Refined product code</t>
  </si>
  <si>
    <t>Cheque drawn by a bank on itself or its agent. A person who owes money to another buys the draft from a bank for cash and hands it to the creditor who need have no fear that it might be dishonoured.</t>
  </si>
  <si>
    <t>The service of packing items into a container.</t>
  </si>
  <si>
    <t>Fee for the pre-advice of a documentary credit.</t>
  </si>
  <si>
    <t>Information pertaining to the letter of credit.</t>
  </si>
  <si>
    <t>Chad</t>
  </si>
  <si>
    <t>Tchad (le)</t>
  </si>
  <si>
    <t>TD</t>
  </si>
  <si>
    <t>TCD</t>
  </si>
  <si>
    <t>Dirham Maroccain</t>
  </si>
  <si>
    <t>Reference number assigned to an enquiry.</t>
  </si>
  <si>
    <t>A code specifying the product refinement designation.</t>
  </si>
  <si>
    <t xml:space="preserve">23 </t>
  </si>
  <si>
    <t>Bank cheque (issued by a banking or similar establishment)</t>
  </si>
  <si>
    <t xml:space="preserve">ABS </t>
  </si>
  <si>
    <t>Carton packing</t>
  </si>
  <si>
    <t>Supervisory commission</t>
  </si>
  <si>
    <t xml:space="preserve">AAX </t>
  </si>
  <si>
    <t>License information</t>
  </si>
  <si>
    <t>Chile</t>
  </si>
  <si>
    <t>Chili (le)</t>
  </si>
  <si>
    <t>CL</t>
  </si>
  <si>
    <t>CHL</t>
  </si>
  <si>
    <t>Dirham UAE</t>
  </si>
  <si>
    <t>AED</t>
  </si>
  <si>
    <t>Docket number</t>
  </si>
  <si>
    <t xml:space="preserve">AW </t>
  </si>
  <si>
    <t>Exhibit</t>
  </si>
  <si>
    <t>Payment by a pre-printed form, which has been completed by a financial institution, on which instructions are given to an account holder (a bank or building society) to pay a stated sum to a named recipient.</t>
  </si>
  <si>
    <t>The service of packing items into a carton.</t>
  </si>
  <si>
    <t>Fee for the supervising unconfirmed documentary credits with a deferred payment period.</t>
  </si>
  <si>
    <t>Information pertaining to a license.</t>
  </si>
  <si>
    <t>China</t>
  </si>
  <si>
    <t>Chine (la)</t>
  </si>
  <si>
    <t>CN</t>
  </si>
  <si>
    <t>CHN</t>
  </si>
  <si>
    <t>Dobra</t>
  </si>
  <si>
    <t>STD</t>
  </si>
  <si>
    <t>A reference number identifying the docket.</t>
  </si>
  <si>
    <t>A code indicating that the product is identified by an exhibit number.</t>
  </si>
  <si>
    <t xml:space="preserve">24 </t>
  </si>
  <si>
    <t>Bill of exchange awaiting acceptance</t>
  </si>
  <si>
    <t xml:space="preserve">ABT </t>
  </si>
  <si>
    <t>Hessian wrapped</t>
  </si>
  <si>
    <t>Model charges</t>
  </si>
  <si>
    <t>Certification statements</t>
  </si>
  <si>
    <t>Christmas Island</t>
  </si>
  <si>
    <t>Christmas (l'Île)</t>
  </si>
  <si>
    <t>CX</t>
  </si>
  <si>
    <t>CXR</t>
  </si>
  <si>
    <t>Dollar Bahaméen</t>
  </si>
  <si>
    <t>BSD</t>
  </si>
  <si>
    <t>Civil action number</t>
  </si>
  <si>
    <t xml:space="preserve">AX </t>
  </si>
  <si>
    <t>End item</t>
  </si>
  <si>
    <t>Bill drawn by the creditor on the debtor but not yet accepted by the debtor.</t>
  </si>
  <si>
    <t>The service of hessian wrapping.</t>
  </si>
  <si>
    <t>Fee for decoding telex messages.</t>
  </si>
  <si>
    <t>The text contains certification statements.</t>
  </si>
  <si>
    <t>Cocos (Keeling) Islands (the)</t>
  </si>
  <si>
    <t>Cocos (les Îles)/ Keeling (les Îles)</t>
  </si>
  <si>
    <t>CC</t>
  </si>
  <si>
    <t>CCK</t>
  </si>
  <si>
    <t>Dollar Bermudien</t>
  </si>
  <si>
    <t>BMD</t>
  </si>
  <si>
    <t>A reference number identifying the civil action.</t>
  </si>
  <si>
    <t>A number specifying an end item.</t>
  </si>
  <si>
    <t xml:space="preserve">25 </t>
  </si>
  <si>
    <t>Certified cheque</t>
  </si>
  <si>
    <t xml:space="preserve">ABU </t>
  </si>
  <si>
    <t>Polyethylene wrap packing</t>
  </si>
  <si>
    <t>Risk commission</t>
  </si>
  <si>
    <t>Additional export information</t>
  </si>
  <si>
    <t>Colombia</t>
  </si>
  <si>
    <t>Colombie (la)</t>
  </si>
  <si>
    <t>CO</t>
  </si>
  <si>
    <t>COL</t>
  </si>
  <si>
    <t>Dollar de Bélize</t>
  </si>
  <si>
    <t>BZD</t>
  </si>
  <si>
    <t>Carrier's agent reference number</t>
  </si>
  <si>
    <t xml:space="preserve">AY </t>
  </si>
  <si>
    <t>Federal supply classification</t>
  </si>
  <si>
    <t>Payment by a pre-printed form stamped with the paying bank's certification on which instructions are given to an account holder (a bank or building society) to pay a stated sum to a named recipient .</t>
  </si>
  <si>
    <t>The service of packing in polyethylene wrapping.</t>
  </si>
  <si>
    <t>Commission in addition to the confirmation commission for documentary credits from sensitive countries.</t>
  </si>
  <si>
    <t>The text contains additional export information.</t>
  </si>
  <si>
    <t>Comoros (the)</t>
  </si>
  <si>
    <t>Comores (les)</t>
  </si>
  <si>
    <t>KM</t>
  </si>
  <si>
    <t>COM</t>
  </si>
  <si>
    <t>Dollar de Hong Kong</t>
  </si>
  <si>
    <t>HKD</t>
  </si>
  <si>
    <t>Reference number assigned by the carriers agent to a transaction.</t>
  </si>
  <si>
    <t>A code to specify a product's Federal supply classification.</t>
  </si>
  <si>
    <t xml:space="preserve">26 </t>
  </si>
  <si>
    <t>Local cheque</t>
  </si>
  <si>
    <t xml:space="preserve">ACF </t>
  </si>
  <si>
    <t>Miscellaneous treatment</t>
  </si>
  <si>
    <t>Guarantee commission</t>
  </si>
  <si>
    <t>Tariff statements</t>
  </si>
  <si>
    <t>Congo (the Democratic Republic of the)</t>
  </si>
  <si>
    <t>Congo (la République démocratique du)</t>
  </si>
  <si>
    <t>CD</t>
  </si>
  <si>
    <t>COD</t>
  </si>
  <si>
    <t>Dollar des Caraïbes orientales</t>
  </si>
  <si>
    <t>XCD</t>
  </si>
  <si>
    <t>Standard Carrier Alpha Code (SCAC) number</t>
  </si>
  <si>
    <t xml:space="preserve">AZ </t>
  </si>
  <si>
    <t>Engineering data list</t>
  </si>
  <si>
    <t>Indicates that the cheque is given local to the recipient.</t>
  </si>
  <si>
    <t>Miscellaneous treatment service.</t>
  </si>
  <si>
    <t>Commission for drawing up guaranties.</t>
  </si>
  <si>
    <t>Description of parameters relating to a tariff.</t>
  </si>
  <si>
    <t>Congo (the)</t>
  </si>
  <si>
    <t>Congo (le)</t>
  </si>
  <si>
    <t>CG</t>
  </si>
  <si>
    <t>COG</t>
  </si>
  <si>
    <t>Dollar des Fiji</t>
  </si>
  <si>
    <t>FJD</t>
  </si>
  <si>
    <t>For maritime shipments, this code qualifies a Standard Alpha Carrier Code (SCAC) as issued by the United Stated National Motor Traffic Association Inc.</t>
  </si>
  <si>
    <t>A code specifying the product's engineering data list.</t>
  </si>
  <si>
    <t xml:space="preserve">27 </t>
  </si>
  <si>
    <t>ACH demand corporate trade payment (CTP) debit</t>
  </si>
  <si>
    <t xml:space="preserve">ACG </t>
  </si>
  <si>
    <t>Enamelling treatment</t>
  </si>
  <si>
    <t>Reimbursement commission</t>
  </si>
  <si>
    <t>Medical history</t>
  </si>
  <si>
    <t>Cook Islands (the)</t>
  </si>
  <si>
    <t>Cook (les Îles)</t>
  </si>
  <si>
    <t>CK</t>
  </si>
  <si>
    <t>COK</t>
  </si>
  <si>
    <t>Dollar des îles Solomon</t>
  </si>
  <si>
    <t>SBD</t>
  </si>
  <si>
    <t>Customs valuation decision number</t>
  </si>
  <si>
    <t xml:space="preserve">BA </t>
  </si>
  <si>
    <t>Milestone event number</t>
  </si>
  <si>
    <t>A debit transaction made through the ACH system to a demand deposit account using the CTP payment format.</t>
  </si>
  <si>
    <t>The service of providing enamelling treatment.</t>
  </si>
  <si>
    <t>Fee for reimbursement of, for example, documentary credits.</t>
  </si>
  <si>
    <t>Historical details of a patients medical events.</t>
  </si>
  <si>
    <t>Costa Rica</t>
  </si>
  <si>
    <t>Costa Rica (le)</t>
  </si>
  <si>
    <t>CR</t>
  </si>
  <si>
    <t>CRI</t>
  </si>
  <si>
    <t>Dollar du Liberia</t>
  </si>
  <si>
    <t>LRD</t>
  </si>
  <si>
    <t>Reference by an importing party to a previous decision made by a Customs administration regarding the valuation of goods.</t>
  </si>
  <si>
    <t>A number to identify a milestone event.</t>
  </si>
  <si>
    <t xml:space="preserve">28 </t>
  </si>
  <si>
    <t>ACH demand corporate trade exchange (CTX) credit</t>
  </si>
  <si>
    <t xml:space="preserve">ACH </t>
  </si>
  <si>
    <t>Heat treatment</t>
  </si>
  <si>
    <t>Stamp duty</t>
  </si>
  <si>
    <t>Conditions of sale or purchase</t>
  </si>
  <si>
    <t>Côte d'Ivoire</t>
  </si>
  <si>
    <t>Côte d'Ivoire (la)</t>
  </si>
  <si>
    <t>CI</t>
  </si>
  <si>
    <t>CIV</t>
  </si>
  <si>
    <t>Dollar guyanien</t>
  </si>
  <si>
    <t>GYD</t>
  </si>
  <si>
    <t>End use authorization number</t>
  </si>
  <si>
    <t xml:space="preserve">BB </t>
  </si>
  <si>
    <t>Lot number</t>
  </si>
  <si>
    <t>A credit transaction made through the ACH system to a demand deposit account using the CTX payment format.</t>
  </si>
  <si>
    <t>The service of treating with heat.</t>
  </si>
  <si>
    <t>Tax payable on bills in accordance with national bill of exchange legislation.</t>
  </si>
  <si>
    <t>(4490) (4372) Additional information regarding terms and conditions which apply to the transaction.</t>
  </si>
  <si>
    <t>Croatia</t>
  </si>
  <si>
    <t>Croatie (la)</t>
  </si>
  <si>
    <t>HR</t>
  </si>
  <si>
    <t>HRV</t>
  </si>
  <si>
    <t>Dollar Namibien</t>
  </si>
  <si>
    <t>NAD</t>
  </si>
  <si>
    <t>Reference issued by a Customs administration authorizing a preferential rate of duty if a product is used for a specified purpose, see: 1001 = 990.</t>
  </si>
  <si>
    <t>A number indicating the lot number of a product.</t>
  </si>
  <si>
    <t xml:space="preserve">29 </t>
  </si>
  <si>
    <t>ACH demand corporate trade exchange (CTX) debit</t>
  </si>
  <si>
    <t xml:space="preserve">ACI </t>
  </si>
  <si>
    <t>Plating treatment</t>
  </si>
  <si>
    <t>Brokerage</t>
  </si>
  <si>
    <t>Contract document type</t>
  </si>
  <si>
    <t>Cuba</t>
  </si>
  <si>
    <t>CU</t>
  </si>
  <si>
    <t>CUB</t>
  </si>
  <si>
    <t>Dollar Néo-Zélandais</t>
  </si>
  <si>
    <t>NZD</t>
  </si>
  <si>
    <t>Anti-dumping case number</t>
  </si>
  <si>
    <t xml:space="preserve">BC </t>
  </si>
  <si>
    <t>National drug code 4-4-2 format</t>
  </si>
  <si>
    <t>A debit transaction made through the ACH system to a demand account using the CTX payment format.</t>
  </si>
  <si>
    <t>The service of providing plating treatment.</t>
  </si>
  <si>
    <t>Brokers commission arising, in trade with foreign currencies.</t>
  </si>
  <si>
    <t>[4422] Textual representation of the type of contract.</t>
  </si>
  <si>
    <t>Curaçao</t>
  </si>
  <si>
    <t>CW</t>
  </si>
  <si>
    <t>CUW</t>
  </si>
  <si>
    <t>Dollar Singaporien</t>
  </si>
  <si>
    <t>SGD</t>
  </si>
  <si>
    <t>Reference issued by a Customs administration pertaining to a past or current investigation of goods "dumped" at a price lower than the exporter's domestic market price.</t>
  </si>
  <si>
    <t>A code identifying the product in national drug format 4-4-2.</t>
  </si>
  <si>
    <t xml:space="preserve">30 </t>
  </si>
  <si>
    <t>Credit transfer</t>
  </si>
  <si>
    <t xml:space="preserve">ACJ </t>
  </si>
  <si>
    <t>Painting</t>
  </si>
  <si>
    <t>Bank charges</t>
  </si>
  <si>
    <t xml:space="preserve">ABE </t>
  </si>
  <si>
    <t>Additional terms and/or conditions (documentary credit)</t>
  </si>
  <si>
    <t>Cyprus</t>
  </si>
  <si>
    <t>Chypre</t>
  </si>
  <si>
    <t>CY</t>
  </si>
  <si>
    <t>CYP</t>
  </si>
  <si>
    <t>Dollars Barbados</t>
  </si>
  <si>
    <t>BBD</t>
  </si>
  <si>
    <t>Customs tariff number</t>
  </si>
  <si>
    <t xml:space="preserve">BD </t>
  </si>
  <si>
    <t>National drug code 5-3-2 format</t>
  </si>
  <si>
    <t>Payment by credit movement of funds from one account to another.</t>
  </si>
  <si>
    <t>The service of painting.</t>
  </si>
  <si>
    <t>Charges deducted/claimed by other banks involved in the transaction.</t>
  </si>
  <si>
    <t>(4260) Additional terms and/or conditions to the documentary credit.</t>
  </si>
  <si>
    <t>Czechia</t>
  </si>
  <si>
    <t>Tchéquie (la)</t>
  </si>
  <si>
    <t>CZ</t>
  </si>
  <si>
    <t>CZE</t>
  </si>
  <si>
    <t>Dollars de Trinidad et Tobago</t>
  </si>
  <si>
    <t>TTD</t>
  </si>
  <si>
    <t>(7357) Code number of the goods in accordance with the tariff nomenclature system of classification in use where the Customs declaration is made.</t>
  </si>
  <si>
    <t>A code identifying the product in national drug format 5-3-2.</t>
  </si>
  <si>
    <t xml:space="preserve">31 </t>
  </si>
  <si>
    <t>Debit transfer</t>
  </si>
  <si>
    <t xml:space="preserve">ACK </t>
  </si>
  <si>
    <t>Polishing</t>
  </si>
  <si>
    <t>Bank charges information</t>
  </si>
  <si>
    <t>Instructions or information about standby documentary</t>
  </si>
  <si>
    <t>Denmark</t>
  </si>
  <si>
    <t>Danemark (le)</t>
  </si>
  <si>
    <t>DK</t>
  </si>
  <si>
    <t>DNK</t>
  </si>
  <si>
    <t>Dollars du Surinam</t>
  </si>
  <si>
    <t>SRD</t>
  </si>
  <si>
    <t>Declarant's reference number</t>
  </si>
  <si>
    <t xml:space="preserve">BE </t>
  </si>
  <si>
    <t>National drug code 5-4-1 format</t>
  </si>
  <si>
    <t>Payment by debit movement of funds from one account to another.</t>
  </si>
  <si>
    <t>The service of polishing.</t>
  </si>
  <si>
    <t>Charges not included in the total charge amount i.e. the charges are for information only.</t>
  </si>
  <si>
    <t>credit Instruction or information about a standby documentary credit.</t>
  </si>
  <si>
    <t>Djibouti</t>
  </si>
  <si>
    <t>DJ</t>
  </si>
  <si>
    <t>DJI</t>
  </si>
  <si>
    <t>Dollars du Zimbabwe</t>
  </si>
  <si>
    <t>ZWL</t>
  </si>
  <si>
    <t>Unique reference number assigned to a document or a message by the declarant for identification purposes.</t>
  </si>
  <si>
    <t>A code identifying the product in national drug format 5-4-1.</t>
  </si>
  <si>
    <t xml:space="preserve">32 </t>
  </si>
  <si>
    <t>ACH demand cash concentration/disbursement plus (CCD+)</t>
  </si>
  <si>
    <t xml:space="preserve">ACL </t>
  </si>
  <si>
    <t>Priming</t>
  </si>
  <si>
    <t>Courier fee</t>
  </si>
  <si>
    <t xml:space="preserve">ABG </t>
  </si>
  <si>
    <t>Instructions or information about partial shipment(s)</t>
  </si>
  <si>
    <t>Dominica</t>
  </si>
  <si>
    <t>Dominique (la)</t>
  </si>
  <si>
    <t>DM</t>
  </si>
  <si>
    <t>DMA</t>
  </si>
  <si>
    <t>Dollars Jamaicain</t>
  </si>
  <si>
    <t>JMD</t>
  </si>
  <si>
    <t>Repair estimate number</t>
  </si>
  <si>
    <t xml:space="preserve">BF </t>
  </si>
  <si>
    <t>National drug code 5-4-2 format</t>
  </si>
  <si>
    <t>credit A credit transaction made through the ACH system to a demand deposit account using the CCD+ payment format.</t>
  </si>
  <si>
    <t>The service of priming.</t>
  </si>
  <si>
    <t>Fee for use of courier service.</t>
  </si>
  <si>
    <t>Instructions or information about partial shipment(s).</t>
  </si>
  <si>
    <t>Dominican Republic (the)</t>
  </si>
  <si>
    <t>dominicaine (la République)</t>
  </si>
  <si>
    <t>DO</t>
  </si>
  <si>
    <t>DOM</t>
  </si>
  <si>
    <t>Dong</t>
  </si>
  <si>
    <t>VND</t>
  </si>
  <si>
    <t>A number identifying a repair estimate.</t>
  </si>
  <si>
    <t>A code identifying the product in national drug format 5-4-2.</t>
  </si>
  <si>
    <t xml:space="preserve">33 </t>
  </si>
  <si>
    <t xml:space="preserve">ACM </t>
  </si>
  <si>
    <t>Preservation treatment</t>
  </si>
  <si>
    <t>Phone fee</t>
  </si>
  <si>
    <t xml:space="preserve">ABH </t>
  </si>
  <si>
    <t>Instructions or information about transhipment(s)</t>
  </si>
  <si>
    <t>Ecuador</t>
  </si>
  <si>
    <t>Équateur (l')</t>
  </si>
  <si>
    <t>EC</t>
  </si>
  <si>
    <t>ECU</t>
  </si>
  <si>
    <t>Dram Armenien</t>
  </si>
  <si>
    <t>AMD</t>
  </si>
  <si>
    <t>Customs decision request number</t>
  </si>
  <si>
    <t xml:space="preserve">BG </t>
  </si>
  <si>
    <t>National drug code</t>
  </si>
  <si>
    <t>debit A debit transaction made through the ACH system to a demand deposit account using the CCD+ payment format.</t>
  </si>
  <si>
    <t>The service of preservation treatment.</t>
  </si>
  <si>
    <t>Fee for use of phone.</t>
  </si>
  <si>
    <t>Instructions or information about transhipment(s).</t>
  </si>
  <si>
    <t>Egypt</t>
  </si>
  <si>
    <t>Égypte (l')</t>
  </si>
  <si>
    <t>EG</t>
  </si>
  <si>
    <t>EGY</t>
  </si>
  <si>
    <t>Florin des Antilles néerlandaises</t>
  </si>
  <si>
    <t>ANG</t>
  </si>
  <si>
    <t>Reference issued by Customs pertaining to a pending tariff classification decision requested by an importer or agent.</t>
  </si>
  <si>
    <t>A code specifying the national drug classification.</t>
  </si>
  <si>
    <t xml:space="preserve">34 </t>
  </si>
  <si>
    <t>ACH prearranged payment and deposit (PPD)</t>
  </si>
  <si>
    <t xml:space="preserve">ACS </t>
  </si>
  <si>
    <t>Fitting</t>
  </si>
  <si>
    <t>Postage fee</t>
  </si>
  <si>
    <t xml:space="preserve">ABI </t>
  </si>
  <si>
    <t>Additional handling instructions documentary credit</t>
  </si>
  <si>
    <t>El Salvador</t>
  </si>
  <si>
    <t>SV</t>
  </si>
  <si>
    <t>SLV</t>
  </si>
  <si>
    <t>Forint</t>
  </si>
  <si>
    <t>HUF</t>
  </si>
  <si>
    <t>Sub-house bill of lading number</t>
  </si>
  <si>
    <t xml:space="preserve">BH </t>
  </si>
  <si>
    <t>Part number</t>
  </si>
  <si>
    <t>A consumer credit transaction made through the ACH system to a demand deposit or savings account.</t>
  </si>
  <si>
    <t>Fitting service.</t>
  </si>
  <si>
    <t>Fee for postage.</t>
  </si>
  <si>
    <t>Additional handling instructions for a documentary credit.</t>
  </si>
  <si>
    <t>Equatorial Guinea</t>
  </si>
  <si>
    <t>Guinée équatoriale (la)</t>
  </si>
  <si>
    <t>GQ</t>
  </si>
  <si>
    <t>GNQ</t>
  </si>
  <si>
    <t>Franc Burundi</t>
  </si>
  <si>
    <t>BIF</t>
  </si>
  <si>
    <t>Reference assigned to a sub-house bill of lading.</t>
  </si>
  <si>
    <t>A number indicating the part.</t>
  </si>
  <si>
    <t xml:space="preserve">35 </t>
  </si>
  <si>
    <t>ACH savings cash concentration/disbursement (CCD) credit</t>
  </si>
  <si>
    <t xml:space="preserve">ADC </t>
  </si>
  <si>
    <t>Consolidation</t>
  </si>
  <si>
    <t>S.W.I.F.T. fee</t>
  </si>
  <si>
    <t xml:space="preserve">ABJ </t>
  </si>
  <si>
    <t>Domestic routing information</t>
  </si>
  <si>
    <t>Eritrea</t>
  </si>
  <si>
    <t>Érythrée (l')</t>
  </si>
  <si>
    <t>ER</t>
  </si>
  <si>
    <t>ERI</t>
  </si>
  <si>
    <t>Franc CFA BCEAO</t>
  </si>
  <si>
    <t>XOF</t>
  </si>
  <si>
    <t>Tax payment identifier</t>
  </si>
  <si>
    <t xml:space="preserve">BI </t>
  </si>
  <si>
    <t>Local Stock Number (LSN)</t>
  </si>
  <si>
    <t>A credit transaction made through the ACH system to a demand deposit or savings account.</t>
  </si>
  <si>
    <t>The service of consolidating multiple consignments into one shipment.</t>
  </si>
  <si>
    <t>Fee for use of S.W.I.F.T.</t>
  </si>
  <si>
    <t>Information regarding the domestic routing.</t>
  </si>
  <si>
    <t>Estonia</t>
  </si>
  <si>
    <t>Estonie (l')</t>
  </si>
  <si>
    <t>EE</t>
  </si>
  <si>
    <t>EST</t>
  </si>
  <si>
    <t>Franc CFA BEAC</t>
  </si>
  <si>
    <t>XAF</t>
  </si>
  <si>
    <t>[1168] Reference number identifying a payment of a duty or tax e.g. under a transit procedure.</t>
  </si>
  <si>
    <t>A local number assigned to an item of stock.</t>
  </si>
  <si>
    <t xml:space="preserve">36 </t>
  </si>
  <si>
    <t>ACH savings cash concentration/disbursement (CCD) debit</t>
  </si>
  <si>
    <t xml:space="preserve">ADE </t>
  </si>
  <si>
    <t>Bill of lading</t>
  </si>
  <si>
    <t>Telex fee</t>
  </si>
  <si>
    <t>Chargeable category of equipment</t>
  </si>
  <si>
    <t>Eswatini</t>
  </si>
  <si>
    <t>Eswatini (l')</t>
  </si>
  <si>
    <t>SZ</t>
  </si>
  <si>
    <t>SWZ</t>
  </si>
  <si>
    <t>Franc CFP</t>
  </si>
  <si>
    <t>XPF</t>
  </si>
  <si>
    <t>Quota number</t>
  </si>
  <si>
    <t xml:space="preserve">BJ </t>
  </si>
  <si>
    <t>Next higher assembly number</t>
  </si>
  <si>
    <t>A debit transaction made through the ACH system to a savings account using the CCD payment format.</t>
  </si>
  <si>
    <t>The service of providing a bill of lading document.</t>
  </si>
  <si>
    <t>Fee for telex.</t>
  </si>
  <si>
    <t>Equipment types are coded by category for financial purposes.</t>
  </si>
  <si>
    <t>Ethiopia</t>
  </si>
  <si>
    <t>Éthiopie (l')</t>
  </si>
  <si>
    <t>ET</t>
  </si>
  <si>
    <t>ETH</t>
  </si>
  <si>
    <t>Franc Comorien</t>
  </si>
  <si>
    <t>KMF</t>
  </si>
  <si>
    <t>Reference number allocated by a government authority to identify a quota.</t>
  </si>
  <si>
    <t>A number specifying the next higher assembly or component into which the product is being incorporated.</t>
  </si>
  <si>
    <t xml:space="preserve">37 </t>
  </si>
  <si>
    <t>ACH savings corporate trade payment (CTP) credit</t>
  </si>
  <si>
    <t xml:space="preserve">ADJ </t>
  </si>
  <si>
    <t>Airbag</t>
  </si>
  <si>
    <t>Penalty for late delivery of documents</t>
  </si>
  <si>
    <t>Government information</t>
  </si>
  <si>
    <t>Falkland Islands (the) [Malvinas]</t>
  </si>
  <si>
    <t>Falkland (les Îles)/Malouines (les Îles)</t>
  </si>
  <si>
    <t>FK</t>
  </si>
  <si>
    <t>FLK</t>
  </si>
  <si>
    <t>Franc Djiboutien</t>
  </si>
  <si>
    <t>DJF</t>
  </si>
  <si>
    <t>Transit (onward carriage) guarantee (bond) number</t>
  </si>
  <si>
    <t xml:space="preserve">BK </t>
  </si>
  <si>
    <t>Data category</t>
  </si>
  <si>
    <t>A credit transaction made through the ACH system to a savings account using the CTP payment format.</t>
  </si>
  <si>
    <t>The service of surrounding a product with an air bag.</t>
  </si>
  <si>
    <t>Penalty imposed when documents are delivered late.</t>
  </si>
  <si>
    <t>Information pertaining to government.</t>
  </si>
  <si>
    <t>Faroe Islands (the)</t>
  </si>
  <si>
    <t>Féroé (les Îles)</t>
  </si>
  <si>
    <t>FO</t>
  </si>
  <si>
    <t>FRO</t>
  </si>
  <si>
    <t>Franc Guinéen</t>
  </si>
  <si>
    <t>GNF</t>
  </si>
  <si>
    <t>Reference number to identify the guarantee or security provided for Customs transit operation (CCC).</t>
  </si>
  <si>
    <t>A code specifying a category of data.</t>
  </si>
  <si>
    <t xml:space="preserve">38 </t>
  </si>
  <si>
    <t>ACH savings corporate trade payment (CTP) debit</t>
  </si>
  <si>
    <t xml:space="preserve">ADK </t>
  </si>
  <si>
    <t>Transfer</t>
  </si>
  <si>
    <t>Penalty for late delivery of valuation of works</t>
  </si>
  <si>
    <t xml:space="preserve">ABM </t>
  </si>
  <si>
    <t>Onward routing information</t>
  </si>
  <si>
    <t>Fiji</t>
  </si>
  <si>
    <t>Fidji (les)</t>
  </si>
  <si>
    <t>FJ</t>
  </si>
  <si>
    <t>FJI</t>
  </si>
  <si>
    <t>Franc Rwandais</t>
  </si>
  <si>
    <t>RWF</t>
  </si>
  <si>
    <t>Customs guarantee number</t>
  </si>
  <si>
    <t xml:space="preserve">BL </t>
  </si>
  <si>
    <t>Control number</t>
  </si>
  <si>
    <t>A debit transaction made through the ACH system to a savings account using the CTP payment format.</t>
  </si>
  <si>
    <t>The service of transferring.</t>
  </si>
  <si>
    <t>Penalty imposed when valuation of works is delivered late.</t>
  </si>
  <si>
    <t>The text contains onward routing information.</t>
  </si>
  <si>
    <t>Finland</t>
  </si>
  <si>
    <t>Finlande (la)</t>
  </si>
  <si>
    <t>FI</t>
  </si>
  <si>
    <t>FIN</t>
  </si>
  <si>
    <t>Franc WIR</t>
  </si>
  <si>
    <t>CHW</t>
  </si>
  <si>
    <t>Reference assigned to a Customs guarantee.</t>
  </si>
  <si>
    <t>To specify the control number.</t>
  </si>
  <si>
    <t xml:space="preserve">39 </t>
  </si>
  <si>
    <t>ACH savings corporate trade exchange (CTX) credit</t>
  </si>
  <si>
    <t xml:space="preserve">ADL </t>
  </si>
  <si>
    <t>Slipsheet</t>
  </si>
  <si>
    <t>Penalty for execution of works behind schedule</t>
  </si>
  <si>
    <t>Accounting information</t>
  </si>
  <si>
    <t>France</t>
  </si>
  <si>
    <t>France (la)</t>
  </si>
  <si>
    <t>FR</t>
  </si>
  <si>
    <t>FRA</t>
  </si>
  <si>
    <t>Gourde</t>
  </si>
  <si>
    <t>HTG</t>
  </si>
  <si>
    <t>Replacing part number</t>
  </si>
  <si>
    <t xml:space="preserve">BM </t>
  </si>
  <si>
    <t>Special material identification code</t>
  </si>
  <si>
    <t>A credit transaction made through the ACH system to a savings account using the CTX payment format.</t>
  </si>
  <si>
    <t>The service of securing a stack of products on a slipsheet.</t>
  </si>
  <si>
    <t>Penalty imposed when the execution of works is behind schedule.</t>
  </si>
  <si>
    <t>[4410] The text contains information related to accounting.</t>
  </si>
  <si>
    <t>French Guiana</t>
  </si>
  <si>
    <t>Guyane française (la )</t>
  </si>
  <si>
    <t>GF</t>
  </si>
  <si>
    <t>GUF</t>
  </si>
  <si>
    <t>Guarani</t>
  </si>
  <si>
    <t>PYG</t>
  </si>
  <si>
    <t>New part number which replaces the existing part number.</t>
  </si>
  <si>
    <t>A number to identify the special material code.</t>
  </si>
  <si>
    <t xml:space="preserve">40 </t>
  </si>
  <si>
    <t>ACH savings corporate trade exchange (CTX) debit</t>
  </si>
  <si>
    <t xml:space="preserve">ADM </t>
  </si>
  <si>
    <t>Binding</t>
  </si>
  <si>
    <t>Other penalties</t>
  </si>
  <si>
    <t xml:space="preserve">ABO </t>
  </si>
  <si>
    <t>Discrepancy information</t>
  </si>
  <si>
    <t>French Polynesia</t>
  </si>
  <si>
    <t>Polynésie française (la)</t>
  </si>
  <si>
    <t>PF</t>
  </si>
  <si>
    <t>PYF</t>
  </si>
  <si>
    <t>Hryvnia</t>
  </si>
  <si>
    <t>UAH</t>
  </si>
  <si>
    <t>Seller's catalogue number</t>
  </si>
  <si>
    <t xml:space="preserve">BN </t>
  </si>
  <si>
    <t>Locally assigned control number</t>
  </si>
  <si>
    <t>A debit transaction made through the ACH system to a savings account using the CTX payment format.</t>
  </si>
  <si>
    <t>Binding service.</t>
  </si>
  <si>
    <t>Penalty imposed for other reasons.</t>
  </si>
  <si>
    <t>Free text or coded information to indicate a specific discrepancy.</t>
  </si>
  <si>
    <t>French Southern Territories (the)</t>
  </si>
  <si>
    <t>Terres australes françaises (les)</t>
  </si>
  <si>
    <t>TF</t>
  </si>
  <si>
    <t>ATF</t>
  </si>
  <si>
    <t>Kina</t>
  </si>
  <si>
    <t>PGK</t>
  </si>
  <si>
    <t>Identification number assigned to a seller's catalogue.</t>
  </si>
  <si>
    <t>A number assigned locally for control purposes.</t>
  </si>
  <si>
    <t xml:space="preserve">41 </t>
  </si>
  <si>
    <t>ACH savings cash concentration/disbursement plus (CCD+)</t>
  </si>
  <si>
    <t xml:space="preserve">ADN </t>
  </si>
  <si>
    <t>Repair or replacement of broken returnable package</t>
  </si>
  <si>
    <t>Bonus for works ahead of schedule</t>
  </si>
  <si>
    <t xml:space="preserve">ABP </t>
  </si>
  <si>
    <t>Confirmation instructions</t>
  </si>
  <si>
    <t>Gabon</t>
  </si>
  <si>
    <t>Gabon (le)</t>
  </si>
  <si>
    <t>GA</t>
  </si>
  <si>
    <t>GAB</t>
  </si>
  <si>
    <t>Kip</t>
  </si>
  <si>
    <t>LAK</t>
  </si>
  <si>
    <t>Originator's reference</t>
  </si>
  <si>
    <t xml:space="preserve">BO </t>
  </si>
  <si>
    <t>Buyer's colour</t>
  </si>
  <si>
    <t>credit A credit transaction made through the ACH system to a savings account using the CCD+ payment format.</t>
  </si>
  <si>
    <t>The service of repairing or replacing a broken returnable package.</t>
  </si>
  <si>
    <t>Bonus for completing work ahead of schedule.</t>
  </si>
  <si>
    <t>Documentary credit confirmation instructions.</t>
  </si>
  <si>
    <t>Gambia (the)</t>
  </si>
  <si>
    <t>Gambie (la)</t>
  </si>
  <si>
    <t>GM</t>
  </si>
  <si>
    <t>GMB</t>
  </si>
  <si>
    <t>Kuna</t>
  </si>
  <si>
    <t>HRK</t>
  </si>
  <si>
    <t>A unique reference assigned by the originator.</t>
  </si>
  <si>
    <t>Colour assigned by buyer.</t>
  </si>
  <si>
    <t xml:space="preserve">42 </t>
  </si>
  <si>
    <t>Payment to bank account</t>
  </si>
  <si>
    <t xml:space="preserve">ADO </t>
  </si>
  <si>
    <t>Efficient logistics</t>
  </si>
  <si>
    <t>Other bonus</t>
  </si>
  <si>
    <t xml:space="preserve">ABQ </t>
  </si>
  <si>
    <t>Method of issuance</t>
  </si>
  <si>
    <t>Georgia</t>
  </si>
  <si>
    <t>Géorgie (la)</t>
  </si>
  <si>
    <t>GE</t>
  </si>
  <si>
    <t>GEO</t>
  </si>
  <si>
    <t>Kwacha</t>
  </si>
  <si>
    <t>MWK</t>
  </si>
  <si>
    <t>Declarant's Customs identity number</t>
  </si>
  <si>
    <t xml:space="preserve">BP </t>
  </si>
  <si>
    <t>Buyer's part number</t>
  </si>
  <si>
    <t>Payment by an arrangement for settling debts that is operated by the Post Office.</t>
  </si>
  <si>
    <t>A code indicating efficient logistics services.</t>
  </si>
  <si>
    <t>Bonus earned for other reasons.</t>
  </si>
  <si>
    <t>Method of issuance of documentary credit.</t>
  </si>
  <si>
    <t>Germany</t>
  </si>
  <si>
    <t>Allemagne (l')</t>
  </si>
  <si>
    <t>DE</t>
  </si>
  <si>
    <t>DEU</t>
  </si>
  <si>
    <t>Kwacha Zambien</t>
  </si>
  <si>
    <t>ZMW</t>
  </si>
  <si>
    <t>Reference to the party whose posted bond or security is being declared in order to accept responsibility for a goods declaration and the applicable duties and taxes.</t>
  </si>
  <si>
    <t>Reference number assigned by the buyer to identify an article.</t>
  </si>
  <si>
    <t xml:space="preserve">43 </t>
  </si>
  <si>
    <t xml:space="preserve">ADP </t>
  </si>
  <si>
    <t>Merchandising</t>
  </si>
  <si>
    <t xml:space="preserve">44 </t>
  </si>
  <si>
    <t>Project management cost</t>
  </si>
  <si>
    <t>Documents delivery instructions</t>
  </si>
  <si>
    <t>Ghana</t>
  </si>
  <si>
    <t>Ghana (le)</t>
  </si>
  <si>
    <t>GH</t>
  </si>
  <si>
    <t>GHA</t>
  </si>
  <si>
    <t>Kwanza</t>
  </si>
  <si>
    <t>AOA</t>
  </si>
  <si>
    <t>Importer reference number</t>
  </si>
  <si>
    <t xml:space="preserve">BQ </t>
  </si>
  <si>
    <t>Variable measure product code</t>
  </si>
  <si>
    <t>debit A debit transaction made through the ACH system to a savings account using the CCD+ payment format.</t>
  </si>
  <si>
    <t>A code indicating that merchandising services are in operation.</t>
  </si>
  <si>
    <t>Cost for project management.</t>
  </si>
  <si>
    <t>Delivery instructions for documents required under a documentary credit.</t>
  </si>
  <si>
    <t>Gibraltar</t>
  </si>
  <si>
    <t>GI</t>
  </si>
  <si>
    <t>GIB</t>
  </si>
  <si>
    <t>Kyat</t>
  </si>
  <si>
    <t>MMK</t>
  </si>
  <si>
    <t>Reference number assigned by the importer to identify a particular shipment for his own purposes.</t>
  </si>
  <si>
    <t>A code assigned to identify a variable measure item.</t>
  </si>
  <si>
    <t>Accepted bill of exchange</t>
  </si>
  <si>
    <t xml:space="preserve">ADQ </t>
  </si>
  <si>
    <t>Product mix</t>
  </si>
  <si>
    <t xml:space="preserve">45 </t>
  </si>
  <si>
    <t>Pro rata retention</t>
  </si>
  <si>
    <t>Additional conditions</t>
  </si>
  <si>
    <t>Greece</t>
  </si>
  <si>
    <t>Grèce (la)</t>
  </si>
  <si>
    <t>GR</t>
  </si>
  <si>
    <t>GRC</t>
  </si>
  <si>
    <t>USE code: EL</t>
  </si>
  <si>
    <t>Lari</t>
  </si>
  <si>
    <t>GEL</t>
  </si>
  <si>
    <t>Export clearance instruction reference number</t>
  </si>
  <si>
    <t xml:space="preserve">BR </t>
  </si>
  <si>
    <t>Financial phase</t>
  </si>
  <si>
    <t>Bill drawn by the creditor on the debtor and accepted by the debtor.</t>
  </si>
  <si>
    <t>A code indicating that product mixing services are in operation.</t>
  </si>
  <si>
    <t>Proportional retention charge.</t>
  </si>
  <si>
    <t>Additional conditions to the issuance of a documentary credit.</t>
  </si>
  <si>
    <t>Greenland</t>
  </si>
  <si>
    <t>Groenland (le)</t>
  </si>
  <si>
    <t>GL</t>
  </si>
  <si>
    <t>GRL</t>
  </si>
  <si>
    <t>Le Colon Salvadorien</t>
  </si>
  <si>
    <t>SVC</t>
  </si>
  <si>
    <t>Reference number of the clearance instructions given by the consignor through different means.</t>
  </si>
  <si>
    <t>To specify as an item, the financial phase.</t>
  </si>
  <si>
    <t>Referenced home-banking credit transfer</t>
  </si>
  <si>
    <t xml:space="preserve">ADR </t>
  </si>
  <si>
    <t>Other services</t>
  </si>
  <si>
    <t xml:space="preserve">46 </t>
  </si>
  <si>
    <t>Contractual retention</t>
  </si>
  <si>
    <t>Information/instructions about additional amounts covered</t>
  </si>
  <si>
    <t>Grenada</t>
  </si>
  <si>
    <t>Grenade (la)</t>
  </si>
  <si>
    <t>GD</t>
  </si>
  <si>
    <t>GRD</t>
  </si>
  <si>
    <t>Le Franc Congolais</t>
  </si>
  <si>
    <t>CDF</t>
  </si>
  <si>
    <t>Import clearance instruction reference number</t>
  </si>
  <si>
    <t xml:space="preserve">BS </t>
  </si>
  <si>
    <t>Contract breakdown</t>
  </si>
  <si>
    <t>A referenced credit transfer initiated through home- banking.</t>
  </si>
  <si>
    <t>A code indicating that other non-specific services are in operation.</t>
  </si>
  <si>
    <t>Contractual retention charge.</t>
  </si>
  <si>
    <t>Additional amounts information/instruction.</t>
  </si>
  <si>
    <t>Guadeloupe</t>
  </si>
  <si>
    <t>Guadeloupe (la)</t>
  </si>
  <si>
    <t>GP</t>
  </si>
  <si>
    <t>GLP</t>
  </si>
  <si>
    <t>Lek</t>
  </si>
  <si>
    <t>ALL</t>
  </si>
  <si>
    <t>Reference number of the import clearance instructions given by the consignor/consignee through different means.</t>
  </si>
  <si>
    <t>To specify as an item, the contract breakdown.</t>
  </si>
  <si>
    <t>Interbank debit transfer</t>
  </si>
  <si>
    <t xml:space="preserve">ADT </t>
  </si>
  <si>
    <t>Pick-up</t>
  </si>
  <si>
    <t xml:space="preserve">47 </t>
  </si>
  <si>
    <t>Other retentions</t>
  </si>
  <si>
    <t>Deferred payment termed additional</t>
  </si>
  <si>
    <t>Guam</t>
  </si>
  <si>
    <t>GU</t>
  </si>
  <si>
    <t>GUM</t>
  </si>
  <si>
    <t>Lempira</t>
  </si>
  <si>
    <t>HNL</t>
  </si>
  <si>
    <t>Goods declaration document identifier, Customs</t>
  </si>
  <si>
    <t xml:space="preserve">BT </t>
  </si>
  <si>
    <t>Technical phase</t>
  </si>
  <si>
    <t>A debit transfer via interbank means.</t>
  </si>
  <si>
    <t>The service of picking up or collection of goods.</t>
  </si>
  <si>
    <t>Retention charge not otherwise specified.</t>
  </si>
  <si>
    <t>Additional terms concerning deferred payment.</t>
  </si>
  <si>
    <t>Guatemala</t>
  </si>
  <si>
    <t>Guatemala (le)</t>
  </si>
  <si>
    <t>GT</t>
  </si>
  <si>
    <t>GTM</t>
  </si>
  <si>
    <t>Leone</t>
  </si>
  <si>
    <t>SLL</t>
  </si>
  <si>
    <t>[1426] Reference number, assigned or accepted by Customs, to identify a goods declaration.</t>
  </si>
  <si>
    <t>To specify as an item, the technical phase.</t>
  </si>
  <si>
    <t>Home-banking debit transfer</t>
  </si>
  <si>
    <t xml:space="preserve">ADW </t>
  </si>
  <si>
    <t>Chronic illness</t>
  </si>
  <si>
    <t xml:space="preserve">48 </t>
  </si>
  <si>
    <t>Interest on arrears</t>
  </si>
  <si>
    <t xml:space="preserve">ABV </t>
  </si>
  <si>
    <t>Acceptance terms additional</t>
  </si>
  <si>
    <t>Guernsey</t>
  </si>
  <si>
    <t>Guernesey</t>
  </si>
  <si>
    <t>GG</t>
  </si>
  <si>
    <t>GGY</t>
  </si>
  <si>
    <t>Lilangeni</t>
  </si>
  <si>
    <t>SZL</t>
  </si>
  <si>
    <t>Article number</t>
  </si>
  <si>
    <t xml:space="preserve">BU </t>
  </si>
  <si>
    <t>Dye lot number</t>
  </si>
  <si>
    <t>A debit transfer initiated through home-banking.</t>
  </si>
  <si>
    <t>The special services provided due to chronic illness.</t>
  </si>
  <si>
    <t>Interest for late payment.</t>
  </si>
  <si>
    <t>Additional terms concerning acceptance.</t>
  </si>
  <si>
    <t>Guinea</t>
  </si>
  <si>
    <t>Guinée (la)</t>
  </si>
  <si>
    <t>GN</t>
  </si>
  <si>
    <t>GIN</t>
  </si>
  <si>
    <t>Livre de Saint Helene</t>
  </si>
  <si>
    <t>SHP</t>
  </si>
  <si>
    <t>A number that identifies an article.</t>
  </si>
  <si>
    <t>Number identifying a dye lot.</t>
  </si>
  <si>
    <t>Bank card</t>
  </si>
  <si>
    <t xml:space="preserve">ADY </t>
  </si>
  <si>
    <t>New product introduction</t>
  </si>
  <si>
    <t xml:space="preserve">49 </t>
  </si>
  <si>
    <t>Interest</t>
  </si>
  <si>
    <t xml:space="preserve">ABW </t>
  </si>
  <si>
    <t>Negotiation terms additional</t>
  </si>
  <si>
    <t>Guinea-Bissau</t>
  </si>
  <si>
    <t>Guinée-Bissau (la)</t>
  </si>
  <si>
    <t>GW</t>
  </si>
  <si>
    <t>GNB</t>
  </si>
  <si>
    <t>Livre des Îles Malouines</t>
  </si>
  <si>
    <t>FKP</t>
  </si>
  <si>
    <t>Intra-plant routing</t>
  </si>
  <si>
    <t xml:space="preserve">BV </t>
  </si>
  <si>
    <t>Daily statement of activities</t>
  </si>
  <si>
    <t>Payment by means of a card issued by a bank or other financial institution.</t>
  </si>
  <si>
    <t>A service provided by a buyer when introducing a new product from a suppliers range to the range traded by the buyer.</t>
  </si>
  <si>
    <t>Cost of using money.</t>
  </si>
  <si>
    <t>Additional terms concerning negotiation.</t>
  </si>
  <si>
    <t>Guyana</t>
  </si>
  <si>
    <t>Guyana (le)</t>
  </si>
  <si>
    <t>GY</t>
  </si>
  <si>
    <t>GUY</t>
  </si>
  <si>
    <t>Livre Soudanais</t>
  </si>
  <si>
    <t>SDG</t>
  </si>
  <si>
    <t>To define routing within a plant.</t>
  </si>
  <si>
    <t>A statement listing activities of one day.</t>
  </si>
  <si>
    <t>Direct debit</t>
  </si>
  <si>
    <t xml:space="preserve">ADZ </t>
  </si>
  <si>
    <t>Direct delivery</t>
  </si>
  <si>
    <t xml:space="preserve">50 </t>
  </si>
  <si>
    <t>Charge per credit cover</t>
  </si>
  <si>
    <t xml:space="preserve">ABX </t>
  </si>
  <si>
    <t>Document name and documentary requirements</t>
  </si>
  <si>
    <t>Haiti</t>
  </si>
  <si>
    <t>Haïti</t>
  </si>
  <si>
    <t>HT</t>
  </si>
  <si>
    <t>HTI</t>
  </si>
  <si>
    <t>Livre sud-soudanaise</t>
  </si>
  <si>
    <t>SSP</t>
  </si>
  <si>
    <t>Stock keeping unit number</t>
  </si>
  <si>
    <t xml:space="preserve">BW </t>
  </si>
  <si>
    <t>Periodical statement of activities within a bilaterally</t>
  </si>
  <si>
    <t>The amount is to be, or has been, directly debited to the customer's bank account.</t>
  </si>
  <si>
    <t>Direct delivery service.</t>
  </si>
  <si>
    <t>Unit charge per credit cover established.</t>
  </si>
  <si>
    <t>Document name and documentary requirements.</t>
  </si>
  <si>
    <t>Heard Island and McDonald Islands</t>
  </si>
  <si>
    <t>Heard-et-Îles MacDonald (l'Île)</t>
  </si>
  <si>
    <t>HM</t>
  </si>
  <si>
    <t>HMD</t>
  </si>
  <si>
    <t>Livre Turque</t>
  </si>
  <si>
    <t>TRY</t>
  </si>
  <si>
    <t>A number that identifies the stock keeping unit.</t>
  </si>
  <si>
    <t>agreed time period Periodical statement listing activities within a bilaterally agreed time period.</t>
  </si>
  <si>
    <t>Payment by postgiro</t>
  </si>
  <si>
    <t xml:space="preserve">AEA </t>
  </si>
  <si>
    <t>Diversion</t>
  </si>
  <si>
    <t xml:space="preserve">51 </t>
  </si>
  <si>
    <t>Charge per unused credit cover</t>
  </si>
  <si>
    <t xml:space="preserve">ABZ </t>
  </si>
  <si>
    <t>Instructions/information about revolving documentary credit</t>
  </si>
  <si>
    <t>Holy See (the)</t>
  </si>
  <si>
    <t>Saint-Siège (le)</t>
  </si>
  <si>
    <t>VA</t>
  </si>
  <si>
    <t>VAT</t>
  </si>
  <si>
    <t>Loti</t>
  </si>
  <si>
    <t>LSL</t>
  </si>
  <si>
    <t>Text Element Identifier deletion reference</t>
  </si>
  <si>
    <t xml:space="preserve">BX </t>
  </si>
  <si>
    <t>Calendar week statement of activities</t>
  </si>
  <si>
    <t>A method for the transmission of funds through the postal system rather than through the banking system.</t>
  </si>
  <si>
    <t>The service of diverting deliverables.</t>
  </si>
  <si>
    <t>Unit charge per unused credit cover.</t>
  </si>
  <si>
    <t>Instructions/information about a revolving documentary credit.</t>
  </si>
  <si>
    <t>Honduras</t>
  </si>
  <si>
    <t>Honduras (le)</t>
  </si>
  <si>
    <t>HN</t>
  </si>
  <si>
    <t>HND</t>
  </si>
  <si>
    <t>Malagasy Ariary</t>
  </si>
  <si>
    <t>MGA</t>
  </si>
  <si>
    <t>The reference used within a given TEI (Text Element Identifier) which is to be deleted.</t>
  </si>
  <si>
    <t>A statement listing activities of a calendar week.</t>
  </si>
  <si>
    <t>FR, norme 6 97-Telereglement CFONB (French Organisation for</t>
  </si>
  <si>
    <t xml:space="preserve">AEB </t>
  </si>
  <si>
    <t>Disconnect</t>
  </si>
  <si>
    <t xml:space="preserve">52 </t>
  </si>
  <si>
    <t>Minimum commission</t>
  </si>
  <si>
    <t xml:space="preserve">ACA </t>
  </si>
  <si>
    <t>Documentary requirements</t>
  </si>
  <si>
    <t>Hong Kong</t>
  </si>
  <si>
    <t>HK</t>
  </si>
  <si>
    <t>HKG</t>
  </si>
  <si>
    <t>Mark Convertible</t>
  </si>
  <si>
    <t>BAM</t>
  </si>
  <si>
    <t xml:space="preserve">ABY </t>
  </si>
  <si>
    <t>Allotment identification (Air)</t>
  </si>
  <si>
    <t xml:space="preserve">BY </t>
  </si>
  <si>
    <t>Calendar month statement of activities</t>
  </si>
  <si>
    <t>Banking Standards) - Option A A French standard procedure that allows a debtor to pay an amount due to a creditor. The creditor will forward it to its bank, which will collect the money on the bank account of the debtor.</t>
  </si>
  <si>
    <t>The service is a disconnection.</t>
  </si>
  <si>
    <t>Minimum commission charge.</t>
  </si>
  <si>
    <t>Specification of the documentary requirements.</t>
  </si>
  <si>
    <t>Hungary</t>
  </si>
  <si>
    <t>Hongrie (la)</t>
  </si>
  <si>
    <t>HU</t>
  </si>
  <si>
    <t>HUN</t>
  </si>
  <si>
    <t>Mauritius Rupee</t>
  </si>
  <si>
    <t>MUR</t>
  </si>
  <si>
    <t>Reference assigned to guarantied capacity on one or more specific flights on specific date(s) to third parties as agents and other airlines.</t>
  </si>
  <si>
    <t>A statement listing activities of a calendar month.</t>
  </si>
  <si>
    <t>Urgent commercial payment</t>
  </si>
  <si>
    <t xml:space="preserve">AEC </t>
  </si>
  <si>
    <t>Distribution</t>
  </si>
  <si>
    <t xml:space="preserve">53 </t>
  </si>
  <si>
    <t>Factoring commission</t>
  </si>
  <si>
    <t xml:space="preserve">ACB </t>
  </si>
  <si>
    <t>Additional information</t>
  </si>
  <si>
    <t>Iceland</t>
  </si>
  <si>
    <t>Islande (l')</t>
  </si>
  <si>
    <t>IS</t>
  </si>
  <si>
    <t>ISL</t>
  </si>
  <si>
    <t>Metical</t>
  </si>
  <si>
    <t>MZN</t>
  </si>
  <si>
    <t>Vehicle licence number</t>
  </si>
  <si>
    <t xml:space="preserve">BZ </t>
  </si>
  <si>
    <t>Original equipment number</t>
  </si>
  <si>
    <t>Payment order which requires guaranteed processing by the most appropriate means to ensure it occurs on the requested execution date, provided that it is issued to the ordered bank before the agreed cut-off time.</t>
  </si>
  <si>
    <t>Distribution service.</t>
  </si>
  <si>
    <t>Commission charged for factoring services.</t>
  </si>
  <si>
    <t>(4270) The text contains additional information.</t>
  </si>
  <si>
    <t>India</t>
  </si>
  <si>
    <t>Inde (l')</t>
  </si>
  <si>
    <t>IN</t>
  </si>
  <si>
    <t>IND</t>
  </si>
  <si>
    <t>Mexican Unidad de Inversion (UDI)</t>
  </si>
  <si>
    <t>MXV</t>
  </si>
  <si>
    <t>Number of the licence issued for a vehicle by an agency of government.</t>
  </si>
  <si>
    <t>Original equipment number allocated to spare parts by the manufacturer.</t>
  </si>
  <si>
    <t>Urgent Treasury Payment</t>
  </si>
  <si>
    <t xml:space="preserve">AED </t>
  </si>
  <si>
    <t>Handling of hazardous cargo</t>
  </si>
  <si>
    <t xml:space="preserve">54 </t>
  </si>
  <si>
    <t>Chamber of commerce charge</t>
  </si>
  <si>
    <t xml:space="preserve">ACC </t>
  </si>
  <si>
    <t>Factor assignment clause</t>
  </si>
  <si>
    <t>Indonesia</t>
  </si>
  <si>
    <t>Indonésie (l')</t>
  </si>
  <si>
    <t>IDN</t>
  </si>
  <si>
    <t>Mvdol</t>
  </si>
  <si>
    <t>BOV</t>
  </si>
  <si>
    <t>Air cargo transfer manifest</t>
  </si>
  <si>
    <t xml:space="preserve">CC </t>
  </si>
  <si>
    <t>Industry commodity code</t>
  </si>
  <si>
    <t>Payment order or transfer which must be executed, by the most appropriate means, as urgently as possible and before urgent commercial payments.</t>
  </si>
  <si>
    <t>A service for handling hazardous cargo.</t>
  </si>
  <si>
    <t>Identifies the charges from the chamber of commerce.</t>
  </si>
  <si>
    <t>Assignment based on an agreement between seller and factor.</t>
  </si>
  <si>
    <t>Iran (Islamic Republic of)</t>
  </si>
  <si>
    <t>Iran (République Islamique d')</t>
  </si>
  <si>
    <t>IR</t>
  </si>
  <si>
    <t>IRN</t>
  </si>
  <si>
    <t>Naira</t>
  </si>
  <si>
    <t>NGN</t>
  </si>
  <si>
    <t>A number assigned to an air cargo list of goods to be transferred.</t>
  </si>
  <si>
    <t>The codes given to certain commodities by an industry.</t>
  </si>
  <si>
    <t>Credit card</t>
  </si>
  <si>
    <t xml:space="preserve">AEF </t>
  </si>
  <si>
    <t>Rents and leases</t>
  </si>
  <si>
    <t xml:space="preserve">55 </t>
  </si>
  <si>
    <t>Transfer charges</t>
  </si>
  <si>
    <t xml:space="preserve">ACD </t>
  </si>
  <si>
    <t>Reason</t>
  </si>
  <si>
    <t>Iraq</t>
  </si>
  <si>
    <t>Iraq (l')</t>
  </si>
  <si>
    <t>IQ</t>
  </si>
  <si>
    <t>IRQ</t>
  </si>
  <si>
    <t>Nakfa</t>
  </si>
  <si>
    <t>ERN</t>
  </si>
  <si>
    <t>Cargo acceptance order reference number</t>
  </si>
  <si>
    <t xml:space="preserve">CG </t>
  </si>
  <si>
    <t>Commodity grouping</t>
  </si>
  <si>
    <t>Payment made by means of credit card.</t>
  </si>
  <si>
    <t>The service of renting and/or leasing.</t>
  </si>
  <si>
    <t>Charges for transfer.</t>
  </si>
  <si>
    <t>Reason for a request or response.</t>
  </si>
  <si>
    <t>Ireland</t>
  </si>
  <si>
    <t>Irlande (l')</t>
  </si>
  <si>
    <t>IE</t>
  </si>
  <si>
    <t>IRL</t>
  </si>
  <si>
    <t>Ngultrum</t>
  </si>
  <si>
    <t>Reference assigned to the cargo acceptance order.</t>
  </si>
  <si>
    <t>Code for a group of articles with common characteristics (e.g. used for statistical purposes).</t>
  </si>
  <si>
    <t>Debit card</t>
  </si>
  <si>
    <t xml:space="preserve">AEH </t>
  </si>
  <si>
    <t>Location differential</t>
  </si>
  <si>
    <t xml:space="preserve">56 </t>
  </si>
  <si>
    <t>Repatriation charges</t>
  </si>
  <si>
    <t xml:space="preserve">ACE </t>
  </si>
  <si>
    <t>Dispute</t>
  </si>
  <si>
    <t>Isle of Man</t>
  </si>
  <si>
    <t>Île de Man</t>
  </si>
  <si>
    <t>IM</t>
  </si>
  <si>
    <t>IMN</t>
  </si>
  <si>
    <t>Nouveau dollars Taiwanais</t>
  </si>
  <si>
    <t>TWD</t>
  </si>
  <si>
    <t>US government agency number</t>
  </si>
  <si>
    <t xml:space="preserve">CL </t>
  </si>
  <si>
    <t>Colour number</t>
  </si>
  <si>
    <t>Payment made by means of debit card.</t>
  </si>
  <si>
    <t>Delivery to a different location than previously contracted.</t>
  </si>
  <si>
    <t>Charges for repatriation.</t>
  </si>
  <si>
    <t>A notice, usually from buyer to seller, that something was found wrong with goods delivered or the services rendered, or with the related invoice.</t>
  </si>
  <si>
    <t>Israel</t>
  </si>
  <si>
    <t>Israël</t>
  </si>
  <si>
    <t>IL</t>
  </si>
  <si>
    <t>ISR</t>
  </si>
  <si>
    <t>Nouveau Sheqel Israélien</t>
  </si>
  <si>
    <t>ILS</t>
  </si>
  <si>
    <t>A number that identifies a United States Government agency.</t>
  </si>
  <si>
    <t>Code for the colour of an article.</t>
  </si>
  <si>
    <t>Bankgiro</t>
  </si>
  <si>
    <t xml:space="preserve">AEI </t>
  </si>
  <si>
    <t>Aircraft refueling</t>
  </si>
  <si>
    <t xml:space="preserve">57 </t>
  </si>
  <si>
    <t>Miscellaneous charges</t>
  </si>
  <si>
    <t>Additional attribute information</t>
  </si>
  <si>
    <t>Italy</t>
  </si>
  <si>
    <t>Italie (l')</t>
  </si>
  <si>
    <t>IT</t>
  </si>
  <si>
    <t>ITA</t>
  </si>
  <si>
    <t>Nouveau Sol</t>
  </si>
  <si>
    <t>PEN</t>
  </si>
  <si>
    <t>Shipping unit identification</t>
  </si>
  <si>
    <t xml:space="preserve">CR </t>
  </si>
  <si>
    <t>Contract number</t>
  </si>
  <si>
    <t>Payment will be, or has been, made by bankgiro.</t>
  </si>
  <si>
    <t>Fuel being put into the aircraft.</t>
  </si>
  <si>
    <t>Not specifically defined charges.</t>
  </si>
  <si>
    <t>The text refers to information about an additional attribute not otherwise specified.</t>
  </si>
  <si>
    <t>Jamaica</t>
  </si>
  <si>
    <t>Jamaïque (la)</t>
  </si>
  <si>
    <t>JM</t>
  </si>
  <si>
    <t>JAM</t>
  </si>
  <si>
    <t>Ouguiya</t>
  </si>
  <si>
    <t>MRO</t>
  </si>
  <si>
    <t>Identifying marks on the outermost unit that is used to transport merchandise.</t>
  </si>
  <si>
    <t>Reference number identifying a contract.</t>
  </si>
  <si>
    <t>Standing agreement</t>
  </si>
  <si>
    <t xml:space="preserve">AEJ </t>
  </si>
  <si>
    <t>Fuel shipped into storage</t>
  </si>
  <si>
    <t xml:space="preserve">58 </t>
  </si>
  <si>
    <t>Foreign exchange charges</t>
  </si>
  <si>
    <t>Absence declaration</t>
  </si>
  <si>
    <t>Japan</t>
  </si>
  <si>
    <t>Japon (le)</t>
  </si>
  <si>
    <t>JP</t>
  </si>
  <si>
    <t>JPN</t>
  </si>
  <si>
    <t>Pa’anga</t>
  </si>
  <si>
    <t>TOP</t>
  </si>
  <si>
    <t>Additional reference number</t>
  </si>
  <si>
    <t xml:space="preserve">CV </t>
  </si>
  <si>
    <t>Customs article number</t>
  </si>
  <si>
    <t>The payment means have been previously agreed between seller and buyer and thus are not stated again.</t>
  </si>
  <si>
    <t>Fuel being shipped into a storage system.</t>
  </si>
  <si>
    <t>Charges for foreign exchange.</t>
  </si>
  <si>
    <t>A declaration on the reason of the absence.</t>
  </si>
  <si>
    <t>Jersey</t>
  </si>
  <si>
    <t>JE</t>
  </si>
  <si>
    <t>JEY</t>
  </si>
  <si>
    <t>Pataca</t>
  </si>
  <si>
    <t>MOP</t>
  </si>
  <si>
    <t>[1010] Reference number provided in addition to another given reference.</t>
  </si>
  <si>
    <t>Code defined by Customs authorities to an article or a group of articles for Customs purposes.</t>
  </si>
  <si>
    <t>SEPA credit transfer</t>
  </si>
  <si>
    <t xml:space="preserve">AEK </t>
  </si>
  <si>
    <t>Cash on delivery</t>
  </si>
  <si>
    <t xml:space="preserve">59 </t>
  </si>
  <si>
    <t>Agreed debit interest charge</t>
  </si>
  <si>
    <t>Aggregation statement</t>
  </si>
  <si>
    <t>Jordan</t>
  </si>
  <si>
    <t>Jordanie (la)</t>
  </si>
  <si>
    <t>JO</t>
  </si>
  <si>
    <t>JOR</t>
  </si>
  <si>
    <t>Peso Argentin</t>
  </si>
  <si>
    <t>ARS</t>
  </si>
  <si>
    <t>Related document number</t>
  </si>
  <si>
    <t xml:space="preserve">DR </t>
  </si>
  <si>
    <t>Drawing revision number</t>
  </si>
  <si>
    <t>Credit transfer inside the Single Euro Payment Area (SEPA) system.</t>
  </si>
  <si>
    <t>The provision of a cash on delivery (COD) service.</t>
  </si>
  <si>
    <t>Charge for agreed debit interest</t>
  </si>
  <si>
    <t>A statement on the way a specific variable or set of variables has been aggregated.</t>
  </si>
  <si>
    <t>Kazakhstan</t>
  </si>
  <si>
    <t>Kazakhstan (le)</t>
  </si>
  <si>
    <t>KZ</t>
  </si>
  <si>
    <t>KAZ</t>
  </si>
  <si>
    <t>Peso Chilien</t>
  </si>
  <si>
    <t>CLP</t>
  </si>
  <si>
    <t>Reference number identifying a related document.</t>
  </si>
  <si>
    <t>Reference number indicating that a change or revision has been applied to a drawing.</t>
  </si>
  <si>
    <t>SEPA direct debit</t>
  </si>
  <si>
    <t xml:space="preserve">AEL </t>
  </si>
  <si>
    <t>Small order processing service</t>
  </si>
  <si>
    <t xml:space="preserve">60 </t>
  </si>
  <si>
    <t>Manufacturer's consumer discount</t>
  </si>
  <si>
    <t>Compilation statement</t>
  </si>
  <si>
    <t>Kenya</t>
  </si>
  <si>
    <t>Kenya (le)</t>
  </si>
  <si>
    <t>KE</t>
  </si>
  <si>
    <t>KEN</t>
  </si>
  <si>
    <t>Peso Colombien</t>
  </si>
  <si>
    <t>COP</t>
  </si>
  <si>
    <t>Addressee reference</t>
  </si>
  <si>
    <t xml:space="preserve">DW </t>
  </si>
  <si>
    <t>Drawing</t>
  </si>
  <si>
    <t>Direct debit inside the Single Euro Payment Area (SEPA) system.</t>
  </si>
  <si>
    <t>A service related to the processing of small orders.</t>
  </si>
  <si>
    <t>A discount given by the manufacturer which should be passed on to the consumer.</t>
  </si>
  <si>
    <t>A statement on the compilation status of an array or other set of figures or calculations.</t>
  </si>
  <si>
    <t>Kiribati</t>
  </si>
  <si>
    <t>KI</t>
  </si>
  <si>
    <t>KIR</t>
  </si>
  <si>
    <t>Peso Convertible</t>
  </si>
  <si>
    <t>CUC</t>
  </si>
  <si>
    <t>A reference number of an addressee.</t>
  </si>
  <si>
    <t>Reference number identifying a drawing of an article.</t>
  </si>
  <si>
    <t>Promissory note</t>
  </si>
  <si>
    <t xml:space="preserve">AEM </t>
  </si>
  <si>
    <t>Clerical or administrative services</t>
  </si>
  <si>
    <t xml:space="preserve">61 </t>
  </si>
  <si>
    <t>Fax advice charge</t>
  </si>
  <si>
    <t>Definitional exception</t>
  </si>
  <si>
    <t>Korea (the Democratic People's Republic of)</t>
  </si>
  <si>
    <t>Corée (la République populaire démocratique de)</t>
  </si>
  <si>
    <t>KP</t>
  </si>
  <si>
    <t>PRK</t>
  </si>
  <si>
    <t>Peso Cubain</t>
  </si>
  <si>
    <t>CUP</t>
  </si>
  <si>
    <t>ATA carnet number</t>
  </si>
  <si>
    <t xml:space="preserve">EC </t>
  </si>
  <si>
    <t>Engineering change level</t>
  </si>
  <si>
    <t>Payment by an unconditional promise in writing made by one person to another, signed by the maker, engaging to pay on demand or at a fixed or determinable future time a sum certain in money, to order or to bearer.</t>
  </si>
  <si>
    <t>The provision of clerical or administrative services.</t>
  </si>
  <si>
    <t>Charge for fax advice.</t>
  </si>
  <si>
    <t>An exception to the agreed definition of a term, concept, formula or other object.</t>
  </si>
  <si>
    <t>Korea (the Republic of)</t>
  </si>
  <si>
    <t>Corée (la République de)</t>
  </si>
  <si>
    <t>KR</t>
  </si>
  <si>
    <t>KOR</t>
  </si>
  <si>
    <t>Peso Dominicain</t>
  </si>
  <si>
    <t>DOP</t>
  </si>
  <si>
    <t>Reference number assigned to an ATA carnet.</t>
  </si>
  <si>
    <t>Reference number indicating that a change or revision has been applied to an article's specification.</t>
  </si>
  <si>
    <t>Promissory note signed by the debtor</t>
  </si>
  <si>
    <t xml:space="preserve">AEN </t>
  </si>
  <si>
    <t>Guarantee</t>
  </si>
  <si>
    <t xml:space="preserve">62 </t>
  </si>
  <si>
    <t>Due to military status</t>
  </si>
  <si>
    <t>Privacy statement</t>
  </si>
  <si>
    <t>Kuwait</t>
  </si>
  <si>
    <t>Koweït (le)</t>
  </si>
  <si>
    <t>KW</t>
  </si>
  <si>
    <t>Peso Mexicain</t>
  </si>
  <si>
    <t>MXN</t>
  </si>
  <si>
    <t>Packaging unit identification</t>
  </si>
  <si>
    <t xml:space="preserve">EF </t>
  </si>
  <si>
    <t>Material code</t>
  </si>
  <si>
    <t>Payment by an unconditional promise in writing made by the debtor to another person, signed by the debtor, engaging to pay on demand or at a fixed or determinable future time a sum certain in money, to order or to bearer.</t>
  </si>
  <si>
    <t>The service of providing a guarantee.</t>
  </si>
  <si>
    <t>Allowance granted because of the military status.</t>
  </si>
  <si>
    <t>A statement on the privacy or confidential nature of an object.</t>
  </si>
  <si>
    <t>Kyrgyzstan</t>
  </si>
  <si>
    <t>Kirghizistan (le)</t>
  </si>
  <si>
    <t>KG</t>
  </si>
  <si>
    <t>KGZ</t>
  </si>
  <si>
    <t>Peso Phillipins</t>
  </si>
  <si>
    <t>PHP</t>
  </si>
  <si>
    <t>Identifying marks on packing units.</t>
  </si>
  <si>
    <t>Code defining the material's type, surface, geometric form plus various classifying characteristics.</t>
  </si>
  <si>
    <t>Promissory note signed by the debtor and endorsed by a bank</t>
  </si>
  <si>
    <t xml:space="preserve">AEO </t>
  </si>
  <si>
    <t>Collection and recycling</t>
  </si>
  <si>
    <t xml:space="preserve">63 </t>
  </si>
  <si>
    <t>Due to work accident</t>
  </si>
  <si>
    <t>Quality statement</t>
  </si>
  <si>
    <t>Lao People's Democratic Republic (the)</t>
  </si>
  <si>
    <t>Lao, République démocratique populaire</t>
  </si>
  <si>
    <t>LA</t>
  </si>
  <si>
    <t>LAO</t>
  </si>
  <si>
    <t>Peso Uruguayen</t>
  </si>
  <si>
    <t>UYU</t>
  </si>
  <si>
    <t>Outerpackaging unit identification</t>
  </si>
  <si>
    <t xml:space="preserve">EN </t>
  </si>
  <si>
    <t>International Article Numbering Association (EAN)</t>
  </si>
  <si>
    <t>Payment by an unconditional promise in writing made by the debtor to another person, signed by the debtor and endorsed by a bank, engaging to pay on demand or at a fixed or determinable future time a sum certain in money, to order or to bearer.</t>
  </si>
  <si>
    <t>The service of collection and recycling products.</t>
  </si>
  <si>
    <t>Allowance granted to a victim of a work accident.</t>
  </si>
  <si>
    <t>A statement on the quality of an object.</t>
  </si>
  <si>
    <t>Latvia</t>
  </si>
  <si>
    <t>Lettonie (la)</t>
  </si>
  <si>
    <t>LV</t>
  </si>
  <si>
    <t>LVA</t>
  </si>
  <si>
    <t>Pound de Gibraltar</t>
  </si>
  <si>
    <t>GIP</t>
  </si>
  <si>
    <t>Identifying marks on packing units contained within an outermost shipping unit.</t>
  </si>
  <si>
    <t>Number assigned to a manufacturer's product according to the International Article Numbering Association.</t>
  </si>
  <si>
    <t>Promissory note signed by the debtor and endorsed by a</t>
  </si>
  <si>
    <t xml:space="preserve">AEP </t>
  </si>
  <si>
    <t>Copyright fee collection</t>
  </si>
  <si>
    <t xml:space="preserve">64 </t>
  </si>
  <si>
    <t>Special agreement</t>
  </si>
  <si>
    <t>Statistical description</t>
  </si>
  <si>
    <t>Lebanon</t>
  </si>
  <si>
    <t>Liban (le)</t>
  </si>
  <si>
    <t>LB</t>
  </si>
  <si>
    <t>LBN</t>
  </si>
  <si>
    <t>Pound Égyptien</t>
  </si>
  <si>
    <t>EGP</t>
  </si>
  <si>
    <t>Customer material specification number</t>
  </si>
  <si>
    <t xml:space="preserve">FS </t>
  </si>
  <si>
    <t>Fish species</t>
  </si>
  <si>
    <t>third party Payment by an unconditional promise in writing made by the debtor to another person, signed by the debtor and endorsed by a third party, engaging to pay on demand or at a fixed or determinable future time a sum certain in money, to order or to bearer.</t>
  </si>
  <si>
    <t>The service of collecting copyright fees.</t>
  </si>
  <si>
    <t>An allowance or charge as specified in a special agreement.</t>
  </si>
  <si>
    <t>The description of a statistical object such as a value list, concept, or structure definition.</t>
  </si>
  <si>
    <t>Lesotho</t>
  </si>
  <si>
    <t>Lesotho (le)</t>
  </si>
  <si>
    <t>LS</t>
  </si>
  <si>
    <t>LSO</t>
  </si>
  <si>
    <t>Pound Libanais</t>
  </si>
  <si>
    <t>LBP</t>
  </si>
  <si>
    <t>Number for a material specification given by customer.</t>
  </si>
  <si>
    <t>Identification of fish species.</t>
  </si>
  <si>
    <t>Promissory note signed by a bank</t>
  </si>
  <si>
    <t xml:space="preserve">AES </t>
  </si>
  <si>
    <t>Veterinary inspection service</t>
  </si>
  <si>
    <t xml:space="preserve">65 </t>
  </si>
  <si>
    <t>Production error discount</t>
  </si>
  <si>
    <t xml:space="preserve">ACN </t>
  </si>
  <si>
    <t>Statistical definition</t>
  </si>
  <si>
    <t>Liberia</t>
  </si>
  <si>
    <t>Libéria (le)</t>
  </si>
  <si>
    <t>LR</t>
  </si>
  <si>
    <t>LBR</t>
  </si>
  <si>
    <t>Pound Syrien</t>
  </si>
  <si>
    <t>SYP</t>
  </si>
  <si>
    <t>Bank reference</t>
  </si>
  <si>
    <t xml:space="preserve">GB </t>
  </si>
  <si>
    <t>Buyer's internal product group code</t>
  </si>
  <si>
    <t>Payment by an unconditional promise in writing made by the bank to another person, signed by the bank, engaging to pay on demand or at a fixed or determinable future time a sum certain in money, to order or to bearer.</t>
  </si>
  <si>
    <t>The service of providing veterinary inspection.</t>
  </si>
  <si>
    <t>A discount given for the purchase of a product with a production error.</t>
  </si>
  <si>
    <t>The definition of a statistical object such as a value list, concept, or structure definition.</t>
  </si>
  <si>
    <t>Libya</t>
  </si>
  <si>
    <t>Libye (la)</t>
  </si>
  <si>
    <t>LY</t>
  </si>
  <si>
    <t>LBY</t>
  </si>
  <si>
    <t>Pula</t>
  </si>
  <si>
    <t>BWP</t>
  </si>
  <si>
    <t>Cross reference issued by financial institution.</t>
  </si>
  <si>
    <t>Product group code used within a buyer's internal systems.</t>
  </si>
  <si>
    <t>Promissory note signed by a bank and endorsed by another</t>
  </si>
  <si>
    <t xml:space="preserve">AET </t>
  </si>
  <si>
    <t>Pensioner service</t>
  </si>
  <si>
    <t xml:space="preserve">66 </t>
  </si>
  <si>
    <t>New outlet discount</t>
  </si>
  <si>
    <t xml:space="preserve">ACO </t>
  </si>
  <si>
    <t>Statistical name</t>
  </si>
  <si>
    <t>Liechtenstein</t>
  </si>
  <si>
    <t>Liechtenstein (le)</t>
  </si>
  <si>
    <t>LI</t>
  </si>
  <si>
    <t>LIE</t>
  </si>
  <si>
    <t>Quetzal</t>
  </si>
  <si>
    <t>GTQ</t>
  </si>
  <si>
    <t>Principal reference number</t>
  </si>
  <si>
    <t xml:space="preserve">GN </t>
  </si>
  <si>
    <t>National product group code</t>
  </si>
  <si>
    <t>bank Payment by an unconditional promise in writing made by the bank to another person, signed by the bank and endorsed by another bank, engaging to pay on demand or at a fixed or determinable future time a sum certain in money, to order or to bearer.</t>
  </si>
  <si>
    <t>Special service when the subject is a pensioner.</t>
  </si>
  <si>
    <t>A discount given at the occasion of the opening of a new outlet.</t>
  </si>
  <si>
    <t>The name of a statistical object such as a value list, concept or structure definition.</t>
  </si>
  <si>
    <t>Lithuania</t>
  </si>
  <si>
    <t>Lituanie (la)</t>
  </si>
  <si>
    <t>LT</t>
  </si>
  <si>
    <t>LTU</t>
  </si>
  <si>
    <t>Rand</t>
  </si>
  <si>
    <t>ZAR</t>
  </si>
  <si>
    <t>A number that identifies the principal reference.</t>
  </si>
  <si>
    <t>National product group code. Administered by a national agency.</t>
  </si>
  <si>
    <t>Promissory note signed by a third party</t>
  </si>
  <si>
    <t xml:space="preserve">AEU </t>
  </si>
  <si>
    <t>Medicine free pass holder</t>
  </si>
  <si>
    <t xml:space="preserve">67 </t>
  </si>
  <si>
    <t>Sample discount</t>
  </si>
  <si>
    <t xml:space="preserve">ACP </t>
  </si>
  <si>
    <t>Statistical title</t>
  </si>
  <si>
    <t>Luxembourg</t>
  </si>
  <si>
    <t>Luxembourg (le)</t>
  </si>
  <si>
    <t>LU</t>
  </si>
  <si>
    <t>LUX</t>
  </si>
  <si>
    <t>Real Brésilien</t>
  </si>
  <si>
    <t>BRL</t>
  </si>
  <si>
    <t>Collection advice document identifier</t>
  </si>
  <si>
    <t xml:space="preserve">GS </t>
  </si>
  <si>
    <t>General specification number</t>
  </si>
  <si>
    <t>Payment by an unconditional promise in writing made by a third party to another person, signed by the third party, engaging to pay on demand or at a fixed or determinable future time a sum certain in money, to order or to bearer.</t>
  </si>
  <si>
    <t>Special service when the subject holds a medicine free pass.</t>
  </si>
  <si>
    <t>A discount given for the purchase of a sample of a product.</t>
  </si>
  <si>
    <t>The title of a statistical object such as a value list, concept, or structure definition.</t>
  </si>
  <si>
    <t>Macao</t>
  </si>
  <si>
    <t>MO</t>
  </si>
  <si>
    <t>MAC</t>
  </si>
  <si>
    <t>Rial du Yemenl</t>
  </si>
  <si>
    <t>YER</t>
  </si>
  <si>
    <t>[1030] Reference number to identify a collection advice document.</t>
  </si>
  <si>
    <t>The item number is a general specification number.</t>
  </si>
  <si>
    <t>Promissory note signed by a third party and endorsed by a</t>
  </si>
  <si>
    <t xml:space="preserve">AEV </t>
  </si>
  <si>
    <t>Environmental protection service</t>
  </si>
  <si>
    <t xml:space="preserve">68 </t>
  </si>
  <si>
    <t>End-of-range discount</t>
  </si>
  <si>
    <t xml:space="preserve">ACQ </t>
  </si>
  <si>
    <t>Off-dimension information</t>
  </si>
  <si>
    <t>Macedonia (the former Yugoslav Republic of)</t>
  </si>
  <si>
    <t>Macédoine (l'ex‑République yougoslave de)</t>
  </si>
  <si>
    <t>MK</t>
  </si>
  <si>
    <t>Rial Iranien</t>
  </si>
  <si>
    <t>IRR</t>
  </si>
  <si>
    <t>Iron charge number</t>
  </si>
  <si>
    <t xml:space="preserve">HS </t>
  </si>
  <si>
    <t>Harmonised system</t>
  </si>
  <si>
    <t>bank Payment by an unconditional promise in writing made by a third party to another person, signed by the third party and endorsed by a bank, engaging to pay on demand or at a fixed or determinable future time a sum certain in money, to order or to bearer.</t>
  </si>
  <si>
    <t>The provision of an environmental protection service.</t>
  </si>
  <si>
    <t>A discount given for the purchase of an end-of-range product.</t>
  </si>
  <si>
    <t>Information relating to differences between the actual transport dimensions and the normally applicable dimensions.</t>
  </si>
  <si>
    <t>Madagascar</t>
  </si>
  <si>
    <t>MG</t>
  </si>
  <si>
    <t>MDG</t>
  </si>
  <si>
    <t>Rial Omani</t>
  </si>
  <si>
    <t>OMR</t>
  </si>
  <si>
    <t>Number attributed to the iron charge for the production of steel products.</t>
  </si>
  <si>
    <t>The item number is part of, or is generated in the context of the Harmonised Commodity Description and Coding System (Harmonised System), as developed and maintained by the World Customs Organization (WCO).</t>
  </si>
  <si>
    <t>Online payment service</t>
  </si>
  <si>
    <t xml:space="preserve">AEW </t>
  </si>
  <si>
    <t>Environmental clean-up service</t>
  </si>
  <si>
    <t xml:space="preserve">69 </t>
  </si>
  <si>
    <t>Charge for a customer specific finish</t>
  </si>
  <si>
    <t xml:space="preserve">ACR </t>
  </si>
  <si>
    <t>Unexpected stops information</t>
  </si>
  <si>
    <t>Malawi</t>
  </si>
  <si>
    <t>Malawi (le)</t>
  </si>
  <si>
    <t>MW</t>
  </si>
  <si>
    <t>MWI</t>
  </si>
  <si>
    <t>Rial Qatari</t>
  </si>
  <si>
    <t>QAR</t>
  </si>
  <si>
    <t xml:space="preserve">IB </t>
  </si>
  <si>
    <t>ISBN (International Standard Book Number)</t>
  </si>
  <si>
    <t>Payment will be made or has been made by an online payment service.</t>
  </si>
  <si>
    <t>The provision of an environmental clean-up service.</t>
  </si>
  <si>
    <t>A charge for the addition of a customer specific finish to a product.</t>
  </si>
  <si>
    <t>Information relating to unexpected stops during a conveyance.</t>
  </si>
  <si>
    <t>Malaysia</t>
  </si>
  <si>
    <t>Malaisie (la)</t>
  </si>
  <si>
    <t>MY</t>
  </si>
  <si>
    <t>MYS</t>
  </si>
  <si>
    <t>Riel</t>
  </si>
  <si>
    <t>KHR</t>
  </si>
  <si>
    <t>Number attributed to a hot roll coil.</t>
  </si>
  <si>
    <t>A unique number identifying a book.</t>
  </si>
  <si>
    <t xml:space="preserve">70 </t>
  </si>
  <si>
    <t>Bill drawn by the creditor on the debtor</t>
  </si>
  <si>
    <t xml:space="preserve">AEX </t>
  </si>
  <si>
    <t>National cheque processing service outside account area</t>
  </si>
  <si>
    <t>Incoterm discount</t>
  </si>
  <si>
    <t>Principles</t>
  </si>
  <si>
    <t>Maldives</t>
  </si>
  <si>
    <t>Maldives (les)</t>
  </si>
  <si>
    <t>MV</t>
  </si>
  <si>
    <t>MDV</t>
  </si>
  <si>
    <t>Ringgi Malaisien</t>
  </si>
  <si>
    <t>MYR</t>
  </si>
  <si>
    <t xml:space="preserve">IN </t>
  </si>
  <si>
    <t>Buyer's item number</t>
  </si>
  <si>
    <t>Bill drawn by the creditor on the debtor.</t>
  </si>
  <si>
    <t>Service of processing a national cheque outside the ordering customer's bank trading area.</t>
  </si>
  <si>
    <t>A discount given for a specified Incoterm.</t>
  </si>
  <si>
    <t>Text subject is principles section of the UN/EDIFACT rules for presentation of standardized message and directories documentation.</t>
  </si>
  <si>
    <t>Mali</t>
  </si>
  <si>
    <t>Mali (le)</t>
  </si>
  <si>
    <t>ML</t>
  </si>
  <si>
    <t>MLI</t>
  </si>
  <si>
    <t>Riyal Saoudiens</t>
  </si>
  <si>
    <t>SAR</t>
  </si>
  <si>
    <t>Number attributed to a cold roll coil.</t>
  </si>
  <si>
    <t>The item number has been allocated by the buyer.</t>
  </si>
  <si>
    <t xml:space="preserve">74 </t>
  </si>
  <si>
    <t>Bill drawn by the creditor on a bank</t>
  </si>
  <si>
    <t xml:space="preserve">AEY </t>
  </si>
  <si>
    <t>National payment service outside account area</t>
  </si>
  <si>
    <t xml:space="preserve">71 </t>
  </si>
  <si>
    <t>Point of sales threshold allowance</t>
  </si>
  <si>
    <t xml:space="preserve">ACT </t>
  </si>
  <si>
    <t>Terms and definition</t>
  </si>
  <si>
    <t>Malta</t>
  </si>
  <si>
    <t>Malte</t>
  </si>
  <si>
    <t>MT</t>
  </si>
  <si>
    <t>Ruble Biélorusse</t>
  </si>
  <si>
    <t>BYR</t>
  </si>
  <si>
    <t>Railway wagon number</t>
  </si>
  <si>
    <t xml:space="preserve">IS </t>
  </si>
  <si>
    <t>ISSN (International Standard Serial Number)</t>
  </si>
  <si>
    <t>Bill drawn by the creditor on a bank.</t>
  </si>
  <si>
    <t>Service of processing a national payment to a beneficiary holding an account outside the trading area of the ordering customer's bank.</t>
  </si>
  <si>
    <t>Allowance for reaching or exceeding an agreed sales threshold at the point of sales.</t>
  </si>
  <si>
    <t>Text subject is terms and definition section of the UN/EDIFACT rules for presentation of standardized message and directories documentation.</t>
  </si>
  <si>
    <t>Marshall Islands (the)</t>
  </si>
  <si>
    <t>Marshall (Îles)</t>
  </si>
  <si>
    <t>MH</t>
  </si>
  <si>
    <t>MHL</t>
  </si>
  <si>
    <t>Ruble Russe</t>
  </si>
  <si>
    <t>RUB</t>
  </si>
  <si>
    <t>(8260) Registered identification initials and numbers of railway wagon. Synonym: Rail car number.</t>
  </si>
  <si>
    <t>A unique number identifying a serial publication.</t>
  </si>
  <si>
    <t xml:space="preserve">75 </t>
  </si>
  <si>
    <t>Bill drawn by the creditor, endorsed by another bank</t>
  </si>
  <si>
    <t xml:space="preserve">AEZ </t>
  </si>
  <si>
    <t>National payment service within account area</t>
  </si>
  <si>
    <t xml:space="preserve">72 </t>
  </si>
  <si>
    <t>Technical modification costs</t>
  </si>
  <si>
    <t xml:space="preserve">ACU </t>
  </si>
  <si>
    <t>Segment name</t>
  </si>
  <si>
    <t>Martinique</t>
  </si>
  <si>
    <t>Martinique (la)</t>
  </si>
  <si>
    <t>MQ</t>
  </si>
  <si>
    <t>Rufiyaa</t>
  </si>
  <si>
    <t>MVR</t>
  </si>
  <si>
    <t>Unique claims reference number of the sender</t>
  </si>
  <si>
    <t xml:space="preserve">IT </t>
  </si>
  <si>
    <t>Buyer's style number</t>
  </si>
  <si>
    <t>Bill drawn by the creditor, endorsed by another bank.</t>
  </si>
  <si>
    <t>Service of processing a national payment to a beneficiary holding an account within the trading area of the ordering customer's bank.</t>
  </si>
  <si>
    <t>Costs for technical modifications to a product.</t>
  </si>
  <si>
    <t>Text subject is segment name.</t>
  </si>
  <si>
    <t>Mauritania</t>
  </si>
  <si>
    <t>Mauritanie (la)</t>
  </si>
  <si>
    <t>MR</t>
  </si>
  <si>
    <t>MRT</t>
  </si>
  <si>
    <t>Rupee des Seychelles</t>
  </si>
  <si>
    <t>SCR</t>
  </si>
  <si>
    <t>A number that identifies the unique claims reference of the sender.</t>
  </si>
  <si>
    <t>Number given by the buyer to a specific style or form of an article, especially used for garments.</t>
  </si>
  <si>
    <t xml:space="preserve">76 </t>
  </si>
  <si>
    <t>Bill drawn by the creditor on a bank and endorsed by a</t>
  </si>
  <si>
    <t>Adjustments</t>
  </si>
  <si>
    <t xml:space="preserve">73 </t>
  </si>
  <si>
    <t>Job-order production costs</t>
  </si>
  <si>
    <t xml:space="preserve">ACV </t>
  </si>
  <si>
    <t>Simple data element name</t>
  </si>
  <si>
    <t>Mauritius</t>
  </si>
  <si>
    <t>Maurice</t>
  </si>
  <si>
    <t>MU</t>
  </si>
  <si>
    <t>MUS</t>
  </si>
  <si>
    <t>Rupee du Pakistan</t>
  </si>
  <si>
    <t>PKR</t>
  </si>
  <si>
    <t>Loss/event number</t>
  </si>
  <si>
    <t xml:space="preserve">IZ </t>
  </si>
  <si>
    <t>Buyer's size code</t>
  </si>
  <si>
    <t>third party Bill drawn by the creditor on a bank and endorsed by a third party.</t>
  </si>
  <si>
    <t>The service of making adjustments.</t>
  </si>
  <si>
    <t>Costs of job-order production.</t>
  </si>
  <si>
    <t>Text subject is name of simple data element.</t>
  </si>
  <si>
    <t>Mayotte</t>
  </si>
  <si>
    <t>YT</t>
  </si>
  <si>
    <t>MYT</t>
  </si>
  <si>
    <t>Rupee Népalais</t>
  </si>
  <si>
    <t>NPR</t>
  </si>
  <si>
    <t>To reference to the unique number that is assigned to each major loss hitting the reinsurance industry.</t>
  </si>
  <si>
    <t>Code given by the buyer to designate the size of an article in textile and shoe industry.</t>
  </si>
  <si>
    <t xml:space="preserve">77 </t>
  </si>
  <si>
    <t>Bill drawn by the creditor on a third party</t>
  </si>
  <si>
    <t>Authentication</t>
  </si>
  <si>
    <t>Off-premises costs</t>
  </si>
  <si>
    <t xml:space="preserve">ACW </t>
  </si>
  <si>
    <t>Scope</t>
  </si>
  <si>
    <t>Mexico</t>
  </si>
  <si>
    <t>Mexique (le)</t>
  </si>
  <si>
    <t>MX</t>
  </si>
  <si>
    <t>MEX</t>
  </si>
  <si>
    <t>Rupee Sri Lankais</t>
  </si>
  <si>
    <t>LKR</t>
  </si>
  <si>
    <t>Estimate order reference number</t>
  </si>
  <si>
    <t xml:space="preserve">MA </t>
  </si>
  <si>
    <t>Machine number</t>
  </si>
  <si>
    <t>Bill drawn by the creditor on a third party.</t>
  </si>
  <si>
    <t>The service of authenticating.</t>
  </si>
  <si>
    <t>Expenses for non-local activities.</t>
  </si>
  <si>
    <t>Text subject is scope section of the UN/EDIFACT rules for presentation of standardized message and directories documentation.</t>
  </si>
  <si>
    <t>Micronesia (Federated States of)</t>
  </si>
  <si>
    <t>Micronésie (États fédérés de)</t>
  </si>
  <si>
    <t>FM</t>
  </si>
  <si>
    <t>FSM</t>
  </si>
  <si>
    <t>Rupiah</t>
  </si>
  <si>
    <t>IDR</t>
  </si>
  <si>
    <t>Reference number assigned by the ordering party of the estimate order.</t>
  </si>
  <si>
    <t>The item number is a machine number.</t>
  </si>
  <si>
    <t xml:space="preserve">78 </t>
  </si>
  <si>
    <t>Bill drawn by creditor on third party, accepted and</t>
  </si>
  <si>
    <t xml:space="preserve">CA </t>
  </si>
  <si>
    <t>Cataloguing</t>
  </si>
  <si>
    <t>Additional processing costs</t>
  </si>
  <si>
    <t xml:space="preserve">ACX </t>
  </si>
  <si>
    <t>Message type name</t>
  </si>
  <si>
    <t>Moldova (the Republic of)</t>
  </si>
  <si>
    <t>Moldova, République de</t>
  </si>
  <si>
    <t>MD</t>
  </si>
  <si>
    <t>MDA</t>
  </si>
  <si>
    <t>SDR (Droit de tirage spécial)</t>
  </si>
  <si>
    <t>XDR</t>
  </si>
  <si>
    <t>Reference number to previous message</t>
  </si>
  <si>
    <t xml:space="preserve">MF </t>
  </si>
  <si>
    <t>Manufacturer's (producer's) article number</t>
  </si>
  <si>
    <t>endorsed by bank Bill drawn by creditor on third party, accepted and endorsed by bank.</t>
  </si>
  <si>
    <t>The provision of cataloguing services.</t>
  </si>
  <si>
    <t>Costs of additional processing.</t>
  </si>
  <si>
    <t>Text subject is name of message type.</t>
  </si>
  <si>
    <t>Monaco</t>
  </si>
  <si>
    <t>MC</t>
  </si>
  <si>
    <t>MCO</t>
  </si>
  <si>
    <t>Shilling Kenyan</t>
  </si>
  <si>
    <t>KES</t>
  </si>
  <si>
    <t>Reference number assigned to the message which was previously issued (e.g. in the case of a cancellation, the primary reference of the message to be cancelled will be quoted in this element).</t>
  </si>
  <si>
    <t>The number given to an article by its manufacturer.</t>
  </si>
  <si>
    <t xml:space="preserve">91 </t>
  </si>
  <si>
    <t>Not transferable banker's draft</t>
  </si>
  <si>
    <t xml:space="preserve">CAB </t>
  </si>
  <si>
    <t>Cartage</t>
  </si>
  <si>
    <t>Attesting charge</t>
  </si>
  <si>
    <t xml:space="preserve">ACY </t>
  </si>
  <si>
    <t>Introduction</t>
  </si>
  <si>
    <t>Mongolia</t>
  </si>
  <si>
    <t>Mongolie (la)</t>
  </si>
  <si>
    <t>MN</t>
  </si>
  <si>
    <t>MNG</t>
  </si>
  <si>
    <t>Shilling Ougandaisg</t>
  </si>
  <si>
    <t>UGX</t>
  </si>
  <si>
    <t>Banker's acceptance</t>
  </si>
  <si>
    <t xml:space="preserve">MN </t>
  </si>
  <si>
    <t>Model number</t>
  </si>
  <si>
    <t>Issue a bankers draft not endorsable.</t>
  </si>
  <si>
    <t>Movement of goods by heavy duty cart or vehicle.</t>
  </si>
  <si>
    <t>Costs of official attestation.</t>
  </si>
  <si>
    <t>Text subject is introduction section of the UN/EDIFACT rules for presentation of standardized message and directories documentation.</t>
  </si>
  <si>
    <t>Montenegro</t>
  </si>
  <si>
    <t>Monténégro (le)</t>
  </si>
  <si>
    <t>ME</t>
  </si>
  <si>
    <t>MNE</t>
  </si>
  <si>
    <t>Shilling Somalien</t>
  </si>
  <si>
    <t>SOS</t>
  </si>
  <si>
    <t>Reference number for banker's acceptance issued by the accepting financial institution.</t>
  </si>
  <si>
    <t>Reference number assigned by the manufacturer to differentiate variations in similar products in a class or group.</t>
  </si>
  <si>
    <t xml:space="preserve">92 </t>
  </si>
  <si>
    <t>Not transferable local cheque</t>
  </si>
  <si>
    <t xml:space="preserve">CAD </t>
  </si>
  <si>
    <t>Certification</t>
  </si>
  <si>
    <t>Rush delivery surcharge</t>
  </si>
  <si>
    <t xml:space="preserve">ACZ </t>
  </si>
  <si>
    <t>Glossary</t>
  </si>
  <si>
    <t>Montserrat</t>
  </si>
  <si>
    <t>MS</t>
  </si>
  <si>
    <t>MSR</t>
  </si>
  <si>
    <t>Shilling Tanzanien</t>
  </si>
  <si>
    <t>TZS</t>
  </si>
  <si>
    <t>Duty memo number</t>
  </si>
  <si>
    <t xml:space="preserve">MP </t>
  </si>
  <si>
    <t>Product/service identification number</t>
  </si>
  <si>
    <t>Issue a cheque not endorsable in payment of the funds.</t>
  </si>
  <si>
    <t>The service of certifying.</t>
  </si>
  <si>
    <t>Charge for increased delivery speed.</t>
  </si>
  <si>
    <t>Text subject is glossary section of the UN/EDIFACT rules for presentation of standardized message and directories documentation.</t>
  </si>
  <si>
    <t>Morocco</t>
  </si>
  <si>
    <t>Maroc (le)</t>
  </si>
  <si>
    <t>MA</t>
  </si>
  <si>
    <t>MAR</t>
  </si>
  <si>
    <t>Som</t>
  </si>
  <si>
    <t>KGS</t>
  </si>
  <si>
    <t>Reference number assigned by customs to a duty memo.</t>
  </si>
  <si>
    <t>Reference number identifying a product or service.</t>
  </si>
  <si>
    <t xml:space="preserve">93 </t>
  </si>
  <si>
    <t>Reference giro</t>
  </si>
  <si>
    <t xml:space="preserve">CAE </t>
  </si>
  <si>
    <t>Certificate of conformance</t>
  </si>
  <si>
    <t>Special construction costs</t>
  </si>
  <si>
    <t xml:space="preserve">ADA </t>
  </si>
  <si>
    <t>Functional definition</t>
  </si>
  <si>
    <t>Mozambique</t>
  </si>
  <si>
    <t>Mozambique (le)</t>
  </si>
  <si>
    <t>MZ</t>
  </si>
  <si>
    <t>MOZ</t>
  </si>
  <si>
    <t>Somoni</t>
  </si>
  <si>
    <t>TJS</t>
  </si>
  <si>
    <t>Equipment transport charge number</t>
  </si>
  <si>
    <t xml:space="preserve">NB </t>
  </si>
  <si>
    <t>Batch number</t>
  </si>
  <si>
    <t>Ordering customer tells the bank to use the payment system 'Reference giro'. Used in the Finnish national banking system.</t>
  </si>
  <si>
    <t>The service of providing a certificate of conformance.</t>
  </si>
  <si>
    <t>Charge for costs incurred as result of special constructions.</t>
  </si>
  <si>
    <t>Text subject is functional definition section of the UN/EDIFACT rules for presentation of standardized message and directories documentation.</t>
  </si>
  <si>
    <t>Myanmar</t>
  </si>
  <si>
    <t>Myanmar (le)</t>
  </si>
  <si>
    <t>MM</t>
  </si>
  <si>
    <t>MMR</t>
  </si>
  <si>
    <t>Sucre</t>
  </si>
  <si>
    <t>XSU</t>
  </si>
  <si>
    <t>Reference assigned to a specific equipment transportation charge.</t>
  </si>
  <si>
    <t>The item number is a batch number.</t>
  </si>
  <si>
    <t xml:space="preserve">94 </t>
  </si>
  <si>
    <t>Urgent giro</t>
  </si>
  <si>
    <t xml:space="preserve">CAF </t>
  </si>
  <si>
    <t>Certificate of origin</t>
  </si>
  <si>
    <t xml:space="preserve">79 </t>
  </si>
  <si>
    <t>Freight charges</t>
  </si>
  <si>
    <t xml:space="preserve">ADB </t>
  </si>
  <si>
    <t>Examples</t>
  </si>
  <si>
    <t>Namibia</t>
  </si>
  <si>
    <t>Namibie (la)</t>
  </si>
  <si>
    <t>NA</t>
  </si>
  <si>
    <t>NAM</t>
  </si>
  <si>
    <t>Sum d'Oubekistan</t>
  </si>
  <si>
    <t>UZS</t>
  </si>
  <si>
    <t xml:space="preserve">ON </t>
  </si>
  <si>
    <t>Customer order number</t>
  </si>
  <si>
    <t>Ordering customer tells the bank to use the bank service 'Urgent Giro' when transferring the payment. Used in Finnish national banking system.</t>
  </si>
  <si>
    <t>The service of providing a certificate of origin.</t>
  </si>
  <si>
    <t>Amount to be paid for moving goods, by whatever means, from one place to another.</t>
  </si>
  <si>
    <t>Text subject is examples as given in the example(s) section of the UN/EDIFACT rules for presentation of standardized message and directories documentation.</t>
  </si>
  <si>
    <t>Nauru</t>
  </si>
  <si>
    <t>NR</t>
  </si>
  <si>
    <t>NRU</t>
  </si>
  <si>
    <t>Taka</t>
  </si>
  <si>
    <t>BDT</t>
  </si>
  <si>
    <t>[7304] Reference number assigned by the buyer to an item.</t>
  </si>
  <si>
    <t>Reference number of a customer's order.</t>
  </si>
  <si>
    <t xml:space="preserve">95 </t>
  </si>
  <si>
    <t>Free format giro</t>
  </si>
  <si>
    <t xml:space="preserve">CAI </t>
  </si>
  <si>
    <t>Cutting</t>
  </si>
  <si>
    <t xml:space="preserve">80 </t>
  </si>
  <si>
    <t>Packing charge</t>
  </si>
  <si>
    <t>Cover page</t>
  </si>
  <si>
    <t>Nepal</t>
  </si>
  <si>
    <t>Népal (le)</t>
  </si>
  <si>
    <t>NP</t>
  </si>
  <si>
    <t>NPL</t>
  </si>
  <si>
    <t>Tala</t>
  </si>
  <si>
    <t>WST</t>
  </si>
  <si>
    <t>Matured certificate of deposit</t>
  </si>
  <si>
    <t xml:space="preserve">PD </t>
  </si>
  <si>
    <t>Part number description</t>
  </si>
  <si>
    <t>Ordering customer tells the ordering bank to use the bank service 'Free Format Giro' when transferring the payment. Used in Finnish national banking system.</t>
  </si>
  <si>
    <t>The service of cutting.</t>
  </si>
  <si>
    <t>Charge for packing.</t>
  </si>
  <si>
    <t>Text subject is cover page of the UN/EDIFACT rules for presentation of standardized message and directories documentation.</t>
  </si>
  <si>
    <t>Netherlands (the)</t>
  </si>
  <si>
    <t>Pays-Bas (les)</t>
  </si>
  <si>
    <t>NL</t>
  </si>
  <si>
    <t>NLD</t>
  </si>
  <si>
    <t>Tenge</t>
  </si>
  <si>
    <t>KZT</t>
  </si>
  <si>
    <t>Reference number for certificate of deposit allocated by issuing financial institution.</t>
  </si>
  <si>
    <t>Reference number identifying a description associated with a number ultimately used to identify an article.</t>
  </si>
  <si>
    <t xml:space="preserve">96 </t>
  </si>
  <si>
    <t>Requested method for payment was not used</t>
  </si>
  <si>
    <t xml:space="preserve">CAJ </t>
  </si>
  <si>
    <t>Consular service</t>
  </si>
  <si>
    <t xml:space="preserve">81 </t>
  </si>
  <si>
    <t>Repair charge</t>
  </si>
  <si>
    <t xml:space="preserve">ADD </t>
  </si>
  <si>
    <t>Dependency (syntax) notes</t>
  </si>
  <si>
    <t>New Caledonia</t>
  </si>
  <si>
    <t>Nouvelle-Calédonie (la)</t>
  </si>
  <si>
    <t>NC</t>
  </si>
  <si>
    <t>NCL</t>
  </si>
  <si>
    <t>Tugrik</t>
  </si>
  <si>
    <t>MNT</t>
  </si>
  <si>
    <t>Loan</t>
  </si>
  <si>
    <t xml:space="preserve">PL </t>
  </si>
  <si>
    <t>Purchaser's order line number</t>
  </si>
  <si>
    <t>If the requested method for payment was or could not be used, this code indicates that.</t>
  </si>
  <si>
    <t>The service provided by consulates.</t>
  </si>
  <si>
    <t>Charge for repair.</t>
  </si>
  <si>
    <t>Denotes that the associated text is a dependency (syntax) note.</t>
  </si>
  <si>
    <t>New Zealand</t>
  </si>
  <si>
    <t>Nouvelle-Zélande (la)</t>
  </si>
  <si>
    <t>NZ</t>
  </si>
  <si>
    <t>NZL</t>
  </si>
  <si>
    <t>Turkménistan Nouveau Manat</t>
  </si>
  <si>
    <t>TMT</t>
  </si>
  <si>
    <t>Reference number for loan allocated by lending financial institution.</t>
  </si>
  <si>
    <t>Reference number identifying a line entry in a customer's order for goods or services.</t>
  </si>
  <si>
    <t xml:space="preserve">97 </t>
  </si>
  <si>
    <t>Clearing between partners</t>
  </si>
  <si>
    <t xml:space="preserve">CAK </t>
  </si>
  <si>
    <t>Customer collection</t>
  </si>
  <si>
    <t xml:space="preserve">82 </t>
  </si>
  <si>
    <t>Loading charge</t>
  </si>
  <si>
    <t>Code value name</t>
  </si>
  <si>
    <t>Nicaragua</t>
  </si>
  <si>
    <t>Nicaragua (le)</t>
  </si>
  <si>
    <t>NI</t>
  </si>
  <si>
    <t>NIC</t>
  </si>
  <si>
    <t>Unidad de Fomento</t>
  </si>
  <si>
    <t>CLF</t>
  </si>
  <si>
    <t>Analysis number/test number</t>
  </si>
  <si>
    <t xml:space="preserve">PO </t>
  </si>
  <si>
    <t>Purchase order number</t>
  </si>
  <si>
    <t>Amounts which two partners owe to each other to be compensated in order to avoid useless payments.</t>
  </si>
  <si>
    <t>The service of collecting goods by the customer.</t>
  </si>
  <si>
    <t>Charge for loading.</t>
  </si>
  <si>
    <t>Text subject is name of code value.</t>
  </si>
  <si>
    <t>Niger (the)</t>
  </si>
  <si>
    <t>Niger (le)</t>
  </si>
  <si>
    <t>NE</t>
  </si>
  <si>
    <t>NER</t>
  </si>
  <si>
    <t>Unidad de Valor Real</t>
  </si>
  <si>
    <t>COU</t>
  </si>
  <si>
    <t>Number given to a specific analysis or test operation.</t>
  </si>
  <si>
    <t>Reference number identifying a customer's order.</t>
  </si>
  <si>
    <t xml:space="preserve">ZZZ </t>
  </si>
  <si>
    <t>Mutually defined</t>
  </si>
  <si>
    <t xml:space="preserve">CAL </t>
  </si>
  <si>
    <t>Payroll payment service</t>
  </si>
  <si>
    <t xml:space="preserve">83 </t>
  </si>
  <si>
    <t>Setup charge</t>
  </si>
  <si>
    <t xml:space="preserve">ADF </t>
  </si>
  <si>
    <t>Code list name</t>
  </si>
  <si>
    <t>Nigeria</t>
  </si>
  <si>
    <t>Nigéria (le)</t>
  </si>
  <si>
    <t>NG</t>
  </si>
  <si>
    <t>NGA</t>
  </si>
  <si>
    <t>Unité de compte de la BAD</t>
  </si>
  <si>
    <t>XUA</t>
  </si>
  <si>
    <t>Account number</t>
  </si>
  <si>
    <t xml:space="preserve">PV </t>
  </si>
  <si>
    <t>Promotional variant number</t>
  </si>
  <si>
    <t>A code assigned within a code list to be used on an interim basis and as defined among trading partners until a precise code can be assigned to the code list.</t>
  </si>
  <si>
    <t>Provision of a payroll payment service.</t>
  </si>
  <si>
    <t>Charge for setup.</t>
  </si>
  <si>
    <t>Text subject is name of code list.</t>
  </si>
  <si>
    <t>Niue</t>
  </si>
  <si>
    <t>NU</t>
  </si>
  <si>
    <t>NIU</t>
  </si>
  <si>
    <t>Uruguay Peso en Unidades Indexadas (URUIURUI)</t>
  </si>
  <si>
    <t>UYI</t>
  </si>
  <si>
    <t>Identification number of an account.</t>
  </si>
  <si>
    <t>The item number is a promotional variant number.</t>
  </si>
  <si>
    <t xml:space="preserve">CAM </t>
  </si>
  <si>
    <t>Cash transportation</t>
  </si>
  <si>
    <t xml:space="preserve">84 </t>
  </si>
  <si>
    <t>Testing charge</t>
  </si>
  <si>
    <t xml:space="preserve">ADG </t>
  </si>
  <si>
    <t>Clarification of usage</t>
  </si>
  <si>
    <t>Norfolk Island</t>
  </si>
  <si>
    <t>Norfolk (l'Île)</t>
  </si>
  <si>
    <t>NF</t>
  </si>
  <si>
    <t>NFK</t>
  </si>
  <si>
    <t>Vatu</t>
  </si>
  <si>
    <t>VUV</t>
  </si>
  <si>
    <t>Treaty number</t>
  </si>
  <si>
    <t xml:space="preserve">QS </t>
  </si>
  <si>
    <t>Buyer's qualifier for size</t>
  </si>
  <si>
    <t>Provision of a cash transportation service.</t>
  </si>
  <si>
    <t>Charge for testing.</t>
  </si>
  <si>
    <t>Text subject is an explanation of the intended usage of a segment or segment group.</t>
  </si>
  <si>
    <t>Northern Mariana Islands (the)</t>
  </si>
  <si>
    <t>Mariannes du Nord (les Îles)</t>
  </si>
  <si>
    <t>MP</t>
  </si>
  <si>
    <t>MNP</t>
  </si>
  <si>
    <t>WIR Euro</t>
  </si>
  <si>
    <t>CHE</t>
  </si>
  <si>
    <t>A number that identifies a treaty.</t>
  </si>
  <si>
    <t>The item number qualifies the size of the buyer.</t>
  </si>
  <si>
    <t xml:space="preserve">CAN </t>
  </si>
  <si>
    <t>Home banking service</t>
  </si>
  <si>
    <t xml:space="preserve">85 </t>
  </si>
  <si>
    <t>Warehousing charge</t>
  </si>
  <si>
    <t xml:space="preserve">ADH </t>
  </si>
  <si>
    <t>Composite data element name</t>
  </si>
  <si>
    <t>Norway</t>
  </si>
  <si>
    <t>Norvège (la)</t>
  </si>
  <si>
    <t>NO</t>
  </si>
  <si>
    <t>NOR</t>
  </si>
  <si>
    <t>Won</t>
  </si>
  <si>
    <t>KRW</t>
  </si>
  <si>
    <t>Catastrophe number</t>
  </si>
  <si>
    <t xml:space="preserve">RC </t>
  </si>
  <si>
    <t>Returnable container number</t>
  </si>
  <si>
    <t>Provision of a home banking service.</t>
  </si>
  <si>
    <t>Charge for storage and handling.</t>
  </si>
  <si>
    <t>Text subject is name of composite data element.</t>
  </si>
  <si>
    <t>Oman</t>
  </si>
  <si>
    <t>OM</t>
  </si>
  <si>
    <t>OMN</t>
  </si>
  <si>
    <t>Won Nord-coréen</t>
  </si>
  <si>
    <t>KPW</t>
  </si>
  <si>
    <t>A number that identifies a catastrophe.</t>
  </si>
  <si>
    <t>Reference number identifying a returnable container.</t>
  </si>
  <si>
    <t xml:space="preserve">CAO </t>
  </si>
  <si>
    <t>Bilateral agreement service</t>
  </si>
  <si>
    <t xml:space="preserve">86 </t>
  </si>
  <si>
    <t>Gold surcharge</t>
  </si>
  <si>
    <t xml:space="preserve">ADI </t>
  </si>
  <si>
    <t>Field of application</t>
  </si>
  <si>
    <t>Pakistan</t>
  </si>
  <si>
    <t>Pakistan (le)</t>
  </si>
  <si>
    <t>PK</t>
  </si>
  <si>
    <t>PAK</t>
  </si>
  <si>
    <t>Bureau signing (statement reference)</t>
  </si>
  <si>
    <t xml:space="preserve">RN </t>
  </si>
  <si>
    <t>Release number</t>
  </si>
  <si>
    <t>Provision of a service as specified in a bilateral special agreement.</t>
  </si>
  <si>
    <t>Difference between current price and basic value contained in product price in relation to gold content.</t>
  </si>
  <si>
    <t>Text subject is field of application of the UN/EDIFACT rules for presentation of standardized message and directories documentation.</t>
  </si>
  <si>
    <t>Palau</t>
  </si>
  <si>
    <t>Palaos (les)</t>
  </si>
  <si>
    <t>PW</t>
  </si>
  <si>
    <t>PLW</t>
  </si>
  <si>
    <t>A statement reference that identifies a bureau signing.</t>
  </si>
  <si>
    <t>Reference number identifying a release from a buyer's purchase order.</t>
  </si>
  <si>
    <t xml:space="preserve">CAP </t>
  </si>
  <si>
    <t>Insurance brokerage service</t>
  </si>
  <si>
    <t xml:space="preserve">87 </t>
  </si>
  <si>
    <t>Copper surcharge</t>
  </si>
  <si>
    <t>Type of assets and liabilities</t>
  </si>
  <si>
    <t>Palestine, State of</t>
  </si>
  <si>
    <t>Palestine, État de</t>
  </si>
  <si>
    <t>PS</t>
  </si>
  <si>
    <t>PSE</t>
  </si>
  <si>
    <t>Company / syndicate reference 1</t>
  </si>
  <si>
    <t xml:space="preserve">RU </t>
  </si>
  <si>
    <t>Run number</t>
  </si>
  <si>
    <t>Provision of an insurance brokerage service.</t>
  </si>
  <si>
    <t>Difference between current price and basic value contained in product price in relation to copper content.</t>
  </si>
  <si>
    <t>Information describing the type of assets and liabilities.</t>
  </si>
  <si>
    <t>Panama</t>
  </si>
  <si>
    <t>Panama (le)</t>
  </si>
  <si>
    <t>PA</t>
  </si>
  <si>
    <t>PAN</t>
  </si>
  <si>
    <t>First reference of a company/syndicate.</t>
  </si>
  <si>
    <t>The item number identifies the production or manufacturing run or sequence in which the item was manufactured, processed or assembled.</t>
  </si>
  <si>
    <t xml:space="preserve">CAQ </t>
  </si>
  <si>
    <t>Cheque generation</t>
  </si>
  <si>
    <t xml:space="preserve">88 </t>
  </si>
  <si>
    <t>Material surcharge/deduction</t>
  </si>
  <si>
    <t>Promotion information</t>
  </si>
  <si>
    <t>Papua New Guinea</t>
  </si>
  <si>
    <t>Papouasie-Nouvelle-Guinée (la)</t>
  </si>
  <si>
    <t>PG</t>
  </si>
  <si>
    <t>PNG</t>
  </si>
  <si>
    <t>Company / syndicate reference 2</t>
  </si>
  <si>
    <t xml:space="preserve">RY </t>
  </si>
  <si>
    <t>Record keeping of model year</t>
  </si>
  <si>
    <t>Provision of a cheque generation service.</t>
  </si>
  <si>
    <t>Surcharge/deduction, calculated for higher/ lower material's consumption.</t>
  </si>
  <si>
    <t>The text contains information about a promotion.</t>
  </si>
  <si>
    <t>Paraguay</t>
  </si>
  <si>
    <t>Paraguay (le)</t>
  </si>
  <si>
    <t>PY</t>
  </si>
  <si>
    <t>PRY</t>
  </si>
  <si>
    <t>Second reference of a company/syndicate.</t>
  </si>
  <si>
    <t>The item number relates to the year in which the particular model was kept.</t>
  </si>
  <si>
    <t xml:space="preserve">CAR </t>
  </si>
  <si>
    <t>Preferential merchandising location</t>
  </si>
  <si>
    <t xml:space="preserve">89 </t>
  </si>
  <si>
    <t>Lead surcharge</t>
  </si>
  <si>
    <t>Meter condition</t>
  </si>
  <si>
    <t>Peru</t>
  </si>
  <si>
    <t>Pérou (le)</t>
  </si>
  <si>
    <t>PE</t>
  </si>
  <si>
    <t>PER</t>
  </si>
  <si>
    <t>Ordering customer consignment reference number</t>
  </si>
  <si>
    <t xml:space="preserve">SA </t>
  </si>
  <si>
    <t>Supplier's article number</t>
  </si>
  <si>
    <t>Service of assigning a preferential location for merchandising.</t>
  </si>
  <si>
    <t>Difference between current price and basic value contained in product price in relation to lead content.</t>
  </si>
  <si>
    <t>Description of the condition of a meter.</t>
  </si>
  <si>
    <t>Philippines (the)</t>
  </si>
  <si>
    <t>Philippines (les)</t>
  </si>
  <si>
    <t>PH</t>
  </si>
  <si>
    <t>PHL</t>
  </si>
  <si>
    <t>Reference number assigned to the consignment by the ordering customer.</t>
  </si>
  <si>
    <t>Number assigned to an article by the supplier of that article.</t>
  </si>
  <si>
    <t xml:space="preserve">CAS </t>
  </si>
  <si>
    <t>Crane</t>
  </si>
  <si>
    <t xml:space="preserve">90 </t>
  </si>
  <si>
    <t>Price index surcharge</t>
  </si>
  <si>
    <t>Meter reading information</t>
  </si>
  <si>
    <t>Pitcairn</t>
  </si>
  <si>
    <t>PN</t>
  </si>
  <si>
    <t>PCN</t>
  </si>
  <si>
    <t>Shipowner's authorization number</t>
  </si>
  <si>
    <t xml:space="preserve">SG </t>
  </si>
  <si>
    <t>Standard group of products (mixed assortment)</t>
  </si>
  <si>
    <t>The service of providing a crane.</t>
  </si>
  <si>
    <t>Higher/lower price, resulting from change in costs between the times of making offer and delivery.</t>
  </si>
  <si>
    <t>Information related to a particular reading of a meter.</t>
  </si>
  <si>
    <t>Poland</t>
  </si>
  <si>
    <t>Pologne (la)</t>
  </si>
  <si>
    <t>PL</t>
  </si>
  <si>
    <t>POL</t>
  </si>
  <si>
    <t>Reference number assigned by the shipowner as an authorization number to transport certain goods (such as hazardous goods, cool or reefer goods).</t>
  </si>
  <si>
    <t>The item number relates to a standard group of other items (mixed) which are grouped together as a single item for identification purposes.</t>
  </si>
  <si>
    <t xml:space="preserve">CAT </t>
  </si>
  <si>
    <t>Special colour service</t>
  </si>
  <si>
    <t>Platinum surcharge</t>
  </si>
  <si>
    <t>Type of transaction reason</t>
  </si>
  <si>
    <t>Portugal</t>
  </si>
  <si>
    <t>Portugal (le)</t>
  </si>
  <si>
    <t>PT</t>
  </si>
  <si>
    <t>PRT</t>
  </si>
  <si>
    <t>Inland transport order number</t>
  </si>
  <si>
    <t xml:space="preserve">SK </t>
  </si>
  <si>
    <t>SKU (Stock keeping unit)</t>
  </si>
  <si>
    <t>Providing a colour which is different from the default colour.</t>
  </si>
  <si>
    <t>Difference between current price and basic value contained in product price in relation to platinum content.</t>
  </si>
  <si>
    <t>Information describing the type of the reason of transaction.</t>
  </si>
  <si>
    <t>Puerto Rico</t>
  </si>
  <si>
    <t>Porto Rico</t>
  </si>
  <si>
    <t>PRI</t>
  </si>
  <si>
    <t>Reference number assigned by the principal to the transport order for inland carriage.</t>
  </si>
  <si>
    <t>Reference number of a stock keeping unit.</t>
  </si>
  <si>
    <t xml:space="preserve">CAU </t>
  </si>
  <si>
    <t>Sorting</t>
  </si>
  <si>
    <t>Silver surcharge</t>
  </si>
  <si>
    <t>Type of survey question</t>
  </si>
  <si>
    <t>Qatar</t>
  </si>
  <si>
    <t>Qatar (le)</t>
  </si>
  <si>
    <t>QA</t>
  </si>
  <si>
    <t>QAT</t>
  </si>
  <si>
    <t>Container work order reference number</t>
  </si>
  <si>
    <t xml:space="preserve">SN </t>
  </si>
  <si>
    <t>Serial number</t>
  </si>
  <si>
    <t>The provision of sorting services.</t>
  </si>
  <si>
    <t>Difference between current price and basic value contained in product price in relation to silver content.</t>
  </si>
  <si>
    <t>Type of survey question.</t>
  </si>
  <si>
    <t>Réunion</t>
  </si>
  <si>
    <t>Réunion (La)</t>
  </si>
  <si>
    <t>RE</t>
  </si>
  <si>
    <t>REU</t>
  </si>
  <si>
    <t>Reference number assigned by the principal to the work order for a (set of) container(s).</t>
  </si>
  <si>
    <t>Identification number of an item which distinguishes this specific item out of a number of identical items.</t>
  </si>
  <si>
    <t xml:space="preserve">CAV </t>
  </si>
  <si>
    <t>Battery collection and recycling</t>
  </si>
  <si>
    <t>Wolfram surcharge</t>
  </si>
  <si>
    <t>Carrier's agent counter information</t>
  </si>
  <si>
    <t>Romania</t>
  </si>
  <si>
    <t>Roumanie (la)</t>
  </si>
  <si>
    <t>RO</t>
  </si>
  <si>
    <t>ROU</t>
  </si>
  <si>
    <t>Statement number</t>
  </si>
  <si>
    <t xml:space="preserve">SRS </t>
  </si>
  <si>
    <t>RSK number</t>
  </si>
  <si>
    <t>The service of collecting and recycling batteries.</t>
  </si>
  <si>
    <t>Difference between current price and basic value contained in product price in relation to wolfram content.</t>
  </si>
  <si>
    <t>Information for use at the counter of the carrier's agent.</t>
  </si>
  <si>
    <t>Russian Federation (the)</t>
  </si>
  <si>
    <t>Russie (la Fédération de)</t>
  </si>
  <si>
    <t>RU</t>
  </si>
  <si>
    <t>RUS</t>
  </si>
  <si>
    <t>A reference number identifying a statement.</t>
  </si>
  <si>
    <t>Plumbing and heating.</t>
  </si>
  <si>
    <t xml:space="preserve">CAW </t>
  </si>
  <si>
    <t>Product take back fee</t>
  </si>
  <si>
    <t>Aluminum surcharge</t>
  </si>
  <si>
    <t>Description of work item on equipment</t>
  </si>
  <si>
    <t>Rwanda</t>
  </si>
  <si>
    <t>Rwanda (le)</t>
  </si>
  <si>
    <t>RW</t>
  </si>
  <si>
    <t>RWA</t>
  </si>
  <si>
    <t>Unique market reference</t>
  </si>
  <si>
    <t xml:space="preserve">SRT </t>
  </si>
  <si>
    <t>IFLS (Institut Francais du Libre Service) 5 digit product</t>
  </si>
  <si>
    <t>The fee the consumer must pay the manufacturer to take back the product.</t>
  </si>
  <si>
    <t>Difference between current price and basic value contained in product price in relation to aluminum content.</t>
  </si>
  <si>
    <t>Description or code for the operation to be executed on the equipment.</t>
  </si>
  <si>
    <t>Saint Barthélemy</t>
  </si>
  <si>
    <t>Saint-Barthélemy</t>
  </si>
  <si>
    <t>BL</t>
  </si>
  <si>
    <t>BLM</t>
  </si>
  <si>
    <t>A number that identifies a unique market.</t>
  </si>
  <si>
    <t>classification code 5 digit code for product classification managed by the Institut Francais du Libre Service.</t>
  </si>
  <si>
    <t xml:space="preserve">CD </t>
  </si>
  <si>
    <t>Car loading</t>
  </si>
  <si>
    <t>Discount</t>
  </si>
  <si>
    <t>Message definition</t>
  </si>
  <si>
    <t>Saint Helena, Ascension and Tristan da Cunha</t>
  </si>
  <si>
    <t>Sainte-Hélène, Ascension et Tristan da Cunha</t>
  </si>
  <si>
    <t>SH</t>
  </si>
  <si>
    <t>SHN</t>
  </si>
  <si>
    <t>Group accounting</t>
  </si>
  <si>
    <t xml:space="preserve">SRU </t>
  </si>
  <si>
    <t>IFLS (Institut Francais du Libre Service) 9 digit product</t>
  </si>
  <si>
    <t>Car loading service.</t>
  </si>
  <si>
    <t>A reduction from a usual or list price.</t>
  </si>
  <si>
    <t>Text subject is message definition.</t>
  </si>
  <si>
    <t>Saint Kitts and Nevis</t>
  </si>
  <si>
    <t>Saint-Kitts-et-Nevis</t>
  </si>
  <si>
    <t>KN</t>
  </si>
  <si>
    <t>KNA</t>
  </si>
  <si>
    <t>A number that identifies group accounting.</t>
  </si>
  <si>
    <t>classification code 9 digit code for product classification managed by the Institut Francais du Libre Service.</t>
  </si>
  <si>
    <t>Cleaning</t>
  </si>
  <si>
    <t>Insurance</t>
  </si>
  <si>
    <t xml:space="preserve">ADS </t>
  </si>
  <si>
    <t>Booked item information</t>
  </si>
  <si>
    <t>Saint Lucia</t>
  </si>
  <si>
    <t>Sainte-Lucie</t>
  </si>
  <si>
    <t>LC</t>
  </si>
  <si>
    <t>LCA</t>
  </si>
  <si>
    <t xml:space="preserve">ADU </t>
  </si>
  <si>
    <t>Broker reference 1</t>
  </si>
  <si>
    <t xml:space="preserve">SRV </t>
  </si>
  <si>
    <t>GS1 Global Trade Item Number</t>
  </si>
  <si>
    <t>Cleaning service.</t>
  </si>
  <si>
    <t>Charge for insurance.</t>
  </si>
  <si>
    <t>Information pertaining to a booked item.</t>
  </si>
  <si>
    <t>Saint Martin (French part)</t>
  </si>
  <si>
    <t>Saint-Martin (partie française)</t>
  </si>
  <si>
    <t>MF</t>
  </si>
  <si>
    <t>MAF</t>
  </si>
  <si>
    <t>First reference of a broker.</t>
  </si>
  <si>
    <t>A unique number, up to 14-digits, assigned according to the numbering structure of the GS1 system.</t>
  </si>
  <si>
    <t xml:space="preserve">CS </t>
  </si>
  <si>
    <t>Cigarette stamping</t>
  </si>
  <si>
    <t>Minimum order / minimum billing charge</t>
  </si>
  <si>
    <t>Source of document</t>
  </si>
  <si>
    <t>Saint Pierre and Miquelon</t>
  </si>
  <si>
    <t>Saint-Pierre-et-Miquelon</t>
  </si>
  <si>
    <t>PM</t>
  </si>
  <si>
    <t>SPM</t>
  </si>
  <si>
    <t xml:space="preserve">ADV </t>
  </si>
  <si>
    <t>Broker reference 2</t>
  </si>
  <si>
    <t xml:space="preserve">SRW </t>
  </si>
  <si>
    <t>EDIS (Energy Data Identification System)</t>
  </si>
  <si>
    <t>The service of providing cigarette stamping.</t>
  </si>
  <si>
    <t>Charge for minimum order or minimum billing.</t>
  </si>
  <si>
    <t>Text subject is source of document.</t>
  </si>
  <si>
    <t>Saint Vincent and the Grenadines</t>
  </si>
  <si>
    <t>Saint-Vincent-et-les Grenadines</t>
  </si>
  <si>
    <t>VC</t>
  </si>
  <si>
    <t>VCT</t>
  </si>
  <si>
    <t>Second reference of a broker.</t>
  </si>
  <si>
    <t>European system for identification of meter data.</t>
  </si>
  <si>
    <t xml:space="preserve">CT </t>
  </si>
  <si>
    <t>Count and recount</t>
  </si>
  <si>
    <t xml:space="preserve">98 </t>
  </si>
  <si>
    <t>Material surcharge (special materials)</t>
  </si>
  <si>
    <t>Note</t>
  </si>
  <si>
    <t>Samoa</t>
  </si>
  <si>
    <t>Samoa (le)</t>
  </si>
  <si>
    <t>WS</t>
  </si>
  <si>
    <t>WSM</t>
  </si>
  <si>
    <t>Lloyd's claims office reference</t>
  </si>
  <si>
    <t xml:space="preserve">SRX </t>
  </si>
  <si>
    <t>Slaughter number</t>
  </si>
  <si>
    <t>The service of doing a count and recount.</t>
  </si>
  <si>
    <t>Surcharge for (special) materials.</t>
  </si>
  <si>
    <t>Text subject is note.</t>
  </si>
  <si>
    <t>San Marino</t>
  </si>
  <si>
    <t>Saint-Marin</t>
  </si>
  <si>
    <t>SM</t>
  </si>
  <si>
    <t>SMR</t>
  </si>
  <si>
    <t>A number that identifies a Lloyd's claims office.</t>
  </si>
  <si>
    <t>Unique number given by a slaughterhouse to an animal or a group of animals of the same breed.</t>
  </si>
  <si>
    <t xml:space="preserve">DAB </t>
  </si>
  <si>
    <t>Layout/design</t>
  </si>
  <si>
    <t xml:space="preserve">99 </t>
  </si>
  <si>
    <t>Surcharge</t>
  </si>
  <si>
    <t>Fixed part of segment clarification text</t>
  </si>
  <si>
    <t>Sao Tome and Principe</t>
  </si>
  <si>
    <t>Sao Tomé-et-Principe</t>
  </si>
  <si>
    <t>ST</t>
  </si>
  <si>
    <t>STP</t>
  </si>
  <si>
    <t xml:space="preserve">ADX </t>
  </si>
  <si>
    <t>Secure delivery terms and conditions agreement reference</t>
  </si>
  <si>
    <t xml:space="preserve">SRY </t>
  </si>
  <si>
    <t>Official animal number</t>
  </si>
  <si>
    <t>The service of providing layout/design.</t>
  </si>
  <si>
    <t>An additional amount added to the usual charge.</t>
  </si>
  <si>
    <t>Text subject is fixed part of segment clarification text.</t>
  </si>
  <si>
    <t>Saudi Arabia</t>
  </si>
  <si>
    <t>Arabie saoudite (l')</t>
  </si>
  <si>
    <t>SA</t>
  </si>
  <si>
    <t>SAU</t>
  </si>
  <si>
    <t>A reference to a secure delivery terms and conditions agreement. A secured delivery agreement is an agreement containing terms and conditions to secure deliveries in case of failure in the production or logistics process of the supplier.</t>
  </si>
  <si>
    <t>Unique number given by a national authority to identify an animal individually.</t>
  </si>
  <si>
    <t xml:space="preserve">DAD </t>
  </si>
  <si>
    <t>Driver assigned unloading</t>
  </si>
  <si>
    <t xml:space="preserve">100 </t>
  </si>
  <si>
    <t>Special rebate</t>
  </si>
  <si>
    <t>Characteristics of goods</t>
  </si>
  <si>
    <t>Senegal</t>
  </si>
  <si>
    <t>Sénégal (le)</t>
  </si>
  <si>
    <t>SN</t>
  </si>
  <si>
    <t>SEN</t>
  </si>
  <si>
    <t>Report number</t>
  </si>
  <si>
    <t xml:space="preserve">SRZ </t>
  </si>
  <si>
    <t>Harmonized tariff schedule</t>
  </si>
  <si>
    <t>The service of unloading by the driver.</t>
  </si>
  <si>
    <t>A return of part of an amount paid for goods or services, serving as a reduction or discount.</t>
  </si>
  <si>
    <t>Description of the characteristic of goods in addition to the description of the goods.</t>
  </si>
  <si>
    <t>Serbia</t>
  </si>
  <si>
    <t>Serbie (la)</t>
  </si>
  <si>
    <t>RS</t>
  </si>
  <si>
    <t>SRB</t>
  </si>
  <si>
    <t>Reference to a report to Customs by a carrier at the point of entry, encompassing both conveyance and consignment information.</t>
  </si>
  <si>
    <t>The international Harmonized Tariff Schedule (HTS) to classify the article for customs, statistical and other purposes.</t>
  </si>
  <si>
    <t xml:space="preserve">DL </t>
  </si>
  <si>
    <t>Delivery</t>
  </si>
  <si>
    <t xml:space="preserve">101 </t>
  </si>
  <si>
    <t>Carbon footprint charge</t>
  </si>
  <si>
    <t>Additional discharge instructions</t>
  </si>
  <si>
    <t>Seychelles</t>
  </si>
  <si>
    <t>Seychelles (les)</t>
  </si>
  <si>
    <t>SC</t>
  </si>
  <si>
    <t>SYC</t>
  </si>
  <si>
    <t>Trader account number</t>
  </si>
  <si>
    <t xml:space="preserve">SS </t>
  </si>
  <si>
    <t>Supplier's supplier article number</t>
  </si>
  <si>
    <t>The service of providing delivery.</t>
  </si>
  <si>
    <t>A monetary amount charged for carbon footprint related to a regulatory requirement.</t>
  </si>
  <si>
    <t>Special discharge instructions concerning the goods.</t>
  </si>
  <si>
    <t>Sierra Leone</t>
  </si>
  <si>
    <t>Sierra Leone (la)</t>
  </si>
  <si>
    <t>SL</t>
  </si>
  <si>
    <t>SLE</t>
  </si>
  <si>
    <t>Number assigned by a Customs authority which uniquely identifies a trader (i.e. importer, exporter or declarant) for Customs purposes.</t>
  </si>
  <si>
    <t>Article number referring to a sales catalogue of supplier's supplier.</t>
  </si>
  <si>
    <t xml:space="preserve">EG </t>
  </si>
  <si>
    <t>Engraving</t>
  </si>
  <si>
    <t xml:space="preserve">102 </t>
  </si>
  <si>
    <t>Fixed long term</t>
  </si>
  <si>
    <t>Container stripping instructions</t>
  </si>
  <si>
    <t>Singapore</t>
  </si>
  <si>
    <t>Singapour</t>
  </si>
  <si>
    <t>SG</t>
  </si>
  <si>
    <t>SGP</t>
  </si>
  <si>
    <t>Authorization for expense (AFE) number</t>
  </si>
  <si>
    <t xml:space="preserve">SSA </t>
  </si>
  <si>
    <t>46 Level DOT Code</t>
  </si>
  <si>
    <t>The service of providing engraving.</t>
  </si>
  <si>
    <t>A fixed long term allowance or charge.</t>
  </si>
  <si>
    <t>Instructions regarding the stripping of container(s).</t>
  </si>
  <si>
    <t>Sint Maarten (Dutch part)</t>
  </si>
  <si>
    <t>Saint-Martin (partie néerlandaise)</t>
  </si>
  <si>
    <t>SX</t>
  </si>
  <si>
    <t>SXM</t>
  </si>
  <si>
    <t>A number that identifies an authorization for expense (AFE).</t>
  </si>
  <si>
    <t>A US Department of Transportation (DOT) code to identify hazardous (dangerous) goods, managed by the Customs and Border Protection (CBP) agency.</t>
  </si>
  <si>
    <t xml:space="preserve">EP </t>
  </si>
  <si>
    <t>Expediting</t>
  </si>
  <si>
    <t xml:space="preserve">103 </t>
  </si>
  <si>
    <t>Temporary</t>
  </si>
  <si>
    <t>CSC (Container Safety Convention) plate information</t>
  </si>
  <si>
    <t>Slovakia</t>
  </si>
  <si>
    <t>Slovaquie (la)</t>
  </si>
  <si>
    <t>SK</t>
  </si>
  <si>
    <t>SVK</t>
  </si>
  <si>
    <t>Government agency reference number</t>
  </si>
  <si>
    <t xml:space="preserve">SSB </t>
  </si>
  <si>
    <t>Airline Tariff 6D</t>
  </si>
  <si>
    <t>The service of expediting.</t>
  </si>
  <si>
    <t>A temporary allowance or charge.</t>
  </si>
  <si>
    <t>Information on the CSC (Container Safety Convention) plate that is attached to the container.</t>
  </si>
  <si>
    <t>Slovenia</t>
  </si>
  <si>
    <t>Slovénie (la)</t>
  </si>
  <si>
    <t>SI</t>
  </si>
  <si>
    <t>SVN</t>
  </si>
  <si>
    <t>Coded reference number that pertains to the business of a government agency.</t>
  </si>
  <si>
    <t>A US code agreed to by the airline industry to identify hazardous (dangerous) goods, managed by the Customs and Border Protection (CBP) agency.</t>
  </si>
  <si>
    <t xml:space="preserve">ER </t>
  </si>
  <si>
    <t>Exchange rate guarantee</t>
  </si>
  <si>
    <t xml:space="preserve">104 </t>
  </si>
  <si>
    <t>Standard</t>
  </si>
  <si>
    <t>Cargo remarks</t>
  </si>
  <si>
    <t>Solomon Islands</t>
  </si>
  <si>
    <t>Salomon (Îles)</t>
  </si>
  <si>
    <t>SB</t>
  </si>
  <si>
    <t>SLB</t>
  </si>
  <si>
    <t>Assembly number</t>
  </si>
  <si>
    <t xml:space="preserve">SSC </t>
  </si>
  <si>
    <t>Title 49 Code of Federal Regulations</t>
  </si>
  <si>
    <t>The service of guaranteeing exchange rate.</t>
  </si>
  <si>
    <t>The standard available allowance or charge.</t>
  </si>
  <si>
    <t>Additional remarks concerning the cargo.</t>
  </si>
  <si>
    <t>Somalia</t>
  </si>
  <si>
    <t>Somalie (la)</t>
  </si>
  <si>
    <t>SO</t>
  </si>
  <si>
    <t>SOM</t>
  </si>
  <si>
    <t>A number that identifies an assembly.</t>
  </si>
  <si>
    <t>A US Customs and Border Protection (CBP) code used to identify hazardous (dangerous) goods.</t>
  </si>
  <si>
    <t xml:space="preserve">FAA </t>
  </si>
  <si>
    <t>Fabrication</t>
  </si>
  <si>
    <t xml:space="preserve">105 </t>
  </si>
  <si>
    <t>Yearly turnover</t>
  </si>
  <si>
    <t>Temperature control instructions</t>
  </si>
  <si>
    <t>South Africa</t>
  </si>
  <si>
    <t>Afrique du Sud (l')</t>
  </si>
  <si>
    <t>ZA</t>
  </si>
  <si>
    <t>ZAF</t>
  </si>
  <si>
    <t>Symbol number</t>
  </si>
  <si>
    <t xml:space="preserve">SSD </t>
  </si>
  <si>
    <t>International Civil Aviation Administration code</t>
  </si>
  <si>
    <t>The service of providing fabrication.</t>
  </si>
  <si>
    <t>An allowance or charge based on yearly turnover.</t>
  </si>
  <si>
    <t>Instruction regarding the temperature control of the cargo.</t>
  </si>
  <si>
    <t>South Georgia and the South Sandwich Islands</t>
  </si>
  <si>
    <t>Géorgie du Sud-et-les Îles Sandwich du Sud (la)</t>
  </si>
  <si>
    <t>GS</t>
  </si>
  <si>
    <t>SGS</t>
  </si>
  <si>
    <t>A number that identifies a symbol.</t>
  </si>
  <si>
    <t>A US Department of Transportation/Federal Aviation Administration code used to identify hazardous (dangerous) goods, managed by the Customs and Border Protection (CBP) agency.</t>
  </si>
  <si>
    <t xml:space="preserve">FAB </t>
  </si>
  <si>
    <t>Freight equalization</t>
  </si>
  <si>
    <t>Text refers to expected data</t>
  </si>
  <si>
    <t>South Sudan</t>
  </si>
  <si>
    <t>Soudan du Sud (le)</t>
  </si>
  <si>
    <t>SS</t>
  </si>
  <si>
    <t>SSD</t>
  </si>
  <si>
    <t>Commodity number</t>
  </si>
  <si>
    <t xml:space="preserve">SSE </t>
  </si>
  <si>
    <t>Hazardous Materials ID DOT</t>
  </si>
  <si>
    <t>The service of load balancing.</t>
  </si>
  <si>
    <t>Remarks refer to data that was expected.</t>
  </si>
  <si>
    <t>Spain</t>
  </si>
  <si>
    <t>Espagne (l')</t>
  </si>
  <si>
    <t>ES</t>
  </si>
  <si>
    <t>ESP</t>
  </si>
  <si>
    <t>A number that identifies a commodity.</t>
  </si>
  <si>
    <t>A US Department of Transportation (DOT) code used to identify hazardous (dangerous) goods, managed by the Customs and Border Protection (CBP) agency.</t>
  </si>
  <si>
    <t xml:space="preserve">FAC </t>
  </si>
  <si>
    <t>Freight extraordinary handling</t>
  </si>
  <si>
    <t>Text refers to received data</t>
  </si>
  <si>
    <t>Sri Lanka</t>
  </si>
  <si>
    <t>LK</t>
  </si>
  <si>
    <t>LKA</t>
  </si>
  <si>
    <t xml:space="preserve">AEE </t>
  </si>
  <si>
    <t>Eur 1 certificate number</t>
  </si>
  <si>
    <t xml:space="preserve">SSF </t>
  </si>
  <si>
    <t>Endorsement</t>
  </si>
  <si>
    <t>The service of providing freight's extraordinary handling.</t>
  </si>
  <si>
    <t>Remarks refer to data that was received.</t>
  </si>
  <si>
    <t>Sudan (the)</t>
  </si>
  <si>
    <t>Soudan (le)</t>
  </si>
  <si>
    <t>SD</t>
  </si>
  <si>
    <t>SDN</t>
  </si>
  <si>
    <t>Reference number assigned to a Eur 1 certificate.</t>
  </si>
  <si>
    <t xml:space="preserve">FC </t>
  </si>
  <si>
    <t>Freight service</t>
  </si>
  <si>
    <t>Section clarification text</t>
  </si>
  <si>
    <t>Suriname</t>
  </si>
  <si>
    <t>Suriname (le)</t>
  </si>
  <si>
    <t>SR</t>
  </si>
  <si>
    <t>SUR</t>
  </si>
  <si>
    <t>Customer process specification number</t>
  </si>
  <si>
    <t xml:space="preserve">SSG </t>
  </si>
  <si>
    <t>Air Force Regulation 71-4</t>
  </si>
  <si>
    <t>The service of moving goods, by whatever means, from one place to another.</t>
  </si>
  <si>
    <t>Text subject is section clarification text.</t>
  </si>
  <si>
    <t>Svalbard and Jan Mayen</t>
  </si>
  <si>
    <t>Svalbard et l'Île Jan Mayen (le)</t>
  </si>
  <si>
    <t>SJ</t>
  </si>
  <si>
    <t>SJM</t>
  </si>
  <si>
    <t>Retrieval number for a process specification defined by customer.</t>
  </si>
  <si>
    <t>A department of Defense/Air Force code used to identify hazardous (dangerous) goods, managed by the Customs and Border Protection (CBP) agency.</t>
  </si>
  <si>
    <t xml:space="preserve">FH </t>
  </si>
  <si>
    <t>Filling/handling</t>
  </si>
  <si>
    <t>Information to the beneficiary</t>
  </si>
  <si>
    <t>Sweden</t>
  </si>
  <si>
    <t>Suède (la)</t>
  </si>
  <si>
    <t>SE</t>
  </si>
  <si>
    <t>SWE</t>
  </si>
  <si>
    <t xml:space="preserve">AEG </t>
  </si>
  <si>
    <t>Customer specification number</t>
  </si>
  <si>
    <t xml:space="preserve">SSH </t>
  </si>
  <si>
    <t>Breed</t>
  </si>
  <si>
    <t>The service of providing filling/handling.</t>
  </si>
  <si>
    <t>Information given to the beneficiary.</t>
  </si>
  <si>
    <t>Switzerland</t>
  </si>
  <si>
    <t>Suisse (la)</t>
  </si>
  <si>
    <t>CH</t>
  </si>
  <si>
    <t>Retrieval number for a specification defined by customer.</t>
  </si>
  <si>
    <t>The breed of the item (e.g. plant or animal).</t>
  </si>
  <si>
    <t xml:space="preserve">FI </t>
  </si>
  <si>
    <t>Financing</t>
  </si>
  <si>
    <t>Information to the applicant</t>
  </si>
  <si>
    <t>Syrian Arab Republic</t>
  </si>
  <si>
    <t>République arabe syrienne (la)</t>
  </si>
  <si>
    <t>SY</t>
  </si>
  <si>
    <t>SYR</t>
  </si>
  <si>
    <t>Applicable instructions or standards</t>
  </si>
  <si>
    <t xml:space="preserve">SSI </t>
  </si>
  <si>
    <t>Chemical Abstract Service (CAS) registry number</t>
  </si>
  <si>
    <t>The service of providing financing.</t>
  </si>
  <si>
    <t>Information given to the applicant.</t>
  </si>
  <si>
    <t>Taiwan (Province of China)</t>
  </si>
  <si>
    <t>Taïwan (Province de Chine)</t>
  </si>
  <si>
    <t>TW</t>
  </si>
  <si>
    <t>TWN</t>
  </si>
  <si>
    <t>Instructions or standards applicable for the whole message or a message line item. These instructions or standards may be published by a neutral organization or authority or another party concerned.</t>
  </si>
  <si>
    <t>A unique numerical identifier for for chemical compounds, polymers, biological sequences, mixtures and alloys.</t>
  </si>
  <si>
    <t xml:space="preserve">GAA </t>
  </si>
  <si>
    <t>Grinding</t>
  </si>
  <si>
    <t>Instructions to the beneficiary</t>
  </si>
  <si>
    <t>Tajikistan</t>
  </si>
  <si>
    <t>Tadjikistan (le)</t>
  </si>
  <si>
    <t>TJ</t>
  </si>
  <si>
    <t>TJK</t>
  </si>
  <si>
    <t>Registration number of previous Customs declaration</t>
  </si>
  <si>
    <t xml:space="preserve">SSJ </t>
  </si>
  <si>
    <t>Engine model designation</t>
  </si>
  <si>
    <t>The service of grinding.</t>
  </si>
  <si>
    <t>Instructions made to the beneficiary.</t>
  </si>
  <si>
    <t>Tanzania, United Republic of</t>
  </si>
  <si>
    <t>Tanzanie, République-Unie de</t>
  </si>
  <si>
    <t>TZ</t>
  </si>
  <si>
    <t>TZA</t>
  </si>
  <si>
    <t>Registration number of the Customs declaration lodged for the previous Customs procedure.</t>
  </si>
  <si>
    <t>A name or designation to identify an engine model.</t>
  </si>
  <si>
    <t xml:space="preserve">HAA </t>
  </si>
  <si>
    <t>Hose</t>
  </si>
  <si>
    <t>Instructions to the applicant</t>
  </si>
  <si>
    <t>Thailand</t>
  </si>
  <si>
    <t>Thaïlande (la)</t>
  </si>
  <si>
    <t>TH</t>
  </si>
  <si>
    <t>THA</t>
  </si>
  <si>
    <t>Post-entry reference</t>
  </si>
  <si>
    <t xml:space="preserve">SSK </t>
  </si>
  <si>
    <t>Institutional Meat Purchase Specifications (IMPS) Number</t>
  </si>
  <si>
    <t>The service of providing a hose.</t>
  </si>
  <si>
    <t>Instructions given to the applicant.</t>
  </si>
  <si>
    <t>Timor-Leste</t>
  </si>
  <si>
    <t>Timor-Leste (le)</t>
  </si>
  <si>
    <t>TL</t>
  </si>
  <si>
    <t>TLS</t>
  </si>
  <si>
    <t>Reference to a message related to a post-entry.</t>
  </si>
  <si>
    <t>A number assigned by agricultural authorities to identify and track meat and meat products.</t>
  </si>
  <si>
    <t xml:space="preserve">HD </t>
  </si>
  <si>
    <t>Handling</t>
  </si>
  <si>
    <t>Controlled atmosphere</t>
  </si>
  <si>
    <t>Togo</t>
  </si>
  <si>
    <t>Togo (le)</t>
  </si>
  <si>
    <t>TG</t>
  </si>
  <si>
    <t>TGO</t>
  </si>
  <si>
    <t>Payment order number</t>
  </si>
  <si>
    <t xml:space="preserve">SSL </t>
  </si>
  <si>
    <t>Price Look-Up code (PLU)</t>
  </si>
  <si>
    <t>Handling service.</t>
  </si>
  <si>
    <t>Information about the controlled atmosphere.</t>
  </si>
  <si>
    <t>Tokelau</t>
  </si>
  <si>
    <t>Tokelau (les)</t>
  </si>
  <si>
    <t>TK</t>
  </si>
  <si>
    <t>TKL</t>
  </si>
  <si>
    <t>A number that identifies a payment order.</t>
  </si>
  <si>
    <t>Identification number affixed to produce in stores to retrieve price information.</t>
  </si>
  <si>
    <t xml:space="preserve">HH </t>
  </si>
  <si>
    <t>Hoisting and hauling</t>
  </si>
  <si>
    <t>Take off annotation</t>
  </si>
  <si>
    <t>Tonga</t>
  </si>
  <si>
    <t>Tonga (les)</t>
  </si>
  <si>
    <t>TO</t>
  </si>
  <si>
    <t>TON</t>
  </si>
  <si>
    <t>Delivery number (transport)</t>
  </si>
  <si>
    <t xml:space="preserve">SSM </t>
  </si>
  <si>
    <t>International Maritime Organization (IMO) Code</t>
  </si>
  <si>
    <t>The service of hoisting and hauling.</t>
  </si>
  <si>
    <t>Additional information in plain text to support a take off annotation. Taking off is the process of assessing the quantity work from extracting the measurement from construction documentation.</t>
  </si>
  <si>
    <t>Trinidad and Tobago</t>
  </si>
  <si>
    <t>Trinité-et-Tobago (la)</t>
  </si>
  <si>
    <t>TT</t>
  </si>
  <si>
    <t>TTO</t>
  </si>
  <si>
    <t>Reference number by which a haulier/carrier will announce himself at the container terminal or depot when delivering equipment.</t>
  </si>
  <si>
    <t>An International Maritime Organization (IMO) code used to identify hazardous (dangerous) goods.</t>
  </si>
  <si>
    <t xml:space="preserve">IAA </t>
  </si>
  <si>
    <t>Installation</t>
  </si>
  <si>
    <t>Price variation narrative</t>
  </si>
  <si>
    <t>Tunisia</t>
  </si>
  <si>
    <t>Tunisie (la)</t>
  </si>
  <si>
    <t>TN</t>
  </si>
  <si>
    <t>TUN</t>
  </si>
  <si>
    <t>Transport route</t>
  </si>
  <si>
    <t xml:space="preserve">SSN </t>
  </si>
  <si>
    <t>Bureau of Explosives 600-A (rail)</t>
  </si>
  <si>
    <t>The service of installing.</t>
  </si>
  <si>
    <t>Additional information in plain language to support a price variation.</t>
  </si>
  <si>
    <t>Turkey</t>
  </si>
  <si>
    <t>Turquie (la)</t>
  </si>
  <si>
    <t>TR</t>
  </si>
  <si>
    <t>TUR</t>
  </si>
  <si>
    <t>A predefined and identified sequence of points where goods are collected, agreed between partners, e.g. the party in charge of organizing the transport and the parties where goods will be collected. The same collecting points may be included in different transport routes, but in a different sequence.</t>
  </si>
  <si>
    <t>A Department of Transportation/Federal Railroad Administration code used to identify hazardous (dangerous) goods.</t>
  </si>
  <si>
    <t xml:space="preserve">IAB </t>
  </si>
  <si>
    <t>Installation and warranty</t>
  </si>
  <si>
    <t>Documentary credit amendment instructions</t>
  </si>
  <si>
    <t>Turkmenistan</t>
  </si>
  <si>
    <t>Turkménistan (le)</t>
  </si>
  <si>
    <t>TM</t>
  </si>
  <si>
    <t>TKM</t>
  </si>
  <si>
    <t>Customer's unit inventory number</t>
  </si>
  <si>
    <t xml:space="preserve">SSO </t>
  </si>
  <si>
    <t>United Nations Dangerous Goods List</t>
  </si>
  <si>
    <t>The service of installing and providing warranty.</t>
  </si>
  <si>
    <t>Documentary credit amendment instructions.</t>
  </si>
  <si>
    <t>Turks and Caicos Islands (the)</t>
  </si>
  <si>
    <t>Turks-et-Caïcos (les Îles)</t>
  </si>
  <si>
    <t>TC</t>
  </si>
  <si>
    <t>TCA</t>
  </si>
  <si>
    <t>Number assigned by customer to a unique unit for inventory purposes.</t>
  </si>
  <si>
    <t>A UN code used to classify and identify dangerous goods.</t>
  </si>
  <si>
    <t xml:space="preserve">ID </t>
  </si>
  <si>
    <t>Inside delivery</t>
  </si>
  <si>
    <t>Standard method narrative</t>
  </si>
  <si>
    <t>Tuvalu</t>
  </si>
  <si>
    <t>Tuvalu (les)</t>
  </si>
  <si>
    <t>TV</t>
  </si>
  <si>
    <t>TUV</t>
  </si>
  <si>
    <t>Product reservation number</t>
  </si>
  <si>
    <t xml:space="preserve">SSP </t>
  </si>
  <si>
    <t>International Code of Botanical Nomenclature (ICBN)</t>
  </si>
  <si>
    <t>The service of providing delivery inside.</t>
  </si>
  <si>
    <t>Additional information in plain language to support a standard method.</t>
  </si>
  <si>
    <t>Uganda</t>
  </si>
  <si>
    <t>Ouganda (l')</t>
  </si>
  <si>
    <t>UG</t>
  </si>
  <si>
    <t>UGA</t>
  </si>
  <si>
    <t>Number assigned by seller to identify reservation of specified products.</t>
  </si>
  <si>
    <t>A code established by the International Code of Botanical Nomenclature (ICBN) used to classify and identify botanical articles and commodities.</t>
  </si>
  <si>
    <t xml:space="preserve">IF </t>
  </si>
  <si>
    <t>Inspection</t>
  </si>
  <si>
    <t>Project narrative</t>
  </si>
  <si>
    <t>Ukraine</t>
  </si>
  <si>
    <t>Ukraine (l')</t>
  </si>
  <si>
    <t>UA</t>
  </si>
  <si>
    <t>UKR</t>
  </si>
  <si>
    <t>Project number</t>
  </si>
  <si>
    <t xml:space="preserve">SSQ </t>
  </si>
  <si>
    <t>International Code of Zoological Nomenclature (ICZN)</t>
  </si>
  <si>
    <t>The service of inspection.</t>
  </si>
  <si>
    <t>Additional information in plain language to support the project.</t>
  </si>
  <si>
    <t>United Arab Emirates (the)</t>
  </si>
  <si>
    <t>Émirats arabes unis (les)</t>
  </si>
  <si>
    <t>AE</t>
  </si>
  <si>
    <t>ARE</t>
  </si>
  <si>
    <t>Reference number assigned to a project.</t>
  </si>
  <si>
    <t>A code established by the International Code of Zoological Nomenclature (ICZN) used to classify and identify animals.</t>
  </si>
  <si>
    <t xml:space="preserve">IR </t>
  </si>
  <si>
    <t>Installation and training</t>
  </si>
  <si>
    <t>Radioactive goods, additional information</t>
  </si>
  <si>
    <t>United Kingdom of Great Britain and Northern Ireland (the)</t>
  </si>
  <si>
    <t>Royaume-Uni de Grande-Bretagne et d'Irlande du Nord (le)</t>
  </si>
  <si>
    <t>GB</t>
  </si>
  <si>
    <t>GBR</t>
  </si>
  <si>
    <t xml:space="preserve">AEQ </t>
  </si>
  <si>
    <t>Drawing list number</t>
  </si>
  <si>
    <t xml:space="preserve">SSR </t>
  </si>
  <si>
    <t>International Code of Nomenclature for Cultivated Plants</t>
  </si>
  <si>
    <t>The service of providing installation and training.</t>
  </si>
  <si>
    <t>Additional information related to radioactive goods.</t>
  </si>
  <si>
    <t>United States Minor Outlying Islands (the)</t>
  </si>
  <si>
    <t>Îles mineures éloignées des États-Unis (les)</t>
  </si>
  <si>
    <t>UM</t>
  </si>
  <si>
    <t>UMI</t>
  </si>
  <si>
    <t>Reference number identifying a drawing list.</t>
  </si>
  <si>
    <t>(ICNCP) A code established by the International Code of Nomenclature for Cultivated Plants (ICNCP) used to classify and identify animals.</t>
  </si>
  <si>
    <t>Invoicing</t>
  </si>
  <si>
    <t>Bank-to-bank information</t>
  </si>
  <si>
    <t>United States of America (the)</t>
  </si>
  <si>
    <t>États-Unis d'Amérique (les)</t>
  </si>
  <si>
    <t>US</t>
  </si>
  <si>
    <t>USA</t>
  </si>
  <si>
    <t xml:space="preserve">AER </t>
  </si>
  <si>
    <t>Project specification number</t>
  </si>
  <si>
    <t xml:space="preserve">SSS </t>
  </si>
  <si>
    <t>Distributor's article identifier</t>
  </si>
  <si>
    <t>The service of providing an invoice.</t>
  </si>
  <si>
    <t>Information given from one bank to another.</t>
  </si>
  <si>
    <t>Uruguay</t>
  </si>
  <si>
    <t>Uruguay (l')</t>
  </si>
  <si>
    <t>UY</t>
  </si>
  <si>
    <t>URY</t>
  </si>
  <si>
    <t>Reference number identifying a project specification.</t>
  </si>
  <si>
    <t>Identifier assigned to an article by the distributor of that article.</t>
  </si>
  <si>
    <t xml:space="preserve">KO </t>
  </si>
  <si>
    <t>Koshering</t>
  </si>
  <si>
    <t>Reimbursement instructions</t>
  </si>
  <si>
    <t>Uzbekistan</t>
  </si>
  <si>
    <t>Ouzbékistan (l')</t>
  </si>
  <si>
    <t>UZ</t>
  </si>
  <si>
    <t>UZB</t>
  </si>
  <si>
    <t>Primary reference</t>
  </si>
  <si>
    <t xml:space="preserve">SST </t>
  </si>
  <si>
    <t>Norwegian Classification system ENVA</t>
  </si>
  <si>
    <t>The service of preparing food in accordance with Jewish law.</t>
  </si>
  <si>
    <t>Instructions given for reimbursement purposes.</t>
  </si>
  <si>
    <t>Vanuatu</t>
  </si>
  <si>
    <t>Vanuatu (le)</t>
  </si>
  <si>
    <t>VU</t>
  </si>
  <si>
    <t>VUT</t>
  </si>
  <si>
    <t>A number that identifies the primary reference.</t>
  </si>
  <si>
    <t>Product classification system used in the Norwegian market.</t>
  </si>
  <si>
    <t xml:space="preserve">L1 </t>
  </si>
  <si>
    <t>Carrier count</t>
  </si>
  <si>
    <t>Reason for amending a message</t>
  </si>
  <si>
    <t>Venezuela (Bolivarian Republic of)</t>
  </si>
  <si>
    <t>Venezuela (République bolivarienne du)</t>
  </si>
  <si>
    <t>VE</t>
  </si>
  <si>
    <t>VEN</t>
  </si>
  <si>
    <t>Request for cancellation number</t>
  </si>
  <si>
    <t xml:space="preserve">SSU </t>
  </si>
  <si>
    <t>Supplier assigned classification</t>
  </si>
  <si>
    <t>The service of counting by the carrier.</t>
  </si>
  <si>
    <t>Identification of the reason for amending a message.</t>
  </si>
  <si>
    <t>Viet Nam</t>
  </si>
  <si>
    <t>Viet Nam (le)</t>
  </si>
  <si>
    <t>VN</t>
  </si>
  <si>
    <t>VNM</t>
  </si>
  <si>
    <t>A number that identifies a request for cancellation.</t>
  </si>
  <si>
    <t>Product classification assigned by the supplier.</t>
  </si>
  <si>
    <t xml:space="preserve">LA </t>
  </si>
  <si>
    <t>Labelling</t>
  </si>
  <si>
    <t>Instructions to the paying and/or accepting and/or</t>
  </si>
  <si>
    <t>Virgin Islands (British)</t>
  </si>
  <si>
    <t>Vierges britanniques (les Îles)</t>
  </si>
  <si>
    <t>VG</t>
  </si>
  <si>
    <t>VGB</t>
  </si>
  <si>
    <t>Supplier's control number</t>
  </si>
  <si>
    <t xml:space="preserve">SSV </t>
  </si>
  <si>
    <t>Mexican classification system AMECE</t>
  </si>
  <si>
    <t>Labelling service.</t>
  </si>
  <si>
    <t>negotiating bank Instructions to the paying and/or accepting and/or negotiating bank.</t>
  </si>
  <si>
    <t>Virgin Islands (U.S.)</t>
  </si>
  <si>
    <t>Vierges des États-Unis (les Îles)</t>
  </si>
  <si>
    <t>VI</t>
  </si>
  <si>
    <t>VIR</t>
  </si>
  <si>
    <t>Reference to a file regarding a control of the supplier carried out on departure of the goods.</t>
  </si>
  <si>
    <t>Product classification system used in the Mexican market.</t>
  </si>
  <si>
    <t xml:space="preserve">LAA </t>
  </si>
  <si>
    <t>Labour</t>
  </si>
  <si>
    <t>Interest instructions</t>
  </si>
  <si>
    <t>Wallis and Futuna</t>
  </si>
  <si>
    <t>Wallis-et-Futuna</t>
  </si>
  <si>
    <t>WF</t>
  </si>
  <si>
    <t>WLF</t>
  </si>
  <si>
    <t>Shipping note number</t>
  </si>
  <si>
    <t xml:space="preserve">SSW </t>
  </si>
  <si>
    <t>German classification system CCG</t>
  </si>
  <si>
    <t>The service to provide required labour.</t>
  </si>
  <si>
    <t>Instructions given about the interest.</t>
  </si>
  <si>
    <t>Western Sahara*</t>
  </si>
  <si>
    <t>Sahara occidental (le)*</t>
  </si>
  <si>
    <t>EH</t>
  </si>
  <si>
    <t>ESH</t>
  </si>
  <si>
    <t>[1123] Reference number assigned to a shipping note.</t>
  </si>
  <si>
    <t>Product classification system used in the German market.</t>
  </si>
  <si>
    <t xml:space="preserve">LAB </t>
  </si>
  <si>
    <t>Repair and return</t>
  </si>
  <si>
    <t>Agent commission</t>
  </si>
  <si>
    <t>Yemen</t>
  </si>
  <si>
    <t>Yémen (le)</t>
  </si>
  <si>
    <t>YE</t>
  </si>
  <si>
    <t>YEM</t>
  </si>
  <si>
    <t>Empty container bill number</t>
  </si>
  <si>
    <t xml:space="preserve">SSX </t>
  </si>
  <si>
    <t>Finnish classification system EANFIN</t>
  </si>
  <si>
    <t>The service of repairing and returning.</t>
  </si>
  <si>
    <t>Instructions about agent commission.</t>
  </si>
  <si>
    <t>Zambia</t>
  </si>
  <si>
    <t>Zambie (la)</t>
  </si>
  <si>
    <t>ZM</t>
  </si>
  <si>
    <t>ZMB</t>
  </si>
  <si>
    <t>Reference number assigned to an empty container bill, see: 1001 = 708.</t>
  </si>
  <si>
    <t>Product classification system used in the Finnish market.</t>
  </si>
  <si>
    <t xml:space="preserve">LF </t>
  </si>
  <si>
    <t>Legalisation</t>
  </si>
  <si>
    <t>Remitting bank instructions</t>
  </si>
  <si>
    <t>Zimbabwe</t>
  </si>
  <si>
    <t>Zimbabwe (le)</t>
  </si>
  <si>
    <t>ZW</t>
  </si>
  <si>
    <t>ZWE</t>
  </si>
  <si>
    <t>Non-negotiable maritime transport document number</t>
  </si>
  <si>
    <t xml:space="preserve">SSY </t>
  </si>
  <si>
    <t>Canadian classification system ICC</t>
  </si>
  <si>
    <t>The service of legalising.</t>
  </si>
  <si>
    <t>Instructions to the remitting bank.</t>
  </si>
  <si>
    <t>Reference number assigned to a sea waybill, see: 1001 = 712.</t>
  </si>
  <si>
    <t>Product classification system used in the Canadian market.</t>
  </si>
  <si>
    <t xml:space="preserve">MAE </t>
  </si>
  <si>
    <t>Mounting</t>
  </si>
  <si>
    <t>Instructions to the collecting bank</t>
  </si>
  <si>
    <t>Substitute air waybill number</t>
  </si>
  <si>
    <t xml:space="preserve">SSZ </t>
  </si>
  <si>
    <t>French classification system IFLS5</t>
  </si>
  <si>
    <t>The service of mounting.</t>
  </si>
  <si>
    <t>Instructions to the bank, other than the remitting bank, involved in processing the collection.</t>
  </si>
  <si>
    <t>Reference number assigned to a substitute air waybill, see: 1001 = 743.</t>
  </si>
  <si>
    <t>Product classification system used in the French market.</t>
  </si>
  <si>
    <t xml:space="preserve">MI </t>
  </si>
  <si>
    <t>Mail invoice</t>
  </si>
  <si>
    <t>Collection amount instructions</t>
  </si>
  <si>
    <t>Despatch note (post parcels) number</t>
  </si>
  <si>
    <t xml:space="preserve">ST </t>
  </si>
  <si>
    <t>Style number</t>
  </si>
  <si>
    <t>The service of mailing an invoice.</t>
  </si>
  <si>
    <t>Instructions about the collection amount.</t>
  </si>
  <si>
    <t>(1128) Reference number assigned to a despatch note (post parcels), see: 1001 = 750.</t>
  </si>
  <si>
    <t>Number given to a specific style or form of an article, especially used for garments.</t>
  </si>
  <si>
    <t xml:space="preserve">ML </t>
  </si>
  <si>
    <t>Mail invoice to each location</t>
  </si>
  <si>
    <t>Internal auditing information</t>
  </si>
  <si>
    <t>Airlines flight identification number</t>
  </si>
  <si>
    <t xml:space="preserve">STA </t>
  </si>
  <si>
    <t>Dutch classification system CBL</t>
  </si>
  <si>
    <t>The service of mailing an invoice to each location.</t>
  </si>
  <si>
    <t>Text relating to internal auditing information.</t>
  </si>
  <si>
    <t>(8028) Identification of a commercial flight by carrier code and number as assigned by the airline (IATA).</t>
  </si>
  <si>
    <t>Product classification system used in the Dutch market.</t>
  </si>
  <si>
    <t xml:space="preserve">NAA </t>
  </si>
  <si>
    <t>Non-returnable containers</t>
  </si>
  <si>
    <t xml:space="preserve">AFA </t>
  </si>
  <si>
    <t>Constraint</t>
  </si>
  <si>
    <t>Through bill of lading number</t>
  </si>
  <si>
    <t xml:space="preserve">STB </t>
  </si>
  <si>
    <t>Japanese classification system JICFS</t>
  </si>
  <si>
    <t>The service of providing non-returnable containers.</t>
  </si>
  <si>
    <t>Denotes that the associated text is a constraint.</t>
  </si>
  <si>
    <t>Reference number assigned to a through bill of lading, see: 1001 = 761.</t>
  </si>
  <si>
    <t>Product classification system used in the Japanese market.</t>
  </si>
  <si>
    <t xml:space="preserve">OA </t>
  </si>
  <si>
    <t>Outside cable connectors</t>
  </si>
  <si>
    <t xml:space="preserve">AFB </t>
  </si>
  <si>
    <t>Cargo manifest number</t>
  </si>
  <si>
    <t xml:space="preserve">STC </t>
  </si>
  <si>
    <t>European Union dairy subsidy eligibility classification</t>
  </si>
  <si>
    <t>The service of providing outside cable connectors.</t>
  </si>
  <si>
    <t>Denotes that the associated text is a comment.</t>
  </si>
  <si>
    <t>[1037] Reference number assigned to a cargo manifest.</t>
  </si>
  <si>
    <t>Category of product eligible for EU subsidy (applies for certain dairy products with specific level of fat content).</t>
  </si>
  <si>
    <t xml:space="preserve">PA </t>
  </si>
  <si>
    <t>Invoice with shipment</t>
  </si>
  <si>
    <t xml:space="preserve">AFC </t>
  </si>
  <si>
    <t>Semantic note</t>
  </si>
  <si>
    <t>Bordereau number</t>
  </si>
  <si>
    <t xml:space="preserve">STD </t>
  </si>
  <si>
    <t>GS1 Spain classification system</t>
  </si>
  <si>
    <t>The service of including the invoice with the shipment.</t>
  </si>
  <si>
    <t>Denotes that the associated text is a semantic note.</t>
  </si>
  <si>
    <t>Reference number assigned to a bordereau, see: 1001 = 787.</t>
  </si>
  <si>
    <t>Product classification system used in the Spanish market.</t>
  </si>
  <si>
    <t xml:space="preserve">PAA </t>
  </si>
  <si>
    <t>Phosphatizing (steel treatment)</t>
  </si>
  <si>
    <t xml:space="preserve">AFD </t>
  </si>
  <si>
    <t>Help text</t>
  </si>
  <si>
    <t>Customs item number</t>
  </si>
  <si>
    <t xml:space="preserve">STE </t>
  </si>
  <si>
    <t>GS1 Poland classification system</t>
  </si>
  <si>
    <t>The service of phosphatizing the steel.</t>
  </si>
  <si>
    <t>Denotes that the associated text is an item of help text.</t>
  </si>
  <si>
    <t>Number (1496 in CST) assigned by the declarant to an item.</t>
  </si>
  <si>
    <t>Product classification system used in the Polish market.</t>
  </si>
  <si>
    <t xml:space="preserve">PC </t>
  </si>
  <si>
    <t>Packing</t>
  </si>
  <si>
    <t xml:space="preserve">AFE </t>
  </si>
  <si>
    <t>Legend</t>
  </si>
  <si>
    <t>Export Control Commodity number (ECCN)</t>
  </si>
  <si>
    <t xml:space="preserve">STF </t>
  </si>
  <si>
    <t>Federal Agency on Technical Regulating and Metrology of the</t>
  </si>
  <si>
    <t>The service of packing.</t>
  </si>
  <si>
    <t>Denotes that the associated text is a legend.</t>
  </si>
  <si>
    <t>Reference number to relevant item within Commodity Control List covering actual products change functionality.</t>
  </si>
  <si>
    <t>Russian Federation A Russian government agency that serves as a national standardization body of the Russian Federation.</t>
  </si>
  <si>
    <t>Palletizing</t>
  </si>
  <si>
    <t xml:space="preserve">AFF </t>
  </si>
  <si>
    <t>Batch code structure</t>
  </si>
  <si>
    <t>Marking/label reference</t>
  </si>
  <si>
    <t xml:space="preserve">STG </t>
  </si>
  <si>
    <t>Efficient Consumer Response (ECR) Austria classification</t>
  </si>
  <si>
    <t>The service of palletizing.</t>
  </si>
  <si>
    <t>A description of the structure of a batch code.</t>
  </si>
  <si>
    <t>Reference where marking/label information derives from.</t>
  </si>
  <si>
    <t>system Product classification system used in the Austrian market.</t>
  </si>
  <si>
    <t xml:space="preserve">RAB </t>
  </si>
  <si>
    <t>Repacking</t>
  </si>
  <si>
    <t xml:space="preserve">AFG </t>
  </si>
  <si>
    <t>Product application</t>
  </si>
  <si>
    <t>Tariff number</t>
  </si>
  <si>
    <t xml:space="preserve">STH </t>
  </si>
  <si>
    <t>GS1 Italy classification system</t>
  </si>
  <si>
    <t>The service of repacking.</t>
  </si>
  <si>
    <t>A general description of the application of a product.</t>
  </si>
  <si>
    <t>A number that identifies a tariff.</t>
  </si>
  <si>
    <t>Product classification system used in the Italian market.</t>
  </si>
  <si>
    <t xml:space="preserve">RAC </t>
  </si>
  <si>
    <t>Repair</t>
  </si>
  <si>
    <t xml:space="preserve">AFH </t>
  </si>
  <si>
    <t>Customer complaint</t>
  </si>
  <si>
    <t>Replenishment purchase order number</t>
  </si>
  <si>
    <t xml:space="preserve">STI </t>
  </si>
  <si>
    <t>CPV (Common Procurement Vocabulary)</t>
  </si>
  <si>
    <t>The service of repairing.</t>
  </si>
  <si>
    <t>Complaint of customer.</t>
  </si>
  <si>
    <t>Purchase order number specified by the buyer for the assignment to vendor's replenishment orders in a vendor managed inventory program.</t>
  </si>
  <si>
    <t>Official classification system for public procurement in the European Union.</t>
  </si>
  <si>
    <t xml:space="preserve">RAD </t>
  </si>
  <si>
    <t>Returnable container</t>
  </si>
  <si>
    <t xml:space="preserve">AFI </t>
  </si>
  <si>
    <t>Probable cause of fault</t>
  </si>
  <si>
    <t>Immediate transportation no. for in bond movement</t>
  </si>
  <si>
    <t xml:space="preserve">STJ </t>
  </si>
  <si>
    <t>IFDA (International Foodservice Distributors Association)</t>
  </si>
  <si>
    <t>The service of providing returnable containers.</t>
  </si>
  <si>
    <t>The probable cause of fault.</t>
  </si>
  <si>
    <t>A number that identifies immediate transportation for in bond movement.</t>
  </si>
  <si>
    <t>International Foodservice Distributors Association (IFDA).</t>
  </si>
  <si>
    <t xml:space="preserve">RAF </t>
  </si>
  <si>
    <t>Restocking</t>
  </si>
  <si>
    <t xml:space="preserve">AFJ </t>
  </si>
  <si>
    <t>Defect description</t>
  </si>
  <si>
    <t>Transportation exportation no. for in bond movement</t>
  </si>
  <si>
    <t xml:space="preserve">STK </t>
  </si>
  <si>
    <t>AHFS (American Hospital Formulary Service) pharmacologic -</t>
  </si>
  <si>
    <t>The service of restocking.</t>
  </si>
  <si>
    <t>Description of the defect.</t>
  </si>
  <si>
    <t>A number that identifies the transportation exportation number for an in bond movement.</t>
  </si>
  <si>
    <t>therapeutic classification Pharmacologic - therapeutic classification maintained by the American Hospital Formulary Service (AHFS).</t>
  </si>
  <si>
    <t xml:space="preserve">RE </t>
  </si>
  <si>
    <t>Re-delivery</t>
  </si>
  <si>
    <t xml:space="preserve">AFK </t>
  </si>
  <si>
    <t>Repair description</t>
  </si>
  <si>
    <t>Immediate exportation no. for in bond movement</t>
  </si>
  <si>
    <t xml:space="preserve">STL </t>
  </si>
  <si>
    <t>ATC (Anatomical Therapeutic Chemical) classification system</t>
  </si>
  <si>
    <t>The service of re-delivering.</t>
  </si>
  <si>
    <t>The description of the work performed during the repair.</t>
  </si>
  <si>
    <t>A number that identifies the immediate exportation number for an in bond movement.</t>
  </si>
  <si>
    <t>Anatomical Therapeutic Chemical classification system maintained by the World Health Organisation (WHO).</t>
  </si>
  <si>
    <t xml:space="preserve">RF </t>
  </si>
  <si>
    <t>Refurbishing</t>
  </si>
  <si>
    <t xml:space="preserve">AFL </t>
  </si>
  <si>
    <t>Review comments</t>
  </si>
  <si>
    <t>Associated invoices</t>
  </si>
  <si>
    <t xml:space="preserve">STM </t>
  </si>
  <si>
    <t>CLADIMED (Classification des Dispositifs Médicaux)</t>
  </si>
  <si>
    <t>The service of refurbishing.</t>
  </si>
  <si>
    <t>Comments relevant to a review.</t>
  </si>
  <si>
    <t>A number that identifies associated invoices.</t>
  </si>
  <si>
    <t>A five level classification system for medical decvices maintained by the CLADIMED organisation used in the French market.</t>
  </si>
  <si>
    <t xml:space="preserve">RH </t>
  </si>
  <si>
    <t>Rail wagon hire</t>
  </si>
  <si>
    <t xml:space="preserve">AFM </t>
  </si>
  <si>
    <t>Title</t>
  </si>
  <si>
    <t>Secondary Customs reference</t>
  </si>
  <si>
    <t xml:space="preserve">STN </t>
  </si>
  <si>
    <t>CMDR (Canadian Medical Device Regulations) classification</t>
  </si>
  <si>
    <t>The service of providing rail wagons for hire.</t>
  </si>
  <si>
    <t>Denotes that the associated text is a title.</t>
  </si>
  <si>
    <t>A number that identifies the secondary customs reference.</t>
  </si>
  <si>
    <t>system Classification system related to the Canadian Medical Device Regulations maintained by Health Canada.</t>
  </si>
  <si>
    <t xml:space="preserve">RV </t>
  </si>
  <si>
    <t>Loading</t>
  </si>
  <si>
    <t xml:space="preserve">AFN </t>
  </si>
  <si>
    <t>Description of amount</t>
  </si>
  <si>
    <t>Account party's reference</t>
  </si>
  <si>
    <t xml:space="preserve">STO </t>
  </si>
  <si>
    <t>CNDM (Classificazione Nazionale dei Dispositivi Medici)</t>
  </si>
  <si>
    <t>The service of loading goods.</t>
  </si>
  <si>
    <t>An amount description in clear text.</t>
  </si>
  <si>
    <t>Reference of the account party.</t>
  </si>
  <si>
    <t>A classification system for medical devices used in the Italian market.</t>
  </si>
  <si>
    <t>Salvaging</t>
  </si>
  <si>
    <t xml:space="preserve">AFO </t>
  </si>
  <si>
    <t>Responsibilities</t>
  </si>
  <si>
    <t>Beneficiary's reference</t>
  </si>
  <si>
    <t xml:space="preserve">STP </t>
  </si>
  <si>
    <t>UK DM&amp;D (Dictionary of Medicines &amp; Devices) standard coding</t>
  </si>
  <si>
    <t>The service of salvaging.</t>
  </si>
  <si>
    <t>Information describing the responsibilities.</t>
  </si>
  <si>
    <t>Reference of the beneficiary.</t>
  </si>
  <si>
    <t>scheme A classification system for medicines and devices used in the UK market.</t>
  </si>
  <si>
    <t xml:space="preserve">SAA </t>
  </si>
  <si>
    <t>Shipping and handling</t>
  </si>
  <si>
    <t xml:space="preserve">AFP </t>
  </si>
  <si>
    <t>Supplier</t>
  </si>
  <si>
    <t>Second beneficiary's reference</t>
  </si>
  <si>
    <t xml:space="preserve">STQ </t>
  </si>
  <si>
    <t>eCl@ss</t>
  </si>
  <si>
    <t>The service of shipping and handling.</t>
  </si>
  <si>
    <t>Information concerning suppliers.</t>
  </si>
  <si>
    <t>Reference of the second beneficiary.</t>
  </si>
  <si>
    <t>Standardized material and service classification and dictionary maintained by eClass e.V.</t>
  </si>
  <si>
    <t xml:space="preserve">SAD </t>
  </si>
  <si>
    <t>Special packaging</t>
  </si>
  <si>
    <t xml:space="preserve">AFQ </t>
  </si>
  <si>
    <t>Purchase region</t>
  </si>
  <si>
    <t>Applicant's bank reference</t>
  </si>
  <si>
    <t xml:space="preserve">STR </t>
  </si>
  <si>
    <t>EDMA (European Diagnostic Manufacturers Association)</t>
  </si>
  <si>
    <t>The service of special packaging.</t>
  </si>
  <si>
    <t>Information concerning the region(s) where purchases are made.</t>
  </si>
  <si>
    <t>Reference number of the applicant's bank.</t>
  </si>
  <si>
    <t>Products Classification Classification for in vitro diagnostics medical devices maintained by the European Diagnostic Manufacturers Association.</t>
  </si>
  <si>
    <t xml:space="preserve">SAE </t>
  </si>
  <si>
    <t>Stamping</t>
  </si>
  <si>
    <t xml:space="preserve">AFR </t>
  </si>
  <si>
    <t>Affiliation</t>
  </si>
  <si>
    <t>Issuing bank's reference</t>
  </si>
  <si>
    <t xml:space="preserve">STS </t>
  </si>
  <si>
    <t>EGAR (European Generic Article Register)</t>
  </si>
  <si>
    <t>The service of stamping.</t>
  </si>
  <si>
    <t>Information concerning an association of one party with another party(ies).</t>
  </si>
  <si>
    <t>Reference number of the issuing bank.</t>
  </si>
  <si>
    <t>A classification system for medical devices.</t>
  </si>
  <si>
    <t xml:space="preserve">SAI </t>
  </si>
  <si>
    <t>Consignee unload</t>
  </si>
  <si>
    <t xml:space="preserve">AFS </t>
  </si>
  <si>
    <t>Borrower</t>
  </si>
  <si>
    <t>Beneficiary's bank reference</t>
  </si>
  <si>
    <t xml:space="preserve">STT </t>
  </si>
  <si>
    <t>GMDN (Global Medical Devices Nomenclature)</t>
  </si>
  <si>
    <t>The service of unloading by the consignee.</t>
  </si>
  <si>
    <t>Information concerning the borrower.</t>
  </si>
  <si>
    <t>Reference number of the beneficiary's bank.</t>
  </si>
  <si>
    <t>Nomenclature system for identification of medical devices officially apprroved by the European Union.</t>
  </si>
  <si>
    <t>Shrink-wrap</t>
  </si>
  <si>
    <t xml:space="preserve">AFT </t>
  </si>
  <si>
    <t>Line of business</t>
  </si>
  <si>
    <t>Direct payment valuation number</t>
  </si>
  <si>
    <t xml:space="preserve">STU </t>
  </si>
  <si>
    <t>GPI (Generic Product Identifier)</t>
  </si>
  <si>
    <t>The service of shrink-wrapping.</t>
  </si>
  <si>
    <t>Information concerning an entity's line of business.</t>
  </si>
  <si>
    <t>Reference number assigned to a direct payment valuation.</t>
  </si>
  <si>
    <t>A drug classification system managed by Medi-Span.</t>
  </si>
  <si>
    <t xml:space="preserve">SH </t>
  </si>
  <si>
    <t>Special handling</t>
  </si>
  <si>
    <t xml:space="preserve">AFU </t>
  </si>
  <si>
    <t>Financial institution</t>
  </si>
  <si>
    <t>Direct payment valuation request number</t>
  </si>
  <si>
    <t xml:space="preserve">STV </t>
  </si>
  <si>
    <t>HCPCS (Healthcare Common Procedure Coding System)</t>
  </si>
  <si>
    <t>The service of special handling.</t>
  </si>
  <si>
    <t>Description of financial institution(s) used by an entity.</t>
  </si>
  <si>
    <t>Reference number assigned to a direct payment valuation request.</t>
  </si>
  <si>
    <t>A classification system used with US healthcare insurance programs.</t>
  </si>
  <si>
    <t xml:space="preserve">SM </t>
  </si>
  <si>
    <t>Special finish</t>
  </si>
  <si>
    <t xml:space="preserve">AFV </t>
  </si>
  <si>
    <t>Business founder</t>
  </si>
  <si>
    <t>Quantity valuation number</t>
  </si>
  <si>
    <t xml:space="preserve">STW </t>
  </si>
  <si>
    <t>ICPS (International Classification for Patient Safety)</t>
  </si>
  <si>
    <t>The service of providing a special finish.</t>
  </si>
  <si>
    <t>Information about the business founder.</t>
  </si>
  <si>
    <t>Reference number assigned to a quantity valuation.</t>
  </si>
  <si>
    <t>A patient safety taxonomy maintained by the World Health Organisation.</t>
  </si>
  <si>
    <t xml:space="preserve">SU </t>
  </si>
  <si>
    <t>Set-up</t>
  </si>
  <si>
    <t xml:space="preserve">AFW </t>
  </si>
  <si>
    <t>Business history</t>
  </si>
  <si>
    <t>Quantity valuation request number</t>
  </si>
  <si>
    <t xml:space="preserve">STX </t>
  </si>
  <si>
    <t>MedDRA (Medical Dictionary for Regulatory Activities)</t>
  </si>
  <si>
    <t>The service of setting-up.</t>
  </si>
  <si>
    <t>Description of the business history.</t>
  </si>
  <si>
    <t>Reference number assigned to a quantity valuation request.</t>
  </si>
  <si>
    <t>A medical dictionary maintained by the International Federation of Pharmaceutical Manufacturers and Associations (IFPMA).</t>
  </si>
  <si>
    <t xml:space="preserve">TAB </t>
  </si>
  <si>
    <t>Tank renting</t>
  </si>
  <si>
    <t xml:space="preserve">AFX </t>
  </si>
  <si>
    <t>Banking arrangements</t>
  </si>
  <si>
    <t>Bill of quantities number</t>
  </si>
  <si>
    <t xml:space="preserve">STY </t>
  </si>
  <si>
    <t>Medical Columbus</t>
  </si>
  <si>
    <t>The service of providing tanks for hire.</t>
  </si>
  <si>
    <t>Information concerning the general banking arrangements.</t>
  </si>
  <si>
    <t>Reference number assigned to a bill of quantities.</t>
  </si>
  <si>
    <t>Medical product classification system used in the German market.</t>
  </si>
  <si>
    <t xml:space="preserve">TAC </t>
  </si>
  <si>
    <t>Testing</t>
  </si>
  <si>
    <t xml:space="preserve">AFY </t>
  </si>
  <si>
    <t>Business origin</t>
  </si>
  <si>
    <t>Payment valuation number</t>
  </si>
  <si>
    <t xml:space="preserve">STZ </t>
  </si>
  <si>
    <t>NAPCS (North American Product Classification System)</t>
  </si>
  <si>
    <t>The service of testing.</t>
  </si>
  <si>
    <t>Description of the business origin.</t>
  </si>
  <si>
    <t>Reference number assigned to a payment valuation.</t>
  </si>
  <si>
    <t>Product classification system used in the North American market.</t>
  </si>
  <si>
    <t xml:space="preserve">TT </t>
  </si>
  <si>
    <t>Transportation - third party billing</t>
  </si>
  <si>
    <t xml:space="preserve">AFZ </t>
  </si>
  <si>
    <t>Brand names' description</t>
  </si>
  <si>
    <t>Situation number</t>
  </si>
  <si>
    <t xml:space="preserve">SUA </t>
  </si>
  <si>
    <t>NHS (National Health Services) eClass</t>
  </si>
  <si>
    <t>The service of providing third party billing for transportation.</t>
  </si>
  <si>
    <t>Description of the entity's brands.</t>
  </si>
  <si>
    <t>Common reference number given to documents concerning a determined period of works.</t>
  </si>
  <si>
    <t>Product and Service classification system used in United Kingdom market.</t>
  </si>
  <si>
    <t xml:space="preserve">TV </t>
  </si>
  <si>
    <t>Transportation by vendor</t>
  </si>
  <si>
    <t xml:space="preserve">AGA </t>
  </si>
  <si>
    <t>Business financing details</t>
  </si>
  <si>
    <t>Agreement to pay number</t>
  </si>
  <si>
    <t xml:space="preserve">SUB </t>
  </si>
  <si>
    <t>US FDA (Food and Drug Administration) Product Code</t>
  </si>
  <si>
    <t>The service of providing transportation by the vendor.</t>
  </si>
  <si>
    <t>Details about the financing of the business.</t>
  </si>
  <si>
    <t>A number that identifies an agreement to pay.</t>
  </si>
  <si>
    <t>Classification Database US FDA Product Code Classification Database contains medical device names and associated information developed by the Center for Devices and Radiological Health (CDRH).</t>
  </si>
  <si>
    <t xml:space="preserve">V1 </t>
  </si>
  <si>
    <t>Drop yard</t>
  </si>
  <si>
    <t xml:space="preserve">AGB </t>
  </si>
  <si>
    <t>Competition</t>
  </si>
  <si>
    <t>Contract party reference number</t>
  </si>
  <si>
    <t xml:space="preserve">SUC </t>
  </si>
  <si>
    <t>SNOMED CT (Systematized Nomenclature of Medicine-Clinical</t>
  </si>
  <si>
    <t>The service of delivering goods at the yard.</t>
  </si>
  <si>
    <t>Information concerning an entity's competition.</t>
  </si>
  <si>
    <t>Reference number assigned to a party for a particular contract.</t>
  </si>
  <si>
    <t>Terms) A medical nomenclature system developed between the NHS and the College of American Pathologists.</t>
  </si>
  <si>
    <t xml:space="preserve">V2 </t>
  </si>
  <si>
    <t>Drop dock</t>
  </si>
  <si>
    <t xml:space="preserve">AGC </t>
  </si>
  <si>
    <t>Construction process details</t>
  </si>
  <si>
    <t>Account party's bank reference</t>
  </si>
  <si>
    <t xml:space="preserve">SUD </t>
  </si>
  <si>
    <t>UMDNS (Universal Medical Device Nomenclature System)</t>
  </si>
  <si>
    <t>The service of delivering goods at the dock.</t>
  </si>
  <si>
    <t>Details about the construction process.</t>
  </si>
  <si>
    <t>Reference number of the account party's bank.</t>
  </si>
  <si>
    <t>A standard international nomenclature and computer coding system for medical devices maintained by the Emergency Care Research Institute (ECRI).</t>
  </si>
  <si>
    <t xml:space="preserve">WH </t>
  </si>
  <si>
    <t>Warehousing</t>
  </si>
  <si>
    <t xml:space="preserve">AGD </t>
  </si>
  <si>
    <t>Construction specialty</t>
  </si>
  <si>
    <t>Agent's bank reference</t>
  </si>
  <si>
    <t xml:space="preserve">SUE </t>
  </si>
  <si>
    <t>GS1 Global Returnable Asset Identifier, non-serialised</t>
  </si>
  <si>
    <t>The service of storing and handling of goods in a warehouse.</t>
  </si>
  <si>
    <t>Information concerning the line of business of a construction entity.</t>
  </si>
  <si>
    <t>Reference number issued by the agent's bank.</t>
  </si>
  <si>
    <t>A unique, 13-digit number assigned according to the numbering structure of the GS1 system and used to identify a type of Reusable Transport Item (RTI).</t>
  </si>
  <si>
    <t xml:space="preserve">XAA </t>
  </si>
  <si>
    <t>Combine all same day shipment</t>
  </si>
  <si>
    <t xml:space="preserve">AGE </t>
  </si>
  <si>
    <t>Contract information</t>
  </si>
  <si>
    <t>Agent's reference</t>
  </si>
  <si>
    <t xml:space="preserve">SUF </t>
  </si>
  <si>
    <t>IMEI</t>
  </si>
  <si>
    <t>The service of combining all shipments for the same day.</t>
  </si>
  <si>
    <t>Details about contract(s).</t>
  </si>
  <si>
    <t>Reference number of the agent.</t>
  </si>
  <si>
    <t>The International Mobile Station Equipment Identity (IMEI) is a unique number to identify mobile phones. It includes the origin, model and serial number of the device. The structure is specified in 3GPP TS 23.003.</t>
  </si>
  <si>
    <t xml:space="preserve">YY </t>
  </si>
  <si>
    <t>Split pick-up</t>
  </si>
  <si>
    <t xml:space="preserve">AGF </t>
  </si>
  <si>
    <t>Corporate filing</t>
  </si>
  <si>
    <t>Applicant's reference</t>
  </si>
  <si>
    <t xml:space="preserve">SUG </t>
  </si>
  <si>
    <t>Waste Type (EMSA)</t>
  </si>
  <si>
    <t>The service of providing split pick-up.</t>
  </si>
  <si>
    <t>Details about a corporate filing.</t>
  </si>
  <si>
    <t>Reference number of the applicant.</t>
  </si>
  <si>
    <t>Classification of waste as defined by the European Maritime Safety Agency (EMSA).</t>
  </si>
  <si>
    <t xml:space="preserve">AGG </t>
  </si>
  <si>
    <t>Customer information</t>
  </si>
  <si>
    <t>Dispute number</t>
  </si>
  <si>
    <t xml:space="preserve">SUH </t>
  </si>
  <si>
    <t>Ship's store classification type</t>
  </si>
  <si>
    <t>Description of customers.</t>
  </si>
  <si>
    <t>Reference number to a dispute notice.</t>
  </si>
  <si>
    <t>Classification of ship's stores.</t>
  </si>
  <si>
    <t xml:space="preserve">AGH </t>
  </si>
  <si>
    <t>Copyright notice</t>
  </si>
  <si>
    <t>Credit rating agency's reference number</t>
  </si>
  <si>
    <t xml:space="preserve">SUI </t>
  </si>
  <si>
    <t>Emergency fire code</t>
  </si>
  <si>
    <t>Information concerning the copyright notice.</t>
  </si>
  <si>
    <t>Reference number assigned by a credit rating agency to a debtor.</t>
  </si>
  <si>
    <t>Classification for emergency response procedures related to fire.</t>
  </si>
  <si>
    <t xml:space="preserve">AGI </t>
  </si>
  <si>
    <t>Contingent debt</t>
  </si>
  <si>
    <t>Request number</t>
  </si>
  <si>
    <t xml:space="preserve">SUJ </t>
  </si>
  <si>
    <t>Emergency spillage code</t>
  </si>
  <si>
    <t>Details about the contingent debt.</t>
  </si>
  <si>
    <t>The reference number of a request.</t>
  </si>
  <si>
    <t>Classification for emergency response procedures related to spillage.</t>
  </si>
  <si>
    <t xml:space="preserve">AGJ </t>
  </si>
  <si>
    <t>Conviction details</t>
  </si>
  <si>
    <t>Single transaction sequence number</t>
  </si>
  <si>
    <t xml:space="preserve">SUK </t>
  </si>
  <si>
    <t>IMDG packing group</t>
  </si>
  <si>
    <t>Details about the law or penal codes that resulted in conviction.</t>
  </si>
  <si>
    <t>A number that identifies a single transaction sequence.</t>
  </si>
  <si>
    <t>Packing group as defined in the International Marititme Dangerous Goods (IMDG) specification.</t>
  </si>
  <si>
    <t xml:space="preserve">AGK </t>
  </si>
  <si>
    <t>Equipment</t>
  </si>
  <si>
    <t>Application reference number</t>
  </si>
  <si>
    <t xml:space="preserve">SUL </t>
  </si>
  <si>
    <t>MARPOL Code IBC</t>
  </si>
  <si>
    <t>Description of equipment.</t>
  </si>
  <si>
    <t>A number that identifies an application reference.</t>
  </si>
  <si>
    <t>International Bulk Chemical (IBC) code defined by the International Convention for the Prevention of Pollution from Ships (MARPOL).</t>
  </si>
  <si>
    <t xml:space="preserve">AGL </t>
  </si>
  <si>
    <t>Workforce description</t>
  </si>
  <si>
    <t>Delivery verification certificate</t>
  </si>
  <si>
    <t xml:space="preserve">SUM </t>
  </si>
  <si>
    <t>IMDG subsidiary risk class</t>
  </si>
  <si>
    <t>Comments about the workforce.</t>
  </si>
  <si>
    <t>Formal identification of delivery verification certificate which is a formal document from Customs etc. confirming that physical goods have been delivered. It may be needed to support a tax reclaim based on an invoice.</t>
  </si>
  <si>
    <t>Subsidiary risk class as defined in the International Maritime Dangerous Goods (IMDG) specification.</t>
  </si>
  <si>
    <t xml:space="preserve">AGM </t>
  </si>
  <si>
    <t>Exemption</t>
  </si>
  <si>
    <t>Number of temporary importation document</t>
  </si>
  <si>
    <t xml:space="preserve">TG </t>
  </si>
  <si>
    <t>Transport group number</t>
  </si>
  <si>
    <t>Description about exemptions.</t>
  </si>
  <si>
    <t>Number assigned by customs to identify consignment in transit.</t>
  </si>
  <si>
    <t>(8012) Additional number to form article groups for packing and/or transportation purposes.</t>
  </si>
  <si>
    <t xml:space="preserve">AGN </t>
  </si>
  <si>
    <t>Future plans</t>
  </si>
  <si>
    <t>Reference number quoted on statement</t>
  </si>
  <si>
    <t xml:space="preserve">TSN </t>
  </si>
  <si>
    <t>Taxonomic Serial Number</t>
  </si>
  <si>
    <t>Information on future plans.</t>
  </si>
  <si>
    <t>Reference number quoted on the statement sent to the beneficiary for information purposes.</t>
  </si>
  <si>
    <t>A unique number assigned to a taxonomic entity, commonly to a species of plants or animals, providing information on their hierarchical classification, scientific name, taxonomic rank, associated synonyms and vernacular names where appropriate, data source information and data quality indicators.</t>
  </si>
  <si>
    <t xml:space="preserve">AGO </t>
  </si>
  <si>
    <t>Interviewee conversation information</t>
  </si>
  <si>
    <t>Sender's reference to the original message</t>
  </si>
  <si>
    <t xml:space="preserve">TSO </t>
  </si>
  <si>
    <t>IMDG main hazard class</t>
  </si>
  <si>
    <t>Information concerning the interviewee conversation.</t>
  </si>
  <si>
    <t>The reference provided by the sender of the original message.</t>
  </si>
  <si>
    <t>Main hazard class as defined in the International Maritime Dangerous Goods (IMDG) specification.</t>
  </si>
  <si>
    <t xml:space="preserve">AGP </t>
  </si>
  <si>
    <t>Intangible asset</t>
  </si>
  <si>
    <t>Company issued equipment ID</t>
  </si>
  <si>
    <t xml:space="preserve">TSP </t>
  </si>
  <si>
    <t>EU Combined Nomenclature</t>
  </si>
  <si>
    <t>Description of intangible asset(s).</t>
  </si>
  <si>
    <t>Owner/operator, non-government issued equipment reference number.</t>
  </si>
  <si>
    <t>The number is part of, or is generated in the context of the Combined Nomenclature classification, as developed and maintained by the European Union (EU).</t>
  </si>
  <si>
    <t xml:space="preserve">AGQ </t>
  </si>
  <si>
    <t>Inventory</t>
  </si>
  <si>
    <t>Domestic flight number</t>
  </si>
  <si>
    <t xml:space="preserve">UA </t>
  </si>
  <si>
    <t>Ultimate customer's article number</t>
  </si>
  <si>
    <t>Description of the inventory.</t>
  </si>
  <si>
    <t>Airline flight number assigned to a flight originating and terminating within the same country.</t>
  </si>
  <si>
    <t>Number assigned by ultimate customer to identify relevant article.</t>
  </si>
  <si>
    <t xml:space="preserve">AGR </t>
  </si>
  <si>
    <t>Investment</t>
  </si>
  <si>
    <t>International flight number</t>
  </si>
  <si>
    <t xml:space="preserve">UP </t>
  </si>
  <si>
    <t>UPC (Universal product code)</t>
  </si>
  <si>
    <t>Description of the investments.</t>
  </si>
  <si>
    <t>Airline flight number assigned to a flight originating and terminating across national borders.</t>
  </si>
  <si>
    <t>Number assigned to a manufacturer's product by the Product Code Council.</t>
  </si>
  <si>
    <t xml:space="preserve">AGS </t>
  </si>
  <si>
    <t>Intercompany relations information</t>
  </si>
  <si>
    <t>Employer identification number of service bureau</t>
  </si>
  <si>
    <t xml:space="preserve">VN </t>
  </si>
  <si>
    <t>Vendor item number</t>
  </si>
  <si>
    <t>Description of the intercompany relations.</t>
  </si>
  <si>
    <t>Reference number assigned by a service/processing bureau to an employer.</t>
  </si>
  <si>
    <t>Reference number assigned by a vendor/seller identifying a product/service/article.</t>
  </si>
  <si>
    <t xml:space="preserve">AGT </t>
  </si>
  <si>
    <t>Joint venture</t>
  </si>
  <si>
    <t>Service group identification number</t>
  </si>
  <si>
    <t xml:space="preserve">VP </t>
  </si>
  <si>
    <t>Vendor's (seller's) part number</t>
  </si>
  <si>
    <t>Description of the joint venture.</t>
  </si>
  <si>
    <t>Identification used for a group of services.</t>
  </si>
  <si>
    <t>Reference number assigned by a vendor/seller identifying an article.</t>
  </si>
  <si>
    <t xml:space="preserve">AGU </t>
  </si>
  <si>
    <t>Member number</t>
  </si>
  <si>
    <t xml:space="preserve">VS </t>
  </si>
  <si>
    <t>Vendor's supplemental item number</t>
  </si>
  <si>
    <t>Description of a loan.</t>
  </si>
  <si>
    <t>Reference number assigned to a person as a member of a group of persons or a service scheme.</t>
  </si>
  <si>
    <t>The item number is a specified by the vendor as a supplemental number for the vendor's purposes.</t>
  </si>
  <si>
    <t xml:space="preserve">AGV </t>
  </si>
  <si>
    <t>Long term debt</t>
  </si>
  <si>
    <t>Previous member number</t>
  </si>
  <si>
    <t xml:space="preserve">VX </t>
  </si>
  <si>
    <t>Vendor specification number</t>
  </si>
  <si>
    <t>Description of the long term debt.</t>
  </si>
  <si>
    <t>Reference number previously assigned to a member.</t>
  </si>
  <si>
    <t>The item number has been allocated by the vendor as a specification number.</t>
  </si>
  <si>
    <t xml:space="preserve">AGW </t>
  </si>
  <si>
    <t>Location</t>
  </si>
  <si>
    <t>Scheme/plan number</t>
  </si>
  <si>
    <t>Description of a location.</t>
  </si>
  <si>
    <t>Reference number assigned to a service scheme or plan.</t>
  </si>
  <si>
    <t>Item type identification mutually agreed between interchanging parties.</t>
  </si>
  <si>
    <t xml:space="preserve">AGX </t>
  </si>
  <si>
    <t>Current legal structure</t>
  </si>
  <si>
    <t>Previous scheme/plan number</t>
  </si>
  <si>
    <t>Details on the current legal structure.</t>
  </si>
  <si>
    <t>Reference number previously assigned to a service scheme or plan.</t>
  </si>
  <si>
    <t xml:space="preserve">AGY </t>
  </si>
  <si>
    <t>Marital contract</t>
  </si>
  <si>
    <t>Receiving party's member identification</t>
  </si>
  <si>
    <t>Details on a marital contract.</t>
  </si>
  <si>
    <t>Identification used by the receiving party for a member of a service scheme or group of persons.</t>
  </si>
  <si>
    <t xml:space="preserve">AGZ </t>
  </si>
  <si>
    <t>Marketing activities</t>
  </si>
  <si>
    <t>Payroll number</t>
  </si>
  <si>
    <t>Information concerning marketing activities.</t>
  </si>
  <si>
    <t>Reference number assigned to the payroll of an organisation.</t>
  </si>
  <si>
    <t xml:space="preserve">AHA </t>
  </si>
  <si>
    <t>Merger</t>
  </si>
  <si>
    <t>Packaging specification number</t>
  </si>
  <si>
    <t>Description of a merger.</t>
  </si>
  <si>
    <t>Reference number of documentation specifying the technical detail of packaging requirements.</t>
  </si>
  <si>
    <t xml:space="preserve">AHB </t>
  </si>
  <si>
    <t>Marketable securities</t>
  </si>
  <si>
    <t>Authority issued equipment identification</t>
  </si>
  <si>
    <t>Description of the marketable securities.</t>
  </si>
  <si>
    <t>Identification issued by an authority, e.g. government, airport authority.</t>
  </si>
  <si>
    <t xml:space="preserve">AHC </t>
  </si>
  <si>
    <t>Business debt</t>
  </si>
  <si>
    <t>Training flight number</t>
  </si>
  <si>
    <t>Description of the business debt(s).</t>
  </si>
  <si>
    <t>Non-revenue producing airline flight for training purposes.</t>
  </si>
  <si>
    <t xml:space="preserve">AHD </t>
  </si>
  <si>
    <t>Original legal structure</t>
  </si>
  <si>
    <t>Fund code number</t>
  </si>
  <si>
    <t>Information concerning the original legal structure.</t>
  </si>
  <si>
    <t>Reference number to identify appropriation and branch chargeable for item.</t>
  </si>
  <si>
    <t xml:space="preserve">AHE </t>
  </si>
  <si>
    <t>Employee sharing arrangements</t>
  </si>
  <si>
    <t>Signal code number</t>
  </si>
  <si>
    <t>Information describing how a company uses employees from another company.</t>
  </si>
  <si>
    <t>Reference number to identify a signal.</t>
  </si>
  <si>
    <t xml:space="preserve">AHF </t>
  </si>
  <si>
    <t>Organization details</t>
  </si>
  <si>
    <t>Major force program number</t>
  </si>
  <si>
    <t>Description about the organization of a company.</t>
  </si>
  <si>
    <t>Reference number according to Major Force Program (US).</t>
  </si>
  <si>
    <t xml:space="preserve">AHG </t>
  </si>
  <si>
    <t>Public record details</t>
  </si>
  <si>
    <t>Nomination number</t>
  </si>
  <si>
    <t>Information concerning public records.</t>
  </si>
  <si>
    <t>Reference number assigned by a shipper to a request/ commitment-to-ship on a pipeline system.</t>
  </si>
  <si>
    <t xml:space="preserve">AHH </t>
  </si>
  <si>
    <t>Price range</t>
  </si>
  <si>
    <t>Laboratory registration number</t>
  </si>
  <si>
    <t>Information concerning the price range of products made or sold.</t>
  </si>
  <si>
    <t>Reference number is the official registration number of the laboratory.</t>
  </si>
  <si>
    <t xml:space="preserve">AHI </t>
  </si>
  <si>
    <t>Qualifications</t>
  </si>
  <si>
    <t>Transport contract reference number</t>
  </si>
  <si>
    <t>Information on the accomplishments fitting a party for a position.</t>
  </si>
  <si>
    <t>Reference number of a transport contract.</t>
  </si>
  <si>
    <t xml:space="preserve">AHJ </t>
  </si>
  <si>
    <t>Registered activity</t>
  </si>
  <si>
    <t>Payee's reference number</t>
  </si>
  <si>
    <t>Information concerning the registered activity.</t>
  </si>
  <si>
    <t>Reference number of the party to be paid.</t>
  </si>
  <si>
    <t xml:space="preserve">AHK </t>
  </si>
  <si>
    <t>Criminal sentence</t>
  </si>
  <si>
    <t>Payer's reference number</t>
  </si>
  <si>
    <t>Description of the sentence imposed in a criminal proceeding.</t>
  </si>
  <si>
    <t>Reference number of the party who pays.</t>
  </si>
  <si>
    <t xml:space="preserve">AHL </t>
  </si>
  <si>
    <t>Sales method</t>
  </si>
  <si>
    <t>Creditor's reference number</t>
  </si>
  <si>
    <t>Description of the selling means.</t>
  </si>
  <si>
    <t>Reference number of the party to whom a debt is owed.</t>
  </si>
  <si>
    <t xml:space="preserve">AHM </t>
  </si>
  <si>
    <t>Educational institution information</t>
  </si>
  <si>
    <t>Debtor's reference number</t>
  </si>
  <si>
    <t>Free form description relating to the school(s) attended.</t>
  </si>
  <si>
    <t>Reference number of the party who owes an amount of money.</t>
  </si>
  <si>
    <t xml:space="preserve">AHN </t>
  </si>
  <si>
    <t>Status details</t>
  </si>
  <si>
    <t>Joint venture reference number</t>
  </si>
  <si>
    <t>Describes the status details.</t>
  </si>
  <si>
    <t>Reference number assigned to a joint venture agreement.</t>
  </si>
  <si>
    <t xml:space="preserve">AHO </t>
  </si>
  <si>
    <t>Sales</t>
  </si>
  <si>
    <t>Chamber of Commerce registration number</t>
  </si>
  <si>
    <t>Description of the sales.</t>
  </si>
  <si>
    <t>The registration number by which a company/organization is known to the Chamber of Commerce.</t>
  </si>
  <si>
    <t xml:space="preserve">AHP </t>
  </si>
  <si>
    <t>Spouse information</t>
  </si>
  <si>
    <t>Tax registration number</t>
  </si>
  <si>
    <t>Information about the spouse.</t>
  </si>
  <si>
    <t>The registration number by which a company/organization is identified with the tax administration.</t>
  </si>
  <si>
    <t xml:space="preserve">AHQ </t>
  </si>
  <si>
    <t>Educational degree information</t>
  </si>
  <si>
    <t>Wool identification number</t>
  </si>
  <si>
    <t>Details about the educational degree received from a school.</t>
  </si>
  <si>
    <t>Shipping Identification Mark (SIM) allocated to a wool consignment by a shipping company.</t>
  </si>
  <si>
    <t xml:space="preserve">AHR </t>
  </si>
  <si>
    <t>Shareholding information</t>
  </si>
  <si>
    <t>Wool tax reference number</t>
  </si>
  <si>
    <t>General description of shareholding.</t>
  </si>
  <si>
    <t>Reference or indication of the payment of wool tax.</t>
  </si>
  <si>
    <t xml:space="preserve">AHS </t>
  </si>
  <si>
    <t>Sales territory</t>
  </si>
  <si>
    <t>Meat processing establishment registration number</t>
  </si>
  <si>
    <t>Information on the sales territory.</t>
  </si>
  <si>
    <t>Registration number allocated to a registered meat packing establishment by the local quarantine and inspection authority.</t>
  </si>
  <si>
    <t xml:space="preserve">AHT </t>
  </si>
  <si>
    <t>Accountant's comments</t>
  </si>
  <si>
    <t>Quarantine/treatment status reference number</t>
  </si>
  <si>
    <t>Comments made by an accountant regarding a financial statement.</t>
  </si>
  <si>
    <t>Coded quarantine/treatment status of a container and its cargo and packing materials, generated by a shipping company based upon declarations presented by a shipper.</t>
  </si>
  <si>
    <t xml:space="preserve">AHU </t>
  </si>
  <si>
    <t>Exemption law location</t>
  </si>
  <si>
    <t>Request for quote number</t>
  </si>
  <si>
    <t>Description of the exemption provided to a location by a law.</t>
  </si>
  <si>
    <t>Reference number assigned by the requestor to a request for quote.</t>
  </si>
  <si>
    <t xml:space="preserve">AHV </t>
  </si>
  <si>
    <t>Share classifications</t>
  </si>
  <si>
    <t>Manual processing authority number</t>
  </si>
  <si>
    <t>Information about the classes or categories of shares.</t>
  </si>
  <si>
    <t>Number allocated to allow the manual processing of an entity.</t>
  </si>
  <si>
    <t xml:space="preserve">AHW </t>
  </si>
  <si>
    <t>Forecast</t>
  </si>
  <si>
    <t xml:space="preserve">AHX </t>
  </si>
  <si>
    <t>Rate note number</t>
  </si>
  <si>
    <t>Description of a prediction.</t>
  </si>
  <si>
    <t>Reference assigned to a specific rate.</t>
  </si>
  <si>
    <t>Event location</t>
  </si>
  <si>
    <t xml:space="preserve">AHY </t>
  </si>
  <si>
    <t>Freight Forwarder number</t>
  </si>
  <si>
    <t>Description of the location of an event.</t>
  </si>
  <si>
    <t>An identification code of a Freight Forwarder.</t>
  </si>
  <si>
    <t>Facility occupancy</t>
  </si>
  <si>
    <t xml:space="preserve">AHZ </t>
  </si>
  <si>
    <t>Customs release code</t>
  </si>
  <si>
    <t>Information related to occupancy of a facility.</t>
  </si>
  <si>
    <t>A code associated to a requirement that must be presented to gain the release of goods by Customs.</t>
  </si>
  <si>
    <t>Import and export details</t>
  </si>
  <si>
    <t xml:space="preserve">AIA </t>
  </si>
  <si>
    <t>Compliance code number</t>
  </si>
  <si>
    <t>Specific information provided about the importation and exportation of goods.</t>
  </si>
  <si>
    <t>Number assigned to indicate regulatory compliance.</t>
  </si>
  <si>
    <t>Additional facility information</t>
  </si>
  <si>
    <t xml:space="preserve">AIB </t>
  </si>
  <si>
    <t>Department of transportation bond number</t>
  </si>
  <si>
    <t>Additional information about a facility.</t>
  </si>
  <si>
    <t>Number of a bond assigned by the department of transportation.</t>
  </si>
  <si>
    <t>Inventory value</t>
  </si>
  <si>
    <t xml:space="preserve">AIC </t>
  </si>
  <si>
    <t>Export establishment number</t>
  </si>
  <si>
    <t>Description of the value of inventory.</t>
  </si>
  <si>
    <t>Number to identify export establishment.</t>
  </si>
  <si>
    <t>Education</t>
  </si>
  <si>
    <t xml:space="preserve">AID </t>
  </si>
  <si>
    <t>Certificate of conformity</t>
  </si>
  <si>
    <t>Description of the education of a person.</t>
  </si>
  <si>
    <t>Certificate certifying the conformity to predefined definitions.</t>
  </si>
  <si>
    <t>Event</t>
  </si>
  <si>
    <t xml:space="preserve">AIE </t>
  </si>
  <si>
    <t>Ministerial certificate of homologation</t>
  </si>
  <si>
    <t>Description of a thing that happens or takes place.</t>
  </si>
  <si>
    <t>Certificate of approval for components which are subject to legal restrictions and must be approved by the government.</t>
  </si>
  <si>
    <t>Agent</t>
  </si>
  <si>
    <t xml:space="preserve">AIF </t>
  </si>
  <si>
    <t>Previous delivery instruction number</t>
  </si>
  <si>
    <t>Information about agents the entity uses.</t>
  </si>
  <si>
    <t>The identification of a previous delivery instruction.</t>
  </si>
  <si>
    <t>Domestically agreed financial statement details</t>
  </si>
  <si>
    <t xml:space="preserve">AIG </t>
  </si>
  <si>
    <t>Passport number</t>
  </si>
  <si>
    <t>Details of domestically agreed financial statement.</t>
  </si>
  <si>
    <t>Number assigned to a passport.</t>
  </si>
  <si>
    <t>Other current asset description</t>
  </si>
  <si>
    <t xml:space="preserve">AIH </t>
  </si>
  <si>
    <t>Common transaction reference number</t>
  </si>
  <si>
    <t>Description of other current asset.</t>
  </si>
  <si>
    <t>Reference number applicable to different underlying individual transactions.</t>
  </si>
  <si>
    <t>Other current liability description</t>
  </si>
  <si>
    <t xml:space="preserve">AII </t>
  </si>
  <si>
    <t>Bank's common transaction reference number</t>
  </si>
  <si>
    <t>Description of other current liability.</t>
  </si>
  <si>
    <t>Bank's reference number allocated by the bank to different underlying individual transactions.</t>
  </si>
  <si>
    <t>Former business activity</t>
  </si>
  <si>
    <t xml:space="preserve">AIJ </t>
  </si>
  <si>
    <t>Customer's individual transaction reference number</t>
  </si>
  <si>
    <t>Description of the former line of business.</t>
  </si>
  <si>
    <t>Customer's reference number allocated by the customer to one specific transaction.</t>
  </si>
  <si>
    <t>Trade name use</t>
  </si>
  <si>
    <t xml:space="preserve">AIK </t>
  </si>
  <si>
    <t>Bank's individual transaction reference number</t>
  </si>
  <si>
    <t>Description of how a trading name is used.</t>
  </si>
  <si>
    <t>Bank's reference number allocated by the bank to one specific transaction.</t>
  </si>
  <si>
    <t>Signing authority</t>
  </si>
  <si>
    <t xml:space="preserve">AIL </t>
  </si>
  <si>
    <t>Customer's common transaction reference number</t>
  </si>
  <si>
    <t>Description of the authorized signatory.</t>
  </si>
  <si>
    <t>Customer's reference number allocated by the customer to different underlying individual transactions.</t>
  </si>
  <si>
    <t xml:space="preserve">AIM </t>
  </si>
  <si>
    <t>Individual transaction reference number</t>
  </si>
  <si>
    <t>[4376] Description of guarantee.</t>
  </si>
  <si>
    <t>Reference number applying to one specific transaction.</t>
  </si>
  <si>
    <t>Holding company operation</t>
  </si>
  <si>
    <t xml:space="preserve">AIN </t>
  </si>
  <si>
    <t>Product sourcing agreement number</t>
  </si>
  <si>
    <t>Description of the operation of a holding company.</t>
  </si>
  <si>
    <t>Reference number assigned to a product sourcing agreement.</t>
  </si>
  <si>
    <t>Consignment routing</t>
  </si>
  <si>
    <t xml:space="preserve">AIO </t>
  </si>
  <si>
    <t>Customs transhipment number</t>
  </si>
  <si>
    <t>Information on routing of the consignment.</t>
  </si>
  <si>
    <t>Approval number issued by Customs for cargo to be transhipped under Customs control.</t>
  </si>
  <si>
    <t>Letter of protest</t>
  </si>
  <si>
    <t xml:space="preserve">AIP </t>
  </si>
  <si>
    <t>Customs preference inquiry number</t>
  </si>
  <si>
    <t>A letter citing any condition in dispute.</t>
  </si>
  <si>
    <t>The number assigned by Customs to a preference inquiry.</t>
  </si>
  <si>
    <t>Question</t>
  </si>
  <si>
    <t xml:space="preserve">AIQ </t>
  </si>
  <si>
    <t>Packing plant number</t>
  </si>
  <si>
    <t>A free text question.</t>
  </si>
  <si>
    <t>Number to identify packing establishment.</t>
  </si>
  <si>
    <t>Party information</t>
  </si>
  <si>
    <t xml:space="preserve">AIR </t>
  </si>
  <si>
    <t>Original certificate number</t>
  </si>
  <si>
    <t>Free text information related to a party.</t>
  </si>
  <si>
    <t>Number giving reference to an original certificate number.</t>
  </si>
  <si>
    <t>Area boundaries description</t>
  </si>
  <si>
    <t xml:space="preserve">AIS </t>
  </si>
  <si>
    <t>Processing plant number</t>
  </si>
  <si>
    <t>Description of the boundaries of a geographical area.</t>
  </si>
  <si>
    <t>Number to identify processing plant.</t>
  </si>
  <si>
    <t>Advertisement information</t>
  </si>
  <si>
    <t xml:space="preserve">AIT </t>
  </si>
  <si>
    <t>Slaughter plant number</t>
  </si>
  <si>
    <t>The free text contains advertisement information.</t>
  </si>
  <si>
    <t>Number to identify slaughter plant.</t>
  </si>
  <si>
    <t>Financial statement details</t>
  </si>
  <si>
    <t xml:space="preserve">AIU </t>
  </si>
  <si>
    <t>Charge card account number</t>
  </si>
  <si>
    <t>Details regarding the financial statement in free text.</t>
  </si>
  <si>
    <t>Number to identify charge card account.</t>
  </si>
  <si>
    <t>Access instructions</t>
  </si>
  <si>
    <t xml:space="preserve">AIV </t>
  </si>
  <si>
    <t>Event reference number</t>
  </si>
  <si>
    <t>Description of how to access an entity.</t>
  </si>
  <si>
    <t>[1007] Reference number identifying an event.</t>
  </si>
  <si>
    <t>Liquidity</t>
  </si>
  <si>
    <t xml:space="preserve">AIW </t>
  </si>
  <si>
    <t>Transport section reference number</t>
  </si>
  <si>
    <t>Description of an entity's liquidity.</t>
  </si>
  <si>
    <t>A number identifying a transport section.</t>
  </si>
  <si>
    <t>Credit line</t>
  </si>
  <si>
    <t xml:space="preserve">AIX </t>
  </si>
  <si>
    <t>Referred product for mechanical analysis</t>
  </si>
  <si>
    <t>Description of the line of credit available to an entity.</t>
  </si>
  <si>
    <t>A product number identifying the product which is used for mechanical analysis considered valid for a group of products.</t>
  </si>
  <si>
    <t>Warranty terms</t>
  </si>
  <si>
    <t xml:space="preserve">AIY </t>
  </si>
  <si>
    <t>Referred product for chemical analysis</t>
  </si>
  <si>
    <t>Text describing the terms of warranty which apply to a product or service.</t>
  </si>
  <si>
    <t>A product number identifying the product which is used for chemical analysis considered valid for a group of products.</t>
  </si>
  <si>
    <t>Division description</t>
  </si>
  <si>
    <t xml:space="preserve">AIZ </t>
  </si>
  <si>
    <t>Consolidated invoice number</t>
  </si>
  <si>
    <t>Plain language description of a division of an entity.</t>
  </si>
  <si>
    <t>Invoice number into which other invoices are consolidated.</t>
  </si>
  <si>
    <t>Reporting instruction</t>
  </si>
  <si>
    <t xml:space="preserve">AJA </t>
  </si>
  <si>
    <t>Part reference indicator in a drawing</t>
  </si>
  <si>
    <t>Instruction on how to report.</t>
  </si>
  <si>
    <t>To designate the number which provides a cross reference between parts contained in a drawing and a parts catalogue.</t>
  </si>
  <si>
    <t>Examination result</t>
  </si>
  <si>
    <t xml:space="preserve">AJB </t>
  </si>
  <si>
    <t>U.S. Code of Federal Regulations (CFR)</t>
  </si>
  <si>
    <t>The result of an examination.</t>
  </si>
  <si>
    <t>A reference indicating a citation from the U.S. Code of Federal Regulations (CFR).</t>
  </si>
  <si>
    <t>Laboratory result</t>
  </si>
  <si>
    <t xml:space="preserve">AJC </t>
  </si>
  <si>
    <t>Purchasing activity clause number</t>
  </si>
  <si>
    <t>The result of a laboratory investigation.</t>
  </si>
  <si>
    <t>A number indicating a clause applicable to a purchasing activity.</t>
  </si>
  <si>
    <t xml:space="preserve">ALC </t>
  </si>
  <si>
    <t>Allowance/charge information</t>
  </si>
  <si>
    <t xml:space="preserve">AJD </t>
  </si>
  <si>
    <t>U.S. Defense Federal Acquisition Regulation Supplement</t>
  </si>
  <si>
    <t>Information referring to allowance/charge.</t>
  </si>
  <si>
    <t>A reference indicating a citation from the U.S. Defense Federal Acquisition Regulation Supplement.</t>
  </si>
  <si>
    <t xml:space="preserve">ALD </t>
  </si>
  <si>
    <t>X-ray result</t>
  </si>
  <si>
    <t xml:space="preserve">AJE </t>
  </si>
  <si>
    <t>Agency clause number</t>
  </si>
  <si>
    <t>The result of an X-ray examination.</t>
  </si>
  <si>
    <t>A number indicating a clause applicable to a particular agency.</t>
  </si>
  <si>
    <t xml:space="preserve">ALE </t>
  </si>
  <si>
    <t>Pathology result</t>
  </si>
  <si>
    <t xml:space="preserve">AJF </t>
  </si>
  <si>
    <t>Circular publication number</t>
  </si>
  <si>
    <t>The result of a pathology investigation.</t>
  </si>
  <si>
    <t>A number specifying a circular publication.</t>
  </si>
  <si>
    <t xml:space="preserve">ALF </t>
  </si>
  <si>
    <t>Intervention description</t>
  </si>
  <si>
    <t xml:space="preserve">AJG </t>
  </si>
  <si>
    <t>U.S. Federal Acquisition Regulation</t>
  </si>
  <si>
    <t>Details of an intervention.</t>
  </si>
  <si>
    <t>A reference indicating a citation from the U.S. Federal Acquisition Regulation.</t>
  </si>
  <si>
    <t xml:space="preserve">ALG </t>
  </si>
  <si>
    <t>Summary of admittance</t>
  </si>
  <si>
    <t xml:space="preserve">AJH </t>
  </si>
  <si>
    <t>U.S. General Services Administration Regulation</t>
  </si>
  <si>
    <t>Summary description of admittance.</t>
  </si>
  <si>
    <t>A reference indicating a citation from U.S. General Services Administration Regulation.</t>
  </si>
  <si>
    <t xml:space="preserve">ALH </t>
  </si>
  <si>
    <t>Medical treatment course detail</t>
  </si>
  <si>
    <t xml:space="preserve">AJI </t>
  </si>
  <si>
    <t>U.S. Federal Information Resources Management Regulation</t>
  </si>
  <si>
    <t>Details of a course of medical treatment.</t>
  </si>
  <si>
    <t>A reference indicating a citation from U.S. Federal Information Resources Management Regulation.</t>
  </si>
  <si>
    <t xml:space="preserve">ALI </t>
  </si>
  <si>
    <t>Prognosis</t>
  </si>
  <si>
    <t xml:space="preserve">AJJ </t>
  </si>
  <si>
    <t>Paragraph</t>
  </si>
  <si>
    <t>Details of a prognosis.</t>
  </si>
  <si>
    <t>A reference indicating a paragraph cited as the source of information.</t>
  </si>
  <si>
    <t xml:space="preserve">ALJ </t>
  </si>
  <si>
    <t>Instruction to patient</t>
  </si>
  <si>
    <t xml:space="preserve">AJK </t>
  </si>
  <si>
    <t>Special instructions number</t>
  </si>
  <si>
    <t>Instruction given to a patient.</t>
  </si>
  <si>
    <t>A number indicating a citation used for special instructions.</t>
  </si>
  <si>
    <t xml:space="preserve">ALK </t>
  </si>
  <si>
    <t>Instruction to physician</t>
  </si>
  <si>
    <t xml:space="preserve">AJL </t>
  </si>
  <si>
    <t>Site specific procedures, terms, and conditions number</t>
  </si>
  <si>
    <t>Instruction given to a physician.</t>
  </si>
  <si>
    <t>A number indicating a set of site specific procedures, terms and conditions.</t>
  </si>
  <si>
    <t xml:space="preserve">ALL </t>
  </si>
  <si>
    <t>All documents</t>
  </si>
  <si>
    <t xml:space="preserve">AJM </t>
  </si>
  <si>
    <t>Master solicitation procedures, terms, and conditions</t>
  </si>
  <si>
    <t>The note implies to all documents.</t>
  </si>
  <si>
    <t>number A number indicating a master solicitation containing procedures, terms and conditions.</t>
  </si>
  <si>
    <t xml:space="preserve">ALM </t>
  </si>
  <si>
    <t>Medicine treatment</t>
  </si>
  <si>
    <t xml:space="preserve">AJN </t>
  </si>
  <si>
    <t>U.S. Department of Veterans Affairs Acquisition Regulation</t>
  </si>
  <si>
    <t>Details of medicine treatment.</t>
  </si>
  <si>
    <t>A reference indicating a citation from the U.S. Department of Veterans Affairs Acquisition Regulation.</t>
  </si>
  <si>
    <t xml:space="preserve">ALN </t>
  </si>
  <si>
    <t>Medicine dosage and administration</t>
  </si>
  <si>
    <t xml:space="preserve">AJO </t>
  </si>
  <si>
    <t>Military Interdepartmental Purchase Request (MIPR) number</t>
  </si>
  <si>
    <t>Details of medicine dosage and method of administration.</t>
  </si>
  <si>
    <t>A number indicating an interdepartmental purchase request used by the military.</t>
  </si>
  <si>
    <t xml:space="preserve">ALO </t>
  </si>
  <si>
    <t>Availability of patient</t>
  </si>
  <si>
    <t xml:space="preserve">AJP </t>
  </si>
  <si>
    <t>Foreign military sales number</t>
  </si>
  <si>
    <t>Details of when and/or where the patient is available.</t>
  </si>
  <si>
    <t>A number specifying a sale to a foreign military.</t>
  </si>
  <si>
    <t xml:space="preserve">ALP </t>
  </si>
  <si>
    <t>Reason for service request</t>
  </si>
  <si>
    <t xml:space="preserve">AJQ </t>
  </si>
  <si>
    <t>Defense priorities allocation system priority rating</t>
  </si>
  <si>
    <t>Details of the reason for a requested service.</t>
  </si>
  <si>
    <t>A reference indicating a priority rating assigned to allocate resources for defense purchases.</t>
  </si>
  <si>
    <t xml:space="preserve">ALQ </t>
  </si>
  <si>
    <t>Purpose of service</t>
  </si>
  <si>
    <t xml:space="preserve">AJR </t>
  </si>
  <si>
    <t>Wage determination number</t>
  </si>
  <si>
    <t>Details of the purpose of a service.</t>
  </si>
  <si>
    <t>A number specifying a wage determination.</t>
  </si>
  <si>
    <t xml:space="preserve">ARR </t>
  </si>
  <si>
    <t>Arrival conditions</t>
  </si>
  <si>
    <t xml:space="preserve">AJS </t>
  </si>
  <si>
    <t>Agreement number</t>
  </si>
  <si>
    <t>Conditions under which arrival takes place.</t>
  </si>
  <si>
    <t>A number specifying an agreement between parties.</t>
  </si>
  <si>
    <t xml:space="preserve">ARS </t>
  </si>
  <si>
    <t>Service requester's comment</t>
  </si>
  <si>
    <t xml:space="preserve">AJT </t>
  </si>
  <si>
    <t>Standard Industry Classification (SIC) number</t>
  </si>
  <si>
    <t>Comment by the requester of a service.</t>
  </si>
  <si>
    <t>A number specifying a standard industry classification.</t>
  </si>
  <si>
    <t xml:space="preserve">AUT </t>
  </si>
  <si>
    <t xml:space="preserve">AJU </t>
  </si>
  <si>
    <t>End item number</t>
  </si>
  <si>
    <t>(4130) (4136) (4426) Name, code, password etc. given for authentication purposes.</t>
  </si>
  <si>
    <t>A number specifying the end item applicable to a subordinate item.</t>
  </si>
  <si>
    <t xml:space="preserve">AUU </t>
  </si>
  <si>
    <t>Requested location description</t>
  </si>
  <si>
    <t xml:space="preserve">AJV </t>
  </si>
  <si>
    <t>Federal supply schedule item number</t>
  </si>
  <si>
    <t>The description of the location requested.</t>
  </si>
  <si>
    <t>A number specifying an item listed in a federal supply schedule.</t>
  </si>
  <si>
    <t xml:space="preserve">AUV </t>
  </si>
  <si>
    <t>Medicine administration condition</t>
  </si>
  <si>
    <t xml:space="preserve">AJW </t>
  </si>
  <si>
    <t>Technical document number</t>
  </si>
  <si>
    <t>The event or condition that initiates the administration of a single dose of medicine or a period of treatment.</t>
  </si>
  <si>
    <t>A number specifying a technical document.</t>
  </si>
  <si>
    <t xml:space="preserve">AUW </t>
  </si>
  <si>
    <t>Patient information</t>
  </si>
  <si>
    <t xml:space="preserve">AJX </t>
  </si>
  <si>
    <t>Technical order number</t>
  </si>
  <si>
    <t>Information concerning a patient.</t>
  </si>
  <si>
    <t>A reference to an order that specifies a technical change.</t>
  </si>
  <si>
    <t xml:space="preserve">AUX </t>
  </si>
  <si>
    <t>Precautionary measure</t>
  </si>
  <si>
    <t xml:space="preserve">AJY </t>
  </si>
  <si>
    <t>Suffix</t>
  </si>
  <si>
    <t>Action to be taken to avert possible harmful affects.</t>
  </si>
  <si>
    <t>A reference to specify a suffix added to the end of a basic identifier.</t>
  </si>
  <si>
    <t xml:space="preserve">AUY </t>
  </si>
  <si>
    <t>Service characteristic</t>
  </si>
  <si>
    <t xml:space="preserve">AJZ </t>
  </si>
  <si>
    <t>Transportation account number</t>
  </si>
  <si>
    <t>Free text description is related to a service characteristic.</t>
  </si>
  <si>
    <t>An account number to be charged or credited for transportation.</t>
  </si>
  <si>
    <t xml:space="preserve">AUZ </t>
  </si>
  <si>
    <t>Planned event comment</t>
  </si>
  <si>
    <t xml:space="preserve">AKA </t>
  </si>
  <si>
    <t>Container disposition order reference number</t>
  </si>
  <si>
    <t>Comment about an event that is planned.</t>
  </si>
  <si>
    <t>Reference assigned to the empty container disposition order.</t>
  </si>
  <si>
    <t xml:space="preserve">AVA </t>
  </si>
  <si>
    <t>Expected delay comment</t>
  </si>
  <si>
    <t xml:space="preserve">AKB </t>
  </si>
  <si>
    <t>Container prefix</t>
  </si>
  <si>
    <t>Comment about the expected delay.</t>
  </si>
  <si>
    <t>The first part of the unique identification of a container formed by an alpha code identifying the owner of the container.</t>
  </si>
  <si>
    <t xml:space="preserve">AVB </t>
  </si>
  <si>
    <t>Transport requirements comment</t>
  </si>
  <si>
    <t xml:space="preserve">AKC </t>
  </si>
  <si>
    <t>Transport equipment return reference</t>
  </si>
  <si>
    <t>Comment about the requirements for transport.</t>
  </si>
  <si>
    <t>Reference known at the address to return equipment to.</t>
  </si>
  <si>
    <t xml:space="preserve">AVC </t>
  </si>
  <si>
    <t>Temporary approval condition</t>
  </si>
  <si>
    <t xml:space="preserve">AKD </t>
  </si>
  <si>
    <t>Transport equipment survey reference</t>
  </si>
  <si>
    <t>The condition under which the approval is considered.</t>
  </si>
  <si>
    <t>Reference number assigned by the ordering party to the transport equipment survey order.</t>
  </si>
  <si>
    <t xml:space="preserve">AVD </t>
  </si>
  <si>
    <t>Customs Valuation Information</t>
  </si>
  <si>
    <t xml:space="preserve">AKE </t>
  </si>
  <si>
    <t>Transport equipment survey report number</t>
  </si>
  <si>
    <t>Information provided in this category will be used by the trader to make certain declarations in relation to Customs Valuation.</t>
  </si>
  <si>
    <t>Reference number used by a party to identify its transport equipment survey report.</t>
  </si>
  <si>
    <t xml:space="preserve">AVE </t>
  </si>
  <si>
    <t>Value Added Tax (VAT) margin scheme</t>
  </si>
  <si>
    <t xml:space="preserve">AKF </t>
  </si>
  <si>
    <t>Transport equipment stuffing order</t>
  </si>
  <si>
    <t>Description of the VAT margin scheme applied.</t>
  </si>
  <si>
    <t>Reference number assigned to the order to stuff goods in transport equipment.</t>
  </si>
  <si>
    <t xml:space="preserve">AVF </t>
  </si>
  <si>
    <t>Maritime Declaration of Health</t>
  </si>
  <si>
    <t xml:space="preserve">AKG </t>
  </si>
  <si>
    <t>Vehicle Identification Number (VIN)</t>
  </si>
  <si>
    <t>Information about Maritime Declaration of Health.</t>
  </si>
  <si>
    <t>The identification number which uniquely distinguishes one vehicle from another through the lifespan of the vehicle.</t>
  </si>
  <si>
    <t xml:space="preserve">BAG </t>
  </si>
  <si>
    <t>Passenger baggage information</t>
  </si>
  <si>
    <t xml:space="preserve">AKH </t>
  </si>
  <si>
    <t>Government bill of lading</t>
  </si>
  <si>
    <t>Information related to baggage tendered by a passenger, such as odd size indication, tag.</t>
  </si>
  <si>
    <t>Bill of lading as defined by the government.</t>
  </si>
  <si>
    <t xml:space="preserve">BAH </t>
  </si>
  <si>
    <t xml:space="preserve">AKI </t>
  </si>
  <si>
    <t>Ordering customer's second reference number</t>
  </si>
  <si>
    <t>Ordering customer's second reference number.</t>
  </si>
  <si>
    <t xml:space="preserve">BAI </t>
  </si>
  <si>
    <t>Additional product information address</t>
  </si>
  <si>
    <t xml:space="preserve">AKJ </t>
  </si>
  <si>
    <t>Direct debit reference</t>
  </si>
  <si>
    <t>Address at which additional information on the product can be found.</t>
  </si>
  <si>
    <t>Reference number assigned to the direct debit operation.</t>
  </si>
  <si>
    <t xml:space="preserve">BAJ </t>
  </si>
  <si>
    <t>Information to be printed on despatch advice</t>
  </si>
  <si>
    <t xml:space="preserve">AKK </t>
  </si>
  <si>
    <t>Meter reading at the beginning of the delivery</t>
  </si>
  <si>
    <t>Specification of free text information which is to be printed on a despatch advice.</t>
  </si>
  <si>
    <t>Meter reading at the beginning of the delivery.</t>
  </si>
  <si>
    <t xml:space="preserve">BAK </t>
  </si>
  <si>
    <t>Missing goods remarks</t>
  </si>
  <si>
    <t xml:space="preserve">AKL </t>
  </si>
  <si>
    <t>Meter reading at the end of delivery</t>
  </si>
  <si>
    <t>Remarks concerning missing goods.</t>
  </si>
  <si>
    <t>Meter reading at the end of the delivery.</t>
  </si>
  <si>
    <t xml:space="preserve">BAL </t>
  </si>
  <si>
    <t>Non-acceptance information</t>
  </si>
  <si>
    <t xml:space="preserve">AKM </t>
  </si>
  <si>
    <t>Replenishment purchase order range start number</t>
  </si>
  <si>
    <t>Information related to the non-acceptance of an order, goods or a consignment.</t>
  </si>
  <si>
    <t>Starting number of a range of purchase order numbers assigned by the buyer to vendor's replenishment orders.</t>
  </si>
  <si>
    <t xml:space="preserve">BAM </t>
  </si>
  <si>
    <t>Returns information</t>
  </si>
  <si>
    <t xml:space="preserve">AKN </t>
  </si>
  <si>
    <t>Third bank's reference</t>
  </si>
  <si>
    <t>Information related to the return of items.</t>
  </si>
  <si>
    <t>Reference number of the third bank.</t>
  </si>
  <si>
    <t xml:space="preserve">BAN </t>
  </si>
  <si>
    <t>Sub-line item information</t>
  </si>
  <si>
    <t xml:space="preserve">AKO </t>
  </si>
  <si>
    <t>Action authorization number</t>
  </si>
  <si>
    <t>Note contains information related to sub-line item data.</t>
  </si>
  <si>
    <t>A reference number authorizing an action.</t>
  </si>
  <si>
    <t xml:space="preserve">BAO </t>
  </si>
  <si>
    <t>Test information</t>
  </si>
  <si>
    <t xml:space="preserve">AKP </t>
  </si>
  <si>
    <t>Appropriation number</t>
  </si>
  <si>
    <t>Information related to a test.</t>
  </si>
  <si>
    <t>The number identifying a type of funding for a specific purpose (appropriation).</t>
  </si>
  <si>
    <t xml:space="preserve">BAP </t>
  </si>
  <si>
    <t>External link</t>
  </si>
  <si>
    <t xml:space="preserve">AKQ </t>
  </si>
  <si>
    <t>Product change authority number</t>
  </si>
  <si>
    <t>The external link to a digital document (e.g.: URL).</t>
  </si>
  <si>
    <t>Number which authorises a change in form, fit or function of a product.</t>
  </si>
  <si>
    <t xml:space="preserve">BAQ </t>
  </si>
  <si>
    <t>VAT exemption reason</t>
  </si>
  <si>
    <t xml:space="preserve">AKR </t>
  </si>
  <si>
    <t>General cargo consignment reference number</t>
  </si>
  <si>
    <t>Reason for Value Added Tax (VAT) exemption.</t>
  </si>
  <si>
    <t>Reference number identifying a particular general cargo (non-containerised or break bulk) consignment.</t>
  </si>
  <si>
    <t xml:space="preserve">BLC </t>
  </si>
  <si>
    <t>Transport contract document clause</t>
  </si>
  <si>
    <t xml:space="preserve">AKS </t>
  </si>
  <si>
    <t>Catalogue sequence number</t>
  </si>
  <si>
    <t>[4180] Clause on a transport document regarding the cargo being consigned. Synonym: Bill of Lading clause.</t>
  </si>
  <si>
    <t>A number which uniquely identifies an item within a catalogue according to a standard numbering system.</t>
  </si>
  <si>
    <t xml:space="preserve">BLD </t>
  </si>
  <si>
    <t>Instruction to prepare the patient</t>
  </si>
  <si>
    <t xml:space="preserve">AKT </t>
  </si>
  <si>
    <t>Forwarding order number</t>
  </si>
  <si>
    <t>Instruction with the purpose of preparing the patient.</t>
  </si>
  <si>
    <t>Reference number assigned to the forwarding order by the ordering customer.</t>
  </si>
  <si>
    <t xml:space="preserve">BLE </t>
  </si>
  <si>
    <t>Medicine treatment comment</t>
  </si>
  <si>
    <t xml:space="preserve">AKU </t>
  </si>
  <si>
    <t>Transport equipment survey reference number</t>
  </si>
  <si>
    <t>Comment about treatment with medicine.</t>
  </si>
  <si>
    <t>Reference number known at the address where the transport equipment will be or has been surveyed.</t>
  </si>
  <si>
    <t xml:space="preserve">BLF </t>
  </si>
  <si>
    <t>Examination result comment</t>
  </si>
  <si>
    <t xml:space="preserve">AKV </t>
  </si>
  <si>
    <t>Lease contract reference</t>
  </si>
  <si>
    <t>Comment about the result of an examination.</t>
  </si>
  <si>
    <t>Reference number of the lease contract.</t>
  </si>
  <si>
    <t xml:space="preserve">BLG </t>
  </si>
  <si>
    <t>Service request comment</t>
  </si>
  <si>
    <t xml:space="preserve">AKW </t>
  </si>
  <si>
    <t>Transport costs reference number</t>
  </si>
  <si>
    <t>Comment about the requested service.</t>
  </si>
  <si>
    <t>Reference number of the transport costs.</t>
  </si>
  <si>
    <t xml:space="preserve">BLH </t>
  </si>
  <si>
    <t>Prescription reason</t>
  </si>
  <si>
    <t xml:space="preserve">AKX </t>
  </si>
  <si>
    <t>Transport equipment stripping order</t>
  </si>
  <si>
    <t>Details of the reason for a prescription.</t>
  </si>
  <si>
    <t>Reference number assigned to the order to strip goods from transport equipment.</t>
  </si>
  <si>
    <t xml:space="preserve">BLI </t>
  </si>
  <si>
    <t>Prescription comment</t>
  </si>
  <si>
    <t xml:space="preserve">AKY </t>
  </si>
  <si>
    <t>Prior policy number</t>
  </si>
  <si>
    <t>Comment concerning a specified prescription.</t>
  </si>
  <si>
    <t>The number of the prior policy.</t>
  </si>
  <si>
    <t xml:space="preserve">BLJ </t>
  </si>
  <si>
    <t>Clinical investigation comment</t>
  </si>
  <si>
    <t xml:space="preserve">AKZ </t>
  </si>
  <si>
    <t>Policy number</t>
  </si>
  <si>
    <t>Comment concerning a clinical investigation.</t>
  </si>
  <si>
    <t>Number assigned to a policy.</t>
  </si>
  <si>
    <t xml:space="preserve">BLK </t>
  </si>
  <si>
    <t>Medicinal specification comment</t>
  </si>
  <si>
    <t xml:space="preserve">ALA </t>
  </si>
  <si>
    <t>Procurement budget number</t>
  </si>
  <si>
    <t>Comment concerning the specification of a medicinal product.</t>
  </si>
  <si>
    <t>A number which uniquely identifies a procurement budget against which commitments or invoices can be allocated.</t>
  </si>
  <si>
    <t xml:space="preserve">BLL </t>
  </si>
  <si>
    <t>Economic contribution comment</t>
  </si>
  <si>
    <t xml:space="preserve">ALB </t>
  </si>
  <si>
    <t>Domestic inventory management code</t>
  </si>
  <si>
    <t>Comment concerning economic contribution.</t>
  </si>
  <si>
    <t>Code to identify the management of domestic inventory.</t>
  </si>
  <si>
    <t xml:space="preserve">BLM </t>
  </si>
  <si>
    <t>Status of a plan</t>
  </si>
  <si>
    <t>Customer reference number assigned to previous balance of</t>
  </si>
  <si>
    <t>Comment about the status of a plan.</t>
  </si>
  <si>
    <t>payment information Identification number of the previous balance of payments information from customer message.</t>
  </si>
  <si>
    <t xml:space="preserve">BLN </t>
  </si>
  <si>
    <t>Random sample test information</t>
  </si>
  <si>
    <t>Previous credit advice reference number</t>
  </si>
  <si>
    <t>Information regarding a random sample test.</t>
  </si>
  <si>
    <t>Reference number of the previous "Credit advice" message.</t>
  </si>
  <si>
    <t xml:space="preserve">BLO </t>
  </si>
  <si>
    <t>Period of time</t>
  </si>
  <si>
    <t>Reporting form number</t>
  </si>
  <si>
    <t>Text subject is a period of time.</t>
  </si>
  <si>
    <t>Reference number assigned to the reporting form.</t>
  </si>
  <si>
    <t xml:space="preserve">BLP </t>
  </si>
  <si>
    <t>Legislation</t>
  </si>
  <si>
    <t>Authorization number for exception to dangerous goods</t>
  </si>
  <si>
    <t>Information about legislation.</t>
  </si>
  <si>
    <t>regulations Reference number allocated by an authority. This number contains an approval concerning exceptions on the existing dangerous goods regulations.</t>
  </si>
  <si>
    <t xml:space="preserve">BLQ </t>
  </si>
  <si>
    <t>Security measures requested</t>
  </si>
  <si>
    <t>Dangerous goods security number</t>
  </si>
  <si>
    <t>Text describing security measures that are requested to be executed (e.g. access controls, supervision of ship's stores).</t>
  </si>
  <si>
    <t>Reference number allocated by an authority in order to control the dangerous goods on board of a specific means of transport for dangerous goods security purposes.</t>
  </si>
  <si>
    <t xml:space="preserve">BLR </t>
  </si>
  <si>
    <t>Transport contract document remark</t>
  </si>
  <si>
    <t>Dangerous goods transport licence number</t>
  </si>
  <si>
    <t>[4244] Remarks concerning the complete consignment to be printed on the transport document. Synonym: Bill of Lading remark.</t>
  </si>
  <si>
    <t>Licence number allocated by an authority as to the permission of carrying dangerous goods by a specific means of transport.</t>
  </si>
  <si>
    <t xml:space="preserve">BLS </t>
  </si>
  <si>
    <t>Previous port of call security information</t>
  </si>
  <si>
    <t>Previous rental agreement number</t>
  </si>
  <si>
    <t>Text describing the security information as applicable at the port facility in the previous port where a ship/port interface was conducted.</t>
  </si>
  <si>
    <t>Number to identify the previous rental agreement number.</t>
  </si>
  <si>
    <t xml:space="preserve">BLT </t>
  </si>
  <si>
    <t>Security information</t>
  </si>
  <si>
    <t>Next rental agreement reason number</t>
  </si>
  <si>
    <t>Text describing security related information (e.g security measures currently in force on a vessel).</t>
  </si>
  <si>
    <t>Number to identify the reason for the next rental agreement.</t>
  </si>
  <si>
    <t xml:space="preserve">BLU </t>
  </si>
  <si>
    <t>Waste information</t>
  </si>
  <si>
    <t>Consignee's invoice number</t>
  </si>
  <si>
    <t>Text describing waste related information.</t>
  </si>
  <si>
    <t>The invoice number assigned by a consignee.</t>
  </si>
  <si>
    <t xml:space="preserve">BLV </t>
  </si>
  <si>
    <t>B2C marketing information, short description</t>
  </si>
  <si>
    <t>Message batch number</t>
  </si>
  <si>
    <t>Consumer marketing information, short description.</t>
  </si>
  <si>
    <t>A number identifying a batch of messages.</t>
  </si>
  <si>
    <t xml:space="preserve">BLW </t>
  </si>
  <si>
    <t>B2B marketing information, long description</t>
  </si>
  <si>
    <t>Previous delivery schedule number</t>
  </si>
  <si>
    <t>Trading partner marketing information, long description.</t>
  </si>
  <si>
    <t>A reference number identifying a previous delivery schedule.</t>
  </si>
  <si>
    <t xml:space="preserve">BLX </t>
  </si>
  <si>
    <t>B2C marketing information, long description</t>
  </si>
  <si>
    <t>Physical inventory recount reference number</t>
  </si>
  <si>
    <t>Consumer marketing information, long description.</t>
  </si>
  <si>
    <t>A reference to a re-count of physically held inventory.</t>
  </si>
  <si>
    <t xml:space="preserve">BLY </t>
  </si>
  <si>
    <t>Product ingredients</t>
  </si>
  <si>
    <t>Receiving advice number</t>
  </si>
  <si>
    <t>Information on the ingredient make up of the product.</t>
  </si>
  <si>
    <t>A reference number to a receiving advice.</t>
  </si>
  <si>
    <t xml:space="preserve">BLZ </t>
  </si>
  <si>
    <t>Location short name</t>
  </si>
  <si>
    <t>Returnable container reference number</t>
  </si>
  <si>
    <t>Short name of a location e.g. for display or printing purposes.</t>
  </si>
  <si>
    <t>A reference number identifying a returnable container.</t>
  </si>
  <si>
    <t xml:space="preserve">BMA </t>
  </si>
  <si>
    <t>Packaging material information</t>
  </si>
  <si>
    <t>Returns notice number</t>
  </si>
  <si>
    <t>The text contains a description of the material used for packaging.</t>
  </si>
  <si>
    <t>A reference number to a returns notice.</t>
  </si>
  <si>
    <t xml:space="preserve">BMB </t>
  </si>
  <si>
    <t>Filler material information</t>
  </si>
  <si>
    <t xml:space="preserve">ALR </t>
  </si>
  <si>
    <t>Sales forecast number</t>
  </si>
  <si>
    <t>Text contains information on the material used for stuffing.</t>
  </si>
  <si>
    <t>A reference number identifying a sales forecast.</t>
  </si>
  <si>
    <t xml:space="preserve">BMC </t>
  </si>
  <si>
    <t>Ship-to-ship activity information</t>
  </si>
  <si>
    <t xml:space="preserve">ALS </t>
  </si>
  <si>
    <t>Sales report number</t>
  </si>
  <si>
    <t>Text contains information on ship-to-ship activities.</t>
  </si>
  <si>
    <t>A reference number identifying a sales report.</t>
  </si>
  <si>
    <t xml:space="preserve">BMD </t>
  </si>
  <si>
    <t>Package material description</t>
  </si>
  <si>
    <t xml:space="preserve">ALT </t>
  </si>
  <si>
    <t>Previous tax control number</t>
  </si>
  <si>
    <t>A description of the type of material for packaging beyond the level covered by standards such as UN Recommendation 21.</t>
  </si>
  <si>
    <t>A reference number identifying a previous tax control number.</t>
  </si>
  <si>
    <t xml:space="preserve">BME </t>
  </si>
  <si>
    <t>Consumer level package marking</t>
  </si>
  <si>
    <t xml:space="preserve">ALU </t>
  </si>
  <si>
    <t>AGERD (Aerospace Ground Equipment Requirement Data) number</t>
  </si>
  <si>
    <t>Textual representation of the markings on a consumer level package.</t>
  </si>
  <si>
    <t>Identifies the equipment required to conduct maintenance.</t>
  </si>
  <si>
    <t xml:space="preserve">CCI </t>
  </si>
  <si>
    <t>Customs clearance instructions</t>
  </si>
  <si>
    <t xml:space="preserve">ALV </t>
  </si>
  <si>
    <t>Registered capital reference</t>
  </si>
  <si>
    <t>Any coded or clear instruction agreed by customer and carrier regarding the declaration of the goods.</t>
  </si>
  <si>
    <t>Registered capital reference of a company.</t>
  </si>
  <si>
    <t xml:space="preserve">CEX </t>
  </si>
  <si>
    <t>Customs clearance instructions export</t>
  </si>
  <si>
    <t xml:space="preserve">ALW </t>
  </si>
  <si>
    <t>Standard number of inspection document</t>
  </si>
  <si>
    <t>Any coded or clear instruction agreed by customer and carrier regarding the export declaration of the goods.</t>
  </si>
  <si>
    <t>Code identifying the standard number of the inspection document supplied.</t>
  </si>
  <si>
    <t xml:space="preserve">CHG </t>
  </si>
  <si>
    <t>Change information</t>
  </si>
  <si>
    <t xml:space="preserve">ALX </t>
  </si>
  <si>
    <t>Model</t>
  </si>
  <si>
    <t>Note contains change information.</t>
  </si>
  <si>
    <t>(7242) A reference used to identify a model.</t>
  </si>
  <si>
    <t xml:space="preserve">CIP </t>
  </si>
  <si>
    <t>Customs clearance instruction import</t>
  </si>
  <si>
    <t xml:space="preserve">ALY </t>
  </si>
  <si>
    <t>Financial management reference</t>
  </si>
  <si>
    <t>Any coded or clear instruction agreed by customer and carrier regarding the import declaration of the goods.</t>
  </si>
  <si>
    <t>A financial management reference.</t>
  </si>
  <si>
    <t xml:space="preserve">CLP </t>
  </si>
  <si>
    <t>Clearance place requested</t>
  </si>
  <si>
    <t xml:space="preserve">ALZ </t>
  </si>
  <si>
    <t>NOTIfication for COLlection number (NOTICOL)</t>
  </si>
  <si>
    <t>Name of the place where Customs clearance is asked to be executed as requested by the consignee/consignor.</t>
  </si>
  <si>
    <t>A reference assigned by a consignor to a notification document which indicates the availability of goods for collection.</t>
  </si>
  <si>
    <t xml:space="preserve">CLR </t>
  </si>
  <si>
    <t>Loading remarks</t>
  </si>
  <si>
    <t xml:space="preserve">AMA </t>
  </si>
  <si>
    <t>Previous request for metered reading reference number</t>
  </si>
  <si>
    <t>Instructions concerning the loading of the container.</t>
  </si>
  <si>
    <t>Number to identify a previous request for a recording or reading of a measuring device.</t>
  </si>
  <si>
    <t xml:space="preserve">COI </t>
  </si>
  <si>
    <t>Order information</t>
  </si>
  <si>
    <t xml:space="preserve">AMB </t>
  </si>
  <si>
    <t>Next rental agreement number</t>
  </si>
  <si>
    <t>Additional information related to an order.</t>
  </si>
  <si>
    <t>Number to identify the next rental agreement.</t>
  </si>
  <si>
    <t xml:space="preserve">CUR </t>
  </si>
  <si>
    <t>Customer remarks</t>
  </si>
  <si>
    <t xml:space="preserve">AMC </t>
  </si>
  <si>
    <t>Reference number of a request for metered reading</t>
  </si>
  <si>
    <t>Remarks from or for a supplier of goods or services.</t>
  </si>
  <si>
    <t>Number to identify a request for a recording or reading of a measuring device to be taken.</t>
  </si>
  <si>
    <t xml:space="preserve">CUS </t>
  </si>
  <si>
    <t>Customs declaration information</t>
  </si>
  <si>
    <t xml:space="preserve">AMD </t>
  </si>
  <si>
    <t>Hastening number</t>
  </si>
  <si>
    <t>(4034) Note contains customs declaration information.</t>
  </si>
  <si>
    <t>A number which uniquely identifies a request to hasten an action.</t>
  </si>
  <si>
    <t xml:space="preserve">DAR </t>
  </si>
  <si>
    <t>Damage remarks</t>
  </si>
  <si>
    <t xml:space="preserve">AME </t>
  </si>
  <si>
    <t>Repair data request number</t>
  </si>
  <si>
    <t>Remarks concerning damage on the cargo.</t>
  </si>
  <si>
    <t>A number which uniquely identifies a request for data about repairs.</t>
  </si>
  <si>
    <t xml:space="preserve">DCL </t>
  </si>
  <si>
    <t>Document issuer declaration</t>
  </si>
  <si>
    <t xml:space="preserve">AMF </t>
  </si>
  <si>
    <t>Consumption data request number</t>
  </si>
  <si>
    <t>[4020] Text of a declaration made by the issuer of a document.</t>
  </si>
  <si>
    <t>A number which identifies a request for consumption data.</t>
  </si>
  <si>
    <t xml:space="preserve">DEL </t>
  </si>
  <si>
    <t>Delivery information</t>
  </si>
  <si>
    <t xml:space="preserve">AMG </t>
  </si>
  <si>
    <t>Profile number</t>
  </si>
  <si>
    <t>Information about delivery.</t>
  </si>
  <si>
    <t>Reference number allocated to a discrete set of criteria.</t>
  </si>
  <si>
    <t xml:space="preserve">DIN </t>
  </si>
  <si>
    <t>Delivery instructions</t>
  </si>
  <si>
    <t xml:space="preserve">AMH </t>
  </si>
  <si>
    <t>Case number</t>
  </si>
  <si>
    <t>[4492] Instructions regarding the delivery of the cargo.</t>
  </si>
  <si>
    <t>Number assigned to a case.</t>
  </si>
  <si>
    <t xml:space="preserve">DOC </t>
  </si>
  <si>
    <t>Documentation instructions</t>
  </si>
  <si>
    <t xml:space="preserve">AMI </t>
  </si>
  <si>
    <t>Government quality assurance and control level Number</t>
  </si>
  <si>
    <t>Instructions pertaining to the documentation.</t>
  </si>
  <si>
    <t>A number which identifies the level of quality assurance and control required by the government for an article.</t>
  </si>
  <si>
    <t xml:space="preserve">DUT </t>
  </si>
  <si>
    <t>Duty declaration</t>
  </si>
  <si>
    <t xml:space="preserve">AMJ </t>
  </si>
  <si>
    <t>Payment plan reference</t>
  </si>
  <si>
    <t>The text contains a statement constituting a duty declaration.</t>
  </si>
  <si>
    <t>A number which uniquely identifies a payment plan.</t>
  </si>
  <si>
    <t xml:space="preserve">EUR </t>
  </si>
  <si>
    <t>Effective used routing</t>
  </si>
  <si>
    <t xml:space="preserve">AMK </t>
  </si>
  <si>
    <t>Replaced meter unit number</t>
  </si>
  <si>
    <t>Physical route effectively used for the movement of the means of transport.</t>
  </si>
  <si>
    <t>Number identifying the replaced meter unit.</t>
  </si>
  <si>
    <t xml:space="preserve">FBC </t>
  </si>
  <si>
    <t>First block to be printed on the transport contract</t>
  </si>
  <si>
    <t xml:space="preserve">AML </t>
  </si>
  <si>
    <t>Replenishment purchase order range end number</t>
  </si>
  <si>
    <t>The first block of text to be printed on the transport contract.</t>
  </si>
  <si>
    <t>Ending number of a range of purchase order numbers assigned by the buyer to vendor's replenishment orders.</t>
  </si>
  <si>
    <t xml:space="preserve">GBL </t>
  </si>
  <si>
    <t>Government bill of lading information</t>
  </si>
  <si>
    <t xml:space="preserve">AMM </t>
  </si>
  <si>
    <t>Insurer assigned reference number</t>
  </si>
  <si>
    <t>Free text information on a transport document to indicate payment information by Government Bill of Lading.</t>
  </si>
  <si>
    <t>A unique reference number assigned by the insurer.</t>
  </si>
  <si>
    <t xml:space="preserve">GEN </t>
  </si>
  <si>
    <t>Entire transaction set</t>
  </si>
  <si>
    <t xml:space="preserve">AMN </t>
  </si>
  <si>
    <t>Canadian excise entry number</t>
  </si>
  <si>
    <t>Note is general in nature, applies to entire transaction segment.</t>
  </si>
  <si>
    <t>An excise entry number assigned by the Canadian Customs.</t>
  </si>
  <si>
    <t xml:space="preserve">GS7 </t>
  </si>
  <si>
    <t>Further information concerning GGVS par. 7</t>
  </si>
  <si>
    <t xml:space="preserve">AMO </t>
  </si>
  <si>
    <t>Premium rate table</t>
  </si>
  <si>
    <t>Special permission for road transport of certain goods in the German dangerous goods regulation for road transport.</t>
  </si>
  <si>
    <t>Identifies the premium rate table.</t>
  </si>
  <si>
    <t xml:space="preserve">HAN </t>
  </si>
  <si>
    <t>Consignment handling instruction</t>
  </si>
  <si>
    <t xml:space="preserve">AMP </t>
  </si>
  <si>
    <t>Advise through bank's reference</t>
  </si>
  <si>
    <t>[4078] Free form description of a set of handling instructions. For example how specified goods, packages or transport equipment (container) should be handled.</t>
  </si>
  <si>
    <t>Financial institution through which the advising bank is to advise the documentary credit.</t>
  </si>
  <si>
    <t xml:space="preserve">HAZ </t>
  </si>
  <si>
    <t>Hazard information</t>
  </si>
  <si>
    <t xml:space="preserve">AMQ </t>
  </si>
  <si>
    <t>US, Department of Transportation bond surety code</t>
  </si>
  <si>
    <t>Information pertaining to a hazard.</t>
  </si>
  <si>
    <t>A bond surety code assigned by the United States Department of Transportation (DOT).</t>
  </si>
  <si>
    <t xml:space="preserve">ICN </t>
  </si>
  <si>
    <t>Consignment information for consignee</t>
  </si>
  <si>
    <t xml:space="preserve">AMR </t>
  </si>
  <si>
    <t>US, Food and Drug Administration establishment indicator</t>
  </si>
  <si>
    <t>[4070] Any remarks given for the information of the consignee.</t>
  </si>
  <si>
    <t>An establishment indicator assigned by the United States Food and Drug Administration.</t>
  </si>
  <si>
    <t xml:space="preserve">IIN </t>
  </si>
  <si>
    <t>Insurance instructions</t>
  </si>
  <si>
    <t xml:space="preserve">AMS </t>
  </si>
  <si>
    <t>US, Federal Communications Commission (FCC) import</t>
  </si>
  <si>
    <t>(4112) Instructions regarding the cargo insurance.</t>
  </si>
  <si>
    <t>condition number A number known as the United States Federal Communications Commission (FCC) import condition number applying to certain types of regulated communications equipment.</t>
  </si>
  <si>
    <t xml:space="preserve">IMI </t>
  </si>
  <si>
    <t>Invoice mailing instructions</t>
  </si>
  <si>
    <t xml:space="preserve">AMT </t>
  </si>
  <si>
    <t>Goods and Services Tax identification number</t>
  </si>
  <si>
    <t>Instructions as to which freight and charges components have to be mailed to whom.</t>
  </si>
  <si>
    <t>Identifier assigned to an entity by a tax authority for Goods and Services Tax (GST) related purposes.</t>
  </si>
  <si>
    <t xml:space="preserve">IND </t>
  </si>
  <si>
    <t>Commercial invoice item description</t>
  </si>
  <si>
    <t xml:space="preserve">AMU </t>
  </si>
  <si>
    <t>Integrated logistic support cross reference number</t>
  </si>
  <si>
    <t>Free text describing goods on a commercial invoice line.</t>
  </si>
  <si>
    <t>Provides the identification of the reference which allows cross referencing of items between different areas of integrated logistics support.</t>
  </si>
  <si>
    <t xml:space="preserve">INS </t>
  </si>
  <si>
    <t>Insurance information</t>
  </si>
  <si>
    <t xml:space="preserve">AMV </t>
  </si>
  <si>
    <t>Department number</t>
  </si>
  <si>
    <t>Specific note contains insurance information.</t>
  </si>
  <si>
    <t>Number assigned to a department within an organization.</t>
  </si>
  <si>
    <t xml:space="preserve">INV </t>
  </si>
  <si>
    <t>Invoice instruction</t>
  </si>
  <si>
    <t xml:space="preserve">AMW </t>
  </si>
  <si>
    <t>Buyer's catalogue number</t>
  </si>
  <si>
    <t>Note contains invoice instructions.</t>
  </si>
  <si>
    <t>Identification of a catalogue maintained by a buyer.</t>
  </si>
  <si>
    <t xml:space="preserve">IRP </t>
  </si>
  <si>
    <t>Information for railway purpose</t>
  </si>
  <si>
    <t xml:space="preserve">AMX </t>
  </si>
  <si>
    <t>Financial settlement party's reference number</t>
  </si>
  <si>
    <t>Data entered by railway stations when required, e.g. specified trains, additional sheets for freight calculations, special measures, etc.</t>
  </si>
  <si>
    <t>Reference number of the party who is responsible for the financial settlement.</t>
  </si>
  <si>
    <t xml:space="preserve">ITR </t>
  </si>
  <si>
    <t>Inland transport details</t>
  </si>
  <si>
    <t xml:space="preserve">AMY </t>
  </si>
  <si>
    <t>Standard's version number</t>
  </si>
  <si>
    <t>Information concerning the pre-carriage to the port of discharge if by other means than a vessel.</t>
  </si>
  <si>
    <t>The version number assigned to a standard.</t>
  </si>
  <si>
    <t xml:space="preserve">ITS </t>
  </si>
  <si>
    <t>Testing instructions</t>
  </si>
  <si>
    <t xml:space="preserve">AMZ </t>
  </si>
  <si>
    <t>Pipeline number</t>
  </si>
  <si>
    <t>Instructions regarding the testing that is required to be carried out on the items in the transaction.</t>
  </si>
  <si>
    <t>Number to identify a pipeline.</t>
  </si>
  <si>
    <t xml:space="preserve">LAN </t>
  </si>
  <si>
    <t>Location Alias</t>
  </si>
  <si>
    <t xml:space="preserve">ANA </t>
  </si>
  <si>
    <t>Account servicing bank's reference number</t>
  </si>
  <si>
    <t>Alternative name for a location.</t>
  </si>
  <si>
    <t>Reference number of the account servicing bank.</t>
  </si>
  <si>
    <t xml:space="preserve">LIN </t>
  </si>
  <si>
    <t>Line item</t>
  </si>
  <si>
    <t xml:space="preserve">ANB </t>
  </si>
  <si>
    <t>Completed units payment request reference</t>
  </si>
  <si>
    <t>Note contains line item information.</t>
  </si>
  <si>
    <t>A reference to a payment request for completed units.</t>
  </si>
  <si>
    <t xml:space="preserve">LOI </t>
  </si>
  <si>
    <t>Loading instruction</t>
  </si>
  <si>
    <t xml:space="preserve">ANC </t>
  </si>
  <si>
    <t>Payment in advance request reference</t>
  </si>
  <si>
    <t>[4080] Instructions where specified packages or containers are to be loaded on a means of transport.</t>
  </si>
  <si>
    <t>A reference to a request for payment in advance.</t>
  </si>
  <si>
    <t xml:space="preserve">MCO </t>
  </si>
  <si>
    <t>Miscellaneous charge order</t>
  </si>
  <si>
    <t xml:space="preserve">AND </t>
  </si>
  <si>
    <t>Parent file</t>
  </si>
  <si>
    <t>Free text accounting information on an IATA Air Waybill to indicate payment information by Miscellaneous charge order.</t>
  </si>
  <si>
    <t>Identifies the parent file in a structure of related files.</t>
  </si>
  <si>
    <t xml:space="preserve">MDH </t>
  </si>
  <si>
    <t xml:space="preserve">ANE </t>
  </si>
  <si>
    <t>Sub file</t>
  </si>
  <si>
    <t>Identifies the sub file in a structure of related files.</t>
  </si>
  <si>
    <t xml:space="preserve">MKS </t>
  </si>
  <si>
    <t>Additional marks/numbers information</t>
  </si>
  <si>
    <t xml:space="preserve">ANF </t>
  </si>
  <si>
    <t>CAD file layer convention</t>
  </si>
  <si>
    <t>Additional information regarding the marks and numbers.</t>
  </si>
  <si>
    <t>Reference number identifying a layer convention for a file in a Computer Aided Design (CAD) environment.</t>
  </si>
  <si>
    <t xml:space="preserve">ORI </t>
  </si>
  <si>
    <t>Order instruction</t>
  </si>
  <si>
    <t xml:space="preserve">ANG </t>
  </si>
  <si>
    <t>Technical regulation</t>
  </si>
  <si>
    <t>Free text contains order instructions.</t>
  </si>
  <si>
    <t>Reference number identifying a technical regulation.</t>
  </si>
  <si>
    <t xml:space="preserve">OSI </t>
  </si>
  <si>
    <t>Other service information</t>
  </si>
  <si>
    <t xml:space="preserve">ANH </t>
  </si>
  <si>
    <t>Plot file</t>
  </si>
  <si>
    <t>General information created by the sender of general or specific value.</t>
  </si>
  <si>
    <t>Reference number indicating that the file is a plot file.</t>
  </si>
  <si>
    <t xml:space="preserve">PAC </t>
  </si>
  <si>
    <t>Packing/marking information</t>
  </si>
  <si>
    <t xml:space="preserve">ANI </t>
  </si>
  <si>
    <t>File conversion journal</t>
  </si>
  <si>
    <t>Information regarding the packaging and/or marking of goods.</t>
  </si>
  <si>
    <t>Reference number identifying a journal recording details about conversion operations between file formats.</t>
  </si>
  <si>
    <t xml:space="preserve">PAI </t>
  </si>
  <si>
    <t>Payment instructions information</t>
  </si>
  <si>
    <t xml:space="preserve">ANJ </t>
  </si>
  <si>
    <t>Authorization number</t>
  </si>
  <si>
    <t>The free text contains payment instructions information relevant to the message.</t>
  </si>
  <si>
    <t>A number which uniquely identifies an authorization.</t>
  </si>
  <si>
    <t xml:space="preserve">PAY </t>
  </si>
  <si>
    <t>Payables information</t>
  </si>
  <si>
    <t xml:space="preserve">ANK </t>
  </si>
  <si>
    <t>Reference number assigned by third party</t>
  </si>
  <si>
    <t>Note contains payables information.</t>
  </si>
  <si>
    <t>Reference number assigned by a third party.</t>
  </si>
  <si>
    <t xml:space="preserve">PKG </t>
  </si>
  <si>
    <t>Packaging information</t>
  </si>
  <si>
    <t xml:space="preserve">ANL </t>
  </si>
  <si>
    <t>Deposit reference number</t>
  </si>
  <si>
    <t>Note contains packaging information.</t>
  </si>
  <si>
    <t>A reference number identifying a deposit.</t>
  </si>
  <si>
    <t xml:space="preserve">PKT </t>
  </si>
  <si>
    <t>Packaging terms information</t>
  </si>
  <si>
    <t xml:space="preserve">ANM </t>
  </si>
  <si>
    <t>Named bank's reference</t>
  </si>
  <si>
    <t>The text contains packaging terms information.</t>
  </si>
  <si>
    <t>Reference number of the named bank.</t>
  </si>
  <si>
    <t xml:space="preserve">PMD </t>
  </si>
  <si>
    <t>Payment detail/remittance information</t>
  </si>
  <si>
    <t xml:space="preserve">ANN </t>
  </si>
  <si>
    <t>Drawee's reference</t>
  </si>
  <si>
    <t>The free text contains payment details.</t>
  </si>
  <si>
    <t>Reference number of the drawee.</t>
  </si>
  <si>
    <t xml:space="preserve">PMT </t>
  </si>
  <si>
    <t>Payment information</t>
  </si>
  <si>
    <t xml:space="preserve">ANO </t>
  </si>
  <si>
    <t>Case of need party's reference</t>
  </si>
  <si>
    <t>(4438) Note contains payments information.</t>
  </si>
  <si>
    <t>Reference number of the case of need party.</t>
  </si>
  <si>
    <t xml:space="preserve">PRD </t>
  </si>
  <si>
    <t>Product information</t>
  </si>
  <si>
    <t xml:space="preserve">ANP </t>
  </si>
  <si>
    <t>Collecting bank's reference</t>
  </si>
  <si>
    <t>The text contains product information.</t>
  </si>
  <si>
    <t>Reference number of the collecting bank.</t>
  </si>
  <si>
    <t xml:space="preserve">PRF </t>
  </si>
  <si>
    <t>Price calculation formula</t>
  </si>
  <si>
    <t xml:space="preserve">ANQ </t>
  </si>
  <si>
    <t>Remitting bank's reference</t>
  </si>
  <si>
    <t>Additional information regarding the price formula used for calculating the item price.</t>
  </si>
  <si>
    <t>Reference number of the remitting bank.</t>
  </si>
  <si>
    <t xml:space="preserve">PRI </t>
  </si>
  <si>
    <t>Priority information</t>
  </si>
  <si>
    <t xml:space="preserve">ANR </t>
  </si>
  <si>
    <t>Principal's bank reference</t>
  </si>
  <si>
    <t>(4218) Note contains priority information.</t>
  </si>
  <si>
    <t>Reference number of the principal's bank.</t>
  </si>
  <si>
    <t xml:space="preserve">PUR </t>
  </si>
  <si>
    <t>Purchasing information</t>
  </si>
  <si>
    <t xml:space="preserve">ANS </t>
  </si>
  <si>
    <t>Presenting bank's reference</t>
  </si>
  <si>
    <t>Note contains purchasing information.</t>
  </si>
  <si>
    <t>Reference number of the presenting bank.</t>
  </si>
  <si>
    <t xml:space="preserve">QIN </t>
  </si>
  <si>
    <t>Quarantine instructions</t>
  </si>
  <si>
    <t xml:space="preserve">ANT </t>
  </si>
  <si>
    <t>Consignee's reference</t>
  </si>
  <si>
    <t>Instructions regarding quarantine, i.e. the period during which an arriving vessel, including its equipment, cargo, crew or passengers, suspected to carry or carrying a contagious disease is detained in strict isolation to prevent the spread of such a disease.</t>
  </si>
  <si>
    <t>Reference number of the consignee.</t>
  </si>
  <si>
    <t xml:space="preserve">QQD </t>
  </si>
  <si>
    <t>Quality demands/requirements</t>
  </si>
  <si>
    <t xml:space="preserve">ANU </t>
  </si>
  <si>
    <t>Financial transaction reference number</t>
  </si>
  <si>
    <t>Specification of the quality/performance expectations or standards to which the items must conform.</t>
  </si>
  <si>
    <t>Reference number of the financial transaction.</t>
  </si>
  <si>
    <t xml:space="preserve">QUT </t>
  </si>
  <si>
    <t>Quotation instruction/information</t>
  </si>
  <si>
    <t xml:space="preserve">ANV </t>
  </si>
  <si>
    <t>Credit reference number</t>
  </si>
  <si>
    <t>Note contains quotation information.</t>
  </si>
  <si>
    <t>The reference number of a credit instruction.</t>
  </si>
  <si>
    <t xml:space="preserve">RAH </t>
  </si>
  <si>
    <t>Risk and handling information</t>
  </si>
  <si>
    <t xml:space="preserve">ANW </t>
  </si>
  <si>
    <t>Receiving bank's authorization number</t>
  </si>
  <si>
    <t>Information concerning risks induced by the goods and/or handling instruction.</t>
  </si>
  <si>
    <t>Authorization number of the receiving bank.</t>
  </si>
  <si>
    <t xml:space="preserve">REG </t>
  </si>
  <si>
    <t>Regulatory information</t>
  </si>
  <si>
    <t xml:space="preserve">ANX </t>
  </si>
  <si>
    <t>Clearing reference</t>
  </si>
  <si>
    <t>The free text contains information for regulatory authority.</t>
  </si>
  <si>
    <t>Reference allocated by a clearing procedure.</t>
  </si>
  <si>
    <t xml:space="preserve">RET </t>
  </si>
  <si>
    <t>Return to origin information</t>
  </si>
  <si>
    <t xml:space="preserve">ANY </t>
  </si>
  <si>
    <t>Sending bank's reference number</t>
  </si>
  <si>
    <t>Free text information on an IATA Air Waybill to indicate consignment returned because of non delivery.</t>
  </si>
  <si>
    <t>Reference number of the sending bank.</t>
  </si>
  <si>
    <t xml:space="preserve">REV </t>
  </si>
  <si>
    <t>Receivables</t>
  </si>
  <si>
    <t xml:space="preserve">AOA </t>
  </si>
  <si>
    <t>Documentary payment reference</t>
  </si>
  <si>
    <t>The text contains receivables information.</t>
  </si>
  <si>
    <t>Reference of the documentary payment.</t>
  </si>
  <si>
    <t xml:space="preserve">RQR </t>
  </si>
  <si>
    <t>Consignment route</t>
  </si>
  <si>
    <t xml:space="preserve">AOD </t>
  </si>
  <si>
    <t>Accounting file reference</t>
  </si>
  <si>
    <t>[3050] Description of a route to be used for the transport of goods.</t>
  </si>
  <si>
    <t>Reference of an accounting file.</t>
  </si>
  <si>
    <t xml:space="preserve">SAF </t>
  </si>
  <si>
    <t>Safety information</t>
  </si>
  <si>
    <t xml:space="preserve">AOE </t>
  </si>
  <si>
    <t>Sender's file reference number</t>
  </si>
  <si>
    <t>The text contains safety information.</t>
  </si>
  <si>
    <t>File reference number assigned by the sender.</t>
  </si>
  <si>
    <t xml:space="preserve">SIC </t>
  </si>
  <si>
    <t>Consignment documentary instruction</t>
  </si>
  <si>
    <t xml:space="preserve">AOF </t>
  </si>
  <si>
    <t>Receiver's file reference number</t>
  </si>
  <si>
    <t>[4284] Instructions given and declarations made by the sender to the carrier concerning Customs, insurance, and other formalities.</t>
  </si>
  <si>
    <t>File reference number assigned by the receiver.</t>
  </si>
  <si>
    <t xml:space="preserve">SIN </t>
  </si>
  <si>
    <t>Special instructions</t>
  </si>
  <si>
    <t xml:space="preserve">AOG </t>
  </si>
  <si>
    <t>Source document internal reference</t>
  </si>
  <si>
    <t>Special instructions like licence no, high value, handle with care, glass.</t>
  </si>
  <si>
    <t>Reference number assigned to a source document for internal usage.</t>
  </si>
  <si>
    <t xml:space="preserve">SLR </t>
  </si>
  <si>
    <t>Ship line requested</t>
  </si>
  <si>
    <t xml:space="preserve">AOH </t>
  </si>
  <si>
    <t>Principal's reference</t>
  </si>
  <si>
    <t>Shipping line requested to be used for traffic between European continent and U.K. for Ireland.</t>
  </si>
  <si>
    <t>Reference number of the principal.</t>
  </si>
  <si>
    <t xml:space="preserve">SPA </t>
  </si>
  <si>
    <t>Special permission for transport, generally</t>
  </si>
  <si>
    <t xml:space="preserve">AOI </t>
  </si>
  <si>
    <t>Debit reference number</t>
  </si>
  <si>
    <t>Statement that a special permission has been obtained for the transport (and/or routing) in general, and reference to such permission.</t>
  </si>
  <si>
    <t>The reference number of a debit instruction.</t>
  </si>
  <si>
    <t xml:space="preserve">SPG </t>
  </si>
  <si>
    <t>Special permission concerning the goods to be transported</t>
  </si>
  <si>
    <t xml:space="preserve">AOJ </t>
  </si>
  <si>
    <t>Calendar</t>
  </si>
  <si>
    <t>Statement that a special permission has been obtained for the transport (and/or routing) of the goods specified, and reference to such permission.</t>
  </si>
  <si>
    <t>A calendar reference number.</t>
  </si>
  <si>
    <t xml:space="preserve">SPH </t>
  </si>
  <si>
    <t xml:space="preserve">AOK </t>
  </si>
  <si>
    <t>Work shift</t>
  </si>
  <si>
    <t>Note contains special handling information.</t>
  </si>
  <si>
    <t>A work shift reference number.</t>
  </si>
  <si>
    <t xml:space="preserve">SPP </t>
  </si>
  <si>
    <t>Special permission concerning package</t>
  </si>
  <si>
    <t xml:space="preserve">AOL </t>
  </si>
  <si>
    <t>Work breakdown structure</t>
  </si>
  <si>
    <t>Statement that a special permission has been obtained for the packaging, and reference to such permission.</t>
  </si>
  <si>
    <t>A structure reference that identifies the breakdown of work for a project.</t>
  </si>
  <si>
    <t xml:space="preserve">SPT </t>
  </si>
  <si>
    <t>Special permission concerning transport means</t>
  </si>
  <si>
    <t xml:space="preserve">AOM </t>
  </si>
  <si>
    <t>Organisation breakdown structure</t>
  </si>
  <si>
    <t>Statement that a special permission has been obtained for the use of the means transport, and reference to such permission.</t>
  </si>
  <si>
    <t>A structure reference that identifies the breakdown of an organisation.</t>
  </si>
  <si>
    <t xml:space="preserve">SRN </t>
  </si>
  <si>
    <t>Subsidiary risk number (IATA/DGR)</t>
  </si>
  <si>
    <t xml:space="preserve">AON </t>
  </si>
  <si>
    <t>Work task charge number</t>
  </si>
  <si>
    <t>Number(s) of subsidiary risks, induced by the goods, according to the valid classification.</t>
  </si>
  <si>
    <t>A reference assigned to a specific work task charge.</t>
  </si>
  <si>
    <t>Special service request</t>
  </si>
  <si>
    <t xml:space="preserve">AOO </t>
  </si>
  <si>
    <t>Functional work group</t>
  </si>
  <si>
    <t>Request for a special service concerning the transport of the goods.</t>
  </si>
  <si>
    <t>A reference to identify a functional group performing work.</t>
  </si>
  <si>
    <t xml:space="preserve">SUR </t>
  </si>
  <si>
    <t>Supplier remarks</t>
  </si>
  <si>
    <t xml:space="preserve">AOP </t>
  </si>
  <si>
    <t>Work team</t>
  </si>
  <si>
    <t>A reference to identify a team performing work.</t>
  </si>
  <si>
    <t xml:space="preserve">TCA </t>
  </si>
  <si>
    <t>Consignment tariff</t>
  </si>
  <si>
    <t xml:space="preserve">AOQ </t>
  </si>
  <si>
    <t>Department</t>
  </si>
  <si>
    <t>[5430] Free text specification of tariff applied to a consignment.</t>
  </si>
  <si>
    <t>Section of an organisation.</t>
  </si>
  <si>
    <t xml:space="preserve">TDT </t>
  </si>
  <si>
    <t>Consignment transport</t>
  </si>
  <si>
    <t xml:space="preserve">AOR </t>
  </si>
  <si>
    <t>Statement of work</t>
  </si>
  <si>
    <t>[8012] Transport information for commercial purposes (generic term).</t>
  </si>
  <si>
    <t>A reference number for a statement of work.</t>
  </si>
  <si>
    <t xml:space="preserve">TRA </t>
  </si>
  <si>
    <t>Transportation information</t>
  </si>
  <si>
    <t xml:space="preserve">AOS </t>
  </si>
  <si>
    <t>Work package</t>
  </si>
  <si>
    <t>General information regarding the transport of the cargo.</t>
  </si>
  <si>
    <t>A reference for a detailed package of work.</t>
  </si>
  <si>
    <t xml:space="preserve">TRR </t>
  </si>
  <si>
    <t>Requested tariff</t>
  </si>
  <si>
    <t xml:space="preserve">AOT </t>
  </si>
  <si>
    <t>Planning package</t>
  </si>
  <si>
    <t>Stipulation of the tariffs to be applied showing, where applicable, special agreement numbers or references.</t>
  </si>
  <si>
    <t>A reference for a planning package of work.</t>
  </si>
  <si>
    <t xml:space="preserve">TXD </t>
  </si>
  <si>
    <t>Tax declaration</t>
  </si>
  <si>
    <t xml:space="preserve">AOU </t>
  </si>
  <si>
    <t>Cost account</t>
  </si>
  <si>
    <t>The text contains a statement constituting a tax declaration.</t>
  </si>
  <si>
    <t>A cost control account reference.</t>
  </si>
  <si>
    <t xml:space="preserve">WHI </t>
  </si>
  <si>
    <t>Warehouse instruction/information</t>
  </si>
  <si>
    <t xml:space="preserve">AOV </t>
  </si>
  <si>
    <t>Work order</t>
  </si>
  <si>
    <t>Note contains warehouse information.</t>
  </si>
  <si>
    <t>Reference number for an order to do work.</t>
  </si>
  <si>
    <t xml:space="preserve">AOW </t>
  </si>
  <si>
    <t>Transportation Control Number (TCN)</t>
  </si>
  <si>
    <t>Note contains information mutually defined by trading partners.</t>
  </si>
  <si>
    <t>A number assigned for transportation purposes.</t>
  </si>
  <si>
    <t xml:space="preserve">AOX </t>
  </si>
  <si>
    <t>Constraint notation</t>
  </si>
  <si>
    <t>Identifies a reference to a constraint notation.</t>
  </si>
  <si>
    <t xml:space="preserve">AOY </t>
  </si>
  <si>
    <t>ETERMS reference</t>
  </si>
  <si>
    <t>Identifies a reference to the ICC (International Chamber of Commerce) ETERMS(tm) repository of electronic commerce trading terms and conditions.</t>
  </si>
  <si>
    <t xml:space="preserve">AOZ </t>
  </si>
  <si>
    <t>Implementation version number</t>
  </si>
  <si>
    <t>Identifies a version number of an implementation.</t>
  </si>
  <si>
    <t>Accounts receivable number</t>
  </si>
  <si>
    <t>Reference number assigned by accounts receivable department to the account of a specific debtor.</t>
  </si>
  <si>
    <t xml:space="preserve">APA </t>
  </si>
  <si>
    <t>Incorporated legal reference</t>
  </si>
  <si>
    <t>Identifies a legal reference which is deemed incorporated by reference.</t>
  </si>
  <si>
    <t xml:space="preserve">APB </t>
  </si>
  <si>
    <t>Payment instalment reference number</t>
  </si>
  <si>
    <t>A reference number given to a payment instalment to identify a specific instance of payment of a debt which can be paid at specified intervals.</t>
  </si>
  <si>
    <t xml:space="preserve">APC </t>
  </si>
  <si>
    <t>Equipment owner reference number</t>
  </si>
  <si>
    <t>Reference number issued by the owner of the equipment.</t>
  </si>
  <si>
    <t xml:space="preserve">APD </t>
  </si>
  <si>
    <t>Cedent's claim number</t>
  </si>
  <si>
    <t>To identify the number assigned to the claim by the ceding company.</t>
  </si>
  <si>
    <t xml:space="preserve">APE </t>
  </si>
  <si>
    <t>Reinsurer's claim number</t>
  </si>
  <si>
    <t>To identify the number assigned to the claim by the reinsurer.</t>
  </si>
  <si>
    <t xml:space="preserve">APF </t>
  </si>
  <si>
    <t>Price/sales catalogue response reference number</t>
  </si>
  <si>
    <t>A reference number identifying a response to a price/sales catalogue.</t>
  </si>
  <si>
    <t xml:space="preserve">APG </t>
  </si>
  <si>
    <t>General purpose message reference number</t>
  </si>
  <si>
    <t>A reference number identifying a general purpose message.</t>
  </si>
  <si>
    <t xml:space="preserve">APH </t>
  </si>
  <si>
    <t>Invoicing data sheet reference number</t>
  </si>
  <si>
    <t>A reference number identifying an invoicing data sheet.</t>
  </si>
  <si>
    <t xml:space="preserve">API </t>
  </si>
  <si>
    <t>Inventory report reference number</t>
  </si>
  <si>
    <t>A reference number identifying an inventory report.</t>
  </si>
  <si>
    <t xml:space="preserve">APJ </t>
  </si>
  <si>
    <t>Ceiling formula reference number</t>
  </si>
  <si>
    <t>The reference number which identifies a formula for determining a ceiling.</t>
  </si>
  <si>
    <t xml:space="preserve">APK </t>
  </si>
  <si>
    <t>Price variation formula reference number</t>
  </si>
  <si>
    <t>The reference number which identifies a price variation formula.</t>
  </si>
  <si>
    <t xml:space="preserve">APL </t>
  </si>
  <si>
    <t>Reference to account servicing bank's message</t>
  </si>
  <si>
    <t>Reference to the account servicing bank's message.</t>
  </si>
  <si>
    <t xml:space="preserve">APM </t>
  </si>
  <si>
    <t>Party sequence number</t>
  </si>
  <si>
    <t>Reference identifying a party sequence number.</t>
  </si>
  <si>
    <t xml:space="preserve">APN </t>
  </si>
  <si>
    <t>Purchaser's request reference</t>
  </si>
  <si>
    <t>Reference identifying a request made by the purchaser.</t>
  </si>
  <si>
    <t xml:space="preserve">APO </t>
  </si>
  <si>
    <t>Contractor request reference</t>
  </si>
  <si>
    <t>Reference identifying a request made by a contractor.</t>
  </si>
  <si>
    <t xml:space="preserve">APP </t>
  </si>
  <si>
    <t>Accident reference number</t>
  </si>
  <si>
    <t>Reference number assigned to an accident.</t>
  </si>
  <si>
    <t xml:space="preserve">APQ </t>
  </si>
  <si>
    <t>Commercial account summary reference number</t>
  </si>
  <si>
    <t>A reference number identifying a commercial account summary.</t>
  </si>
  <si>
    <t xml:space="preserve">APR </t>
  </si>
  <si>
    <t>Contract breakdown reference</t>
  </si>
  <si>
    <t>A reference which identifies a specific breakdown of a contract.</t>
  </si>
  <si>
    <t xml:space="preserve">APS </t>
  </si>
  <si>
    <t>Contractor registration number</t>
  </si>
  <si>
    <t>A reference number used to identify a contractor.</t>
  </si>
  <si>
    <t xml:space="preserve">APT </t>
  </si>
  <si>
    <t>Applicable coefficient identification number</t>
  </si>
  <si>
    <t>The identification number of the coefficient which is applicable.</t>
  </si>
  <si>
    <t xml:space="preserve">APU </t>
  </si>
  <si>
    <t>Special budget account number</t>
  </si>
  <si>
    <t>The number of a special budget account.</t>
  </si>
  <si>
    <t xml:space="preserve">APV </t>
  </si>
  <si>
    <t>Authorisation for repair reference</t>
  </si>
  <si>
    <t>Reference of the authorisation for repair.</t>
  </si>
  <si>
    <t xml:space="preserve">APW </t>
  </si>
  <si>
    <t>Manufacturer defined repair rates reference</t>
  </si>
  <si>
    <t>Reference assigned by a manufacturer to their repair rates.</t>
  </si>
  <si>
    <t xml:space="preserve">APX </t>
  </si>
  <si>
    <t>Original submitter log number</t>
  </si>
  <si>
    <t>A control number assigned by the original submitter.</t>
  </si>
  <si>
    <t xml:space="preserve">APY </t>
  </si>
  <si>
    <t>Original submitter, parent Data Maintenance Request (DMR)</t>
  </si>
  <si>
    <t>log number A Data Maintenance Request (DMR) original submitter's reference log number for the parent DMR.</t>
  </si>
  <si>
    <t xml:space="preserve">APZ </t>
  </si>
  <si>
    <t>Original submitter, child Data Maintenance Request (DMR)</t>
  </si>
  <si>
    <t>log number A Data Maintenance Request (DMR) original submitter's reference log number for a child DMR.</t>
  </si>
  <si>
    <t xml:space="preserve">AQA </t>
  </si>
  <si>
    <t>Entry point assessment log number</t>
  </si>
  <si>
    <t>The reference log number assigned by an entry point assessment group for the DMR.</t>
  </si>
  <si>
    <t xml:space="preserve">AQB </t>
  </si>
  <si>
    <t>Entry point assessment log number, parent DMR</t>
  </si>
  <si>
    <t>The reference log number assigned by an entry point assessment group for the parent Data Maintenance Request (DMR).</t>
  </si>
  <si>
    <t xml:space="preserve">AQC </t>
  </si>
  <si>
    <t>Entry point assessment log number, child DMR</t>
  </si>
  <si>
    <t>The reference log number assigned by an entry point assessment group for a child Data Maintenance Request (DMR).</t>
  </si>
  <si>
    <t xml:space="preserve">AQD </t>
  </si>
  <si>
    <t>Data structure tag</t>
  </si>
  <si>
    <t>The tag assigned to a data structure.</t>
  </si>
  <si>
    <t xml:space="preserve">AQE </t>
  </si>
  <si>
    <t>Central secretariat log number</t>
  </si>
  <si>
    <t>The reference log number assigned by the central secretariat for the Data Maintenance Request (DMR).</t>
  </si>
  <si>
    <t xml:space="preserve">AQF </t>
  </si>
  <si>
    <t>Central secretariat log number, parent Data Maintenance</t>
  </si>
  <si>
    <t>Request (DMR) The reference log number assigned by the central secretariat for the parent Data Maintenance Request (DMR).</t>
  </si>
  <si>
    <t xml:space="preserve">AQG </t>
  </si>
  <si>
    <t>Central secretariat log number, child Data Maintenance</t>
  </si>
  <si>
    <t>Request (DMR) The reference log number assigned by the central secretariat for the child Data Maintenance Request (DMR).</t>
  </si>
  <si>
    <t xml:space="preserve">AQH </t>
  </si>
  <si>
    <t>International assessment log number</t>
  </si>
  <si>
    <t>The reference log number assigned to a Data Maintenance Request (DMR) changed in international assessment.</t>
  </si>
  <si>
    <t xml:space="preserve">AQI </t>
  </si>
  <si>
    <t>International assessment log number, parent Data</t>
  </si>
  <si>
    <t>Maintenance Request (DMR) The reference log number assigned to a Data Maintenance Request (DMR) changed in international assessment that is a parent to the current DMR.</t>
  </si>
  <si>
    <t xml:space="preserve">AQJ </t>
  </si>
  <si>
    <t>International assessment log number, child Data Maintenance</t>
  </si>
  <si>
    <t>Request (DMR) The reference log number assigned to a Data Maintenance Request (DMR) changed in international assessment that is a child to the current DMR.</t>
  </si>
  <si>
    <t xml:space="preserve">AQK </t>
  </si>
  <si>
    <t>Status report number</t>
  </si>
  <si>
    <t>(1125) The reference number for a status report.</t>
  </si>
  <si>
    <t xml:space="preserve">AQL </t>
  </si>
  <si>
    <t>Message design group number</t>
  </si>
  <si>
    <t>Reference number for a message design group.</t>
  </si>
  <si>
    <t xml:space="preserve">AQM </t>
  </si>
  <si>
    <t>US Customs Service (USCS) entry code</t>
  </si>
  <si>
    <t>An entry number assigned by the United States (US) customs service.</t>
  </si>
  <si>
    <t xml:space="preserve">AQN </t>
  </si>
  <si>
    <t>Beginning job sequence number</t>
  </si>
  <si>
    <t>The number designating the beginning of the job sequence.</t>
  </si>
  <si>
    <t xml:space="preserve">AQO </t>
  </si>
  <si>
    <t>Sender's clause number</t>
  </si>
  <si>
    <t>The number that identifies the sender's clause.</t>
  </si>
  <si>
    <t xml:space="preserve">AQP </t>
  </si>
  <si>
    <t>Dun and Bradstreet Canada's 8 digit Standard Industrial</t>
  </si>
  <si>
    <t>Classification (SIC) code Dun and Bradstreet Canada's 8 digit Standard Industrial Classification (SIC) code identifying activities of the company.</t>
  </si>
  <si>
    <t xml:space="preserve">AQQ </t>
  </si>
  <si>
    <t>Activite Principale Exercee (APE) identifier</t>
  </si>
  <si>
    <t>The French industry code for the main activity of a company.</t>
  </si>
  <si>
    <t xml:space="preserve">AQR </t>
  </si>
  <si>
    <t>Dun and Bradstreet US 8 digit Standard Industrial</t>
  </si>
  <si>
    <t>Classification (SIC) code Dun and Bradstreet United States' 8 digit Standard Industrial Classification (SIC) code identifying activities of the company.</t>
  </si>
  <si>
    <t xml:space="preserve">AQS </t>
  </si>
  <si>
    <t>Nomenclature Activity Classification Economy (NACE)</t>
  </si>
  <si>
    <t>identifier A European industry classification code used to identify the activity of a company.</t>
  </si>
  <si>
    <t xml:space="preserve">AQT </t>
  </si>
  <si>
    <t>Norme Activite Francaise (NAF) identifier</t>
  </si>
  <si>
    <t>A French industry classification code assigned by the French government to identify the activity of a company.</t>
  </si>
  <si>
    <t xml:space="preserve">AQU </t>
  </si>
  <si>
    <t>Registered contractor activity type</t>
  </si>
  <si>
    <t>Reference number identifying the type of registered contractor activity.</t>
  </si>
  <si>
    <t xml:space="preserve">AQV </t>
  </si>
  <si>
    <t>Statistic Bundes Amt (SBA) identifier</t>
  </si>
  <si>
    <t>A German industry classification code issued by Statistic Bundes Amt (SBA) to identify the activity of a company.</t>
  </si>
  <si>
    <t xml:space="preserve">AQW </t>
  </si>
  <si>
    <t>State or province assigned entity identification</t>
  </si>
  <si>
    <t>Reference number of an entity assigned by a state or province.</t>
  </si>
  <si>
    <t xml:space="preserve">AQX </t>
  </si>
  <si>
    <t>Institute of Security and Future Market Development (ISFMD)</t>
  </si>
  <si>
    <t>serial number A number used to identify a public but not publicly traded company.</t>
  </si>
  <si>
    <t xml:space="preserve">AQY </t>
  </si>
  <si>
    <t>File identification number</t>
  </si>
  <si>
    <t>A number assigned to identify a file.</t>
  </si>
  <si>
    <t xml:space="preserve">AQZ </t>
  </si>
  <si>
    <t>Bankruptcy procedure number</t>
  </si>
  <si>
    <t>A number identifying a bankruptcy procedure.</t>
  </si>
  <si>
    <t xml:space="preserve">ARA </t>
  </si>
  <si>
    <t>National government business identification number</t>
  </si>
  <si>
    <t>A business identification number which is assigned by a national government.</t>
  </si>
  <si>
    <t xml:space="preserve">ARB </t>
  </si>
  <si>
    <t>Prior Data Universal Number System (DUNS) number</t>
  </si>
  <si>
    <t>A previously assigned Data Universal Number System (DUNS) number.</t>
  </si>
  <si>
    <t xml:space="preserve">ARC </t>
  </si>
  <si>
    <t>Companies Registry Office (CRO) number</t>
  </si>
  <si>
    <t>Identifies the reference number assigned by the Companies Registry Office (CRO).</t>
  </si>
  <si>
    <t xml:space="preserve">ARD </t>
  </si>
  <si>
    <t>Costa Rican judicial number</t>
  </si>
  <si>
    <t>A number assigned by the government to a business in Costa Rica.</t>
  </si>
  <si>
    <t xml:space="preserve">ARE </t>
  </si>
  <si>
    <t>Numero de Identificacion Tributaria (NIT)</t>
  </si>
  <si>
    <t>A number assigned by the government to a business in some Latin American countries.</t>
  </si>
  <si>
    <t xml:space="preserve">ARF </t>
  </si>
  <si>
    <t>Patron number</t>
  </si>
  <si>
    <t>A number assigned by the government to a business in some Latin American countries. Note that "Patron" is a Spanish word, it is not a person who gives financial or other support.</t>
  </si>
  <si>
    <t xml:space="preserve">ARG </t>
  </si>
  <si>
    <t>Registro Informacion Fiscal (RIF) number</t>
  </si>
  <si>
    <t xml:space="preserve">ARH </t>
  </si>
  <si>
    <t>Registro Unico de Contribuyente (RUC) number</t>
  </si>
  <si>
    <t xml:space="preserve">ARI </t>
  </si>
  <si>
    <t>Tokyo SHOKO Research (TSR) business identifier</t>
  </si>
  <si>
    <t>A number assigned to a business by TSR.</t>
  </si>
  <si>
    <t xml:space="preserve">ARJ </t>
  </si>
  <si>
    <t>Personal identity card number</t>
  </si>
  <si>
    <t>An identity card number assigned to a person.</t>
  </si>
  <si>
    <t xml:space="preserve">ARK </t>
  </si>
  <si>
    <t>Systeme Informatique pour le Repertoire des ENtreprises</t>
  </si>
  <si>
    <t>(SIREN) number An identification number known as a SIREN assigned to a business in France.</t>
  </si>
  <si>
    <t xml:space="preserve">ARL </t>
  </si>
  <si>
    <t>Systeme Informatique pour le Repertoire des ETablissements</t>
  </si>
  <si>
    <t>(SIRET) number An identification number known as a SIRET assigned to a business location in France.</t>
  </si>
  <si>
    <t xml:space="preserve">ARM </t>
  </si>
  <si>
    <t>Publication issue number</t>
  </si>
  <si>
    <t>A number assigned to identify a publication issue.</t>
  </si>
  <si>
    <t xml:space="preserve">ARN </t>
  </si>
  <si>
    <t>Original filing number</t>
  </si>
  <si>
    <t>A number assigned to the original filing.</t>
  </si>
  <si>
    <t xml:space="preserve">ARO </t>
  </si>
  <si>
    <t>Document page identifier</t>
  </si>
  <si>
    <t>[1212] To identify a page number.</t>
  </si>
  <si>
    <t xml:space="preserve">ARP </t>
  </si>
  <si>
    <t>Public filing registration number</t>
  </si>
  <si>
    <t>A number assigned at the time of registration of a public filing.</t>
  </si>
  <si>
    <t xml:space="preserve">ARQ </t>
  </si>
  <si>
    <t>Regiristo Federal de Contribuyentes</t>
  </si>
  <si>
    <t>A federal tax identification number assigned by the Mexican tax authority.</t>
  </si>
  <si>
    <t>Social security number</t>
  </si>
  <si>
    <t>An identification number assigned to an individual by the social security administration.</t>
  </si>
  <si>
    <t>Document volume number</t>
  </si>
  <si>
    <t>The number of a document volume.</t>
  </si>
  <si>
    <t xml:space="preserve">ART </t>
  </si>
  <si>
    <t>Book number</t>
  </si>
  <si>
    <t>A number assigned to identify a book.</t>
  </si>
  <si>
    <t xml:space="preserve">ARU </t>
  </si>
  <si>
    <t>Stock exchange company identifier</t>
  </si>
  <si>
    <t>A reference assigned by the stock exchange to a company.</t>
  </si>
  <si>
    <t xml:space="preserve">ARV </t>
  </si>
  <si>
    <t>Imputation account</t>
  </si>
  <si>
    <t>An account to which an amount is to be posted.</t>
  </si>
  <si>
    <t xml:space="preserve">ARW </t>
  </si>
  <si>
    <t>Financial phase reference</t>
  </si>
  <si>
    <t>A reference which identifies a specific financial phase.</t>
  </si>
  <si>
    <t xml:space="preserve">ARX </t>
  </si>
  <si>
    <t>Technical phase reference</t>
  </si>
  <si>
    <t>A reference which identifies a specific technical phase.</t>
  </si>
  <si>
    <t xml:space="preserve">ARY </t>
  </si>
  <si>
    <t>Prior contractor registration number</t>
  </si>
  <si>
    <t>A previous reference number used to identify a contractor.</t>
  </si>
  <si>
    <t xml:space="preserve">ARZ </t>
  </si>
  <si>
    <t>Stock adjustment number</t>
  </si>
  <si>
    <t>A number identifying a stock adjustment.</t>
  </si>
  <si>
    <t xml:space="preserve">ASA </t>
  </si>
  <si>
    <t>Dispensation reference</t>
  </si>
  <si>
    <t>A reference number assigned to an official exemption from a law or obligation.</t>
  </si>
  <si>
    <t xml:space="preserve">ASB </t>
  </si>
  <si>
    <t>Investment reference number</t>
  </si>
  <si>
    <t>A reference to a specific investment.</t>
  </si>
  <si>
    <t xml:space="preserve">ASC </t>
  </si>
  <si>
    <t>Assuming company</t>
  </si>
  <si>
    <t>A number that identifies an assuming company.</t>
  </si>
  <si>
    <t xml:space="preserve">ASD </t>
  </si>
  <si>
    <t>Budget chapter</t>
  </si>
  <si>
    <t>A reference to the chapter in a budget.</t>
  </si>
  <si>
    <t xml:space="preserve">ASE </t>
  </si>
  <si>
    <t>Duty free products security number</t>
  </si>
  <si>
    <t>A security number allocated for duty free products.</t>
  </si>
  <si>
    <t xml:space="preserve">ASF </t>
  </si>
  <si>
    <t>Duty free products receipt authorisation number</t>
  </si>
  <si>
    <t>Authorisation number allocated for the receipt of duty free products.</t>
  </si>
  <si>
    <t xml:space="preserve">ASG </t>
  </si>
  <si>
    <t>Party information message reference</t>
  </si>
  <si>
    <t>Reference identifying a party information message.</t>
  </si>
  <si>
    <t xml:space="preserve">ASH </t>
  </si>
  <si>
    <t>Formal statement reference</t>
  </si>
  <si>
    <t>A reference to a formal statement.</t>
  </si>
  <si>
    <t xml:space="preserve">ASI </t>
  </si>
  <si>
    <t>Proof of delivery reference number</t>
  </si>
  <si>
    <t>A reference number identifying a proof of delivery which is generated by the goods recipient.</t>
  </si>
  <si>
    <t xml:space="preserve">ASJ </t>
  </si>
  <si>
    <t>Supplier's credit claim reference number</t>
  </si>
  <si>
    <t>A reference number identifying a supplier's credit claim.</t>
  </si>
  <si>
    <t xml:space="preserve">ASK </t>
  </si>
  <si>
    <t>Picture of actual product</t>
  </si>
  <si>
    <t>Reference identifying the picture of an actual product.</t>
  </si>
  <si>
    <t xml:space="preserve">ASL </t>
  </si>
  <si>
    <t>Picture of a generic product</t>
  </si>
  <si>
    <t>Reference identifying a picture of a generic product.</t>
  </si>
  <si>
    <t xml:space="preserve">ASM </t>
  </si>
  <si>
    <t>Trading partner identification number</t>
  </si>
  <si>
    <t>Code specifying an identification assigned to an entity with whom one conducts trade.</t>
  </si>
  <si>
    <t xml:space="preserve">ASN </t>
  </si>
  <si>
    <t>Prior trading partner identification number</t>
  </si>
  <si>
    <t>Code specifying an identification number previously assigned to a trading partner.</t>
  </si>
  <si>
    <t xml:space="preserve">ASO </t>
  </si>
  <si>
    <t>Password</t>
  </si>
  <si>
    <t>Code used for authentication purposes.</t>
  </si>
  <si>
    <t xml:space="preserve">ASP </t>
  </si>
  <si>
    <t>Formal report number</t>
  </si>
  <si>
    <t>A number uniquely identifying a formal report.</t>
  </si>
  <si>
    <t xml:space="preserve">ASQ </t>
  </si>
  <si>
    <t>Fund account number</t>
  </si>
  <si>
    <t>Account number of fund.</t>
  </si>
  <si>
    <t xml:space="preserve">ASR </t>
  </si>
  <si>
    <t>Safe custody number</t>
  </si>
  <si>
    <t>The number of a file or portfolio kept for safe custody on behalf of clients.</t>
  </si>
  <si>
    <t xml:space="preserve">ASS </t>
  </si>
  <si>
    <t>Master account number</t>
  </si>
  <si>
    <t>A reference number identifying a master account.</t>
  </si>
  <si>
    <t xml:space="preserve">AST </t>
  </si>
  <si>
    <t>Group reference number</t>
  </si>
  <si>
    <t>The reference number identifying a group.</t>
  </si>
  <si>
    <t xml:space="preserve">ASU </t>
  </si>
  <si>
    <t>Accounting transmission number</t>
  </si>
  <si>
    <t>A number used to identify the transmission of an accounting book entry.</t>
  </si>
  <si>
    <t xml:space="preserve">ASV </t>
  </si>
  <si>
    <t>Product data file number</t>
  </si>
  <si>
    <t>The number of a product data file.</t>
  </si>
  <si>
    <t xml:space="preserve">ASW </t>
  </si>
  <si>
    <t>Cadastro Geral do Contribuinte (CGC)</t>
  </si>
  <si>
    <t>Brazilian taxpayer number.</t>
  </si>
  <si>
    <t xml:space="preserve">ASX </t>
  </si>
  <si>
    <t>Foreign resident identification number</t>
  </si>
  <si>
    <t>Number assigned by a government agency to identify a foreign resident.</t>
  </si>
  <si>
    <t xml:space="preserve">ASY </t>
  </si>
  <si>
    <t>CD-ROM</t>
  </si>
  <si>
    <t>Identity number of the Compact Disk Read Only Memory (CD-ROM).</t>
  </si>
  <si>
    <t xml:space="preserve">ASZ </t>
  </si>
  <si>
    <t>Physical medium</t>
  </si>
  <si>
    <t>Identifies the physical medium.</t>
  </si>
  <si>
    <t xml:space="preserve">ATA </t>
  </si>
  <si>
    <t>Financial cancellation reference number</t>
  </si>
  <si>
    <t>Reference number of a financial cancellation.</t>
  </si>
  <si>
    <t xml:space="preserve">ATB </t>
  </si>
  <si>
    <t>Purchase for export Customs agreement number</t>
  </si>
  <si>
    <t>A number assigned by a Customs authority allowing the purchase of goods free of tax because they are to be exported immediately after the purchase.</t>
  </si>
  <si>
    <t xml:space="preserve">ATC </t>
  </si>
  <si>
    <t>Judgment number</t>
  </si>
  <si>
    <t>A reference number identifying the legal decision.</t>
  </si>
  <si>
    <t xml:space="preserve">ATD </t>
  </si>
  <si>
    <t>Secretariat number</t>
  </si>
  <si>
    <t>A reference number identifying a secretariat.</t>
  </si>
  <si>
    <t xml:space="preserve">ATE </t>
  </si>
  <si>
    <t>Previous banking status message reference</t>
  </si>
  <si>
    <t>Message reference number of the previous banking status message being responded to.</t>
  </si>
  <si>
    <t xml:space="preserve">ATF </t>
  </si>
  <si>
    <t>Last received banking status message reference</t>
  </si>
  <si>
    <t>Reference number of the latest received banking status message.</t>
  </si>
  <si>
    <t xml:space="preserve">ATG </t>
  </si>
  <si>
    <t>Bank's documentary procedure reference</t>
  </si>
  <si>
    <t>Reference allocated by the bank to a documentary procedure.</t>
  </si>
  <si>
    <t xml:space="preserve">ATH </t>
  </si>
  <si>
    <t>Customer's documentary procedure reference</t>
  </si>
  <si>
    <t>Reference allocated by a customer to a documentary procedure.</t>
  </si>
  <si>
    <t xml:space="preserve">ATI </t>
  </si>
  <si>
    <t>Safe deposit box number</t>
  </si>
  <si>
    <t>Number of the safe deposit box.</t>
  </si>
  <si>
    <t xml:space="preserve">ATJ </t>
  </si>
  <si>
    <t>Receiving Bankgiro number</t>
  </si>
  <si>
    <t>Number of the receiving Bankgiro.</t>
  </si>
  <si>
    <t xml:space="preserve">ATK </t>
  </si>
  <si>
    <t>Sending Bankgiro number</t>
  </si>
  <si>
    <t>Number of the sending Bankgiro.</t>
  </si>
  <si>
    <t xml:space="preserve">ATL </t>
  </si>
  <si>
    <t>Bankgiro reference</t>
  </si>
  <si>
    <t>Reference of the Bankgiro.</t>
  </si>
  <si>
    <t xml:space="preserve">ATM </t>
  </si>
  <si>
    <t>Guarantee number</t>
  </si>
  <si>
    <t>Number of a guarantee.</t>
  </si>
  <si>
    <t xml:space="preserve">ATN </t>
  </si>
  <si>
    <t>Collection instrument number</t>
  </si>
  <si>
    <t>To identify the number of an instrument used to remit funds to a beneficiary.</t>
  </si>
  <si>
    <t xml:space="preserve">ATO </t>
  </si>
  <si>
    <t>Converted Postgiro number</t>
  </si>
  <si>
    <t>To identify the reference number of a giro payment having been converted to a Postgiro account.</t>
  </si>
  <si>
    <t xml:space="preserve">ATP </t>
  </si>
  <si>
    <t>Cost centre alignment number</t>
  </si>
  <si>
    <t>Number used in the financial management process to align cost allocations.</t>
  </si>
  <si>
    <t xml:space="preserve">ATQ </t>
  </si>
  <si>
    <t>Kamer Van Koophandel (KVK) number</t>
  </si>
  <si>
    <t>An identification number assigned by the Dutch Chamber of Commerce to a business in the Netherlands.</t>
  </si>
  <si>
    <t xml:space="preserve">ATR </t>
  </si>
  <si>
    <t>Institut Belgo-Luxembourgeois de Codification (IBLC) number</t>
  </si>
  <si>
    <t>An identification number assigned by the Luxembourg National Bank to a business in Luxembourg.</t>
  </si>
  <si>
    <t xml:space="preserve">ATS </t>
  </si>
  <si>
    <t>External object reference</t>
  </si>
  <si>
    <t>A reference identifying an external object.</t>
  </si>
  <si>
    <t xml:space="preserve">ATT </t>
  </si>
  <si>
    <t>Exceptional transport authorisation number</t>
  </si>
  <si>
    <t>Authorisation number for exceptional transport (using specific equipment, out of gauge, materials and/or specific routing).</t>
  </si>
  <si>
    <t xml:space="preserve">ATU </t>
  </si>
  <si>
    <t>Clave Unica de Identificacion Tributaria (CUIT)</t>
  </si>
  <si>
    <t>Tax identification number in Argentina.</t>
  </si>
  <si>
    <t xml:space="preserve">ATV </t>
  </si>
  <si>
    <t>Registro Unico Tributario (RUT)</t>
  </si>
  <si>
    <t>Tax identification number in Chile.</t>
  </si>
  <si>
    <t xml:space="preserve">ATW </t>
  </si>
  <si>
    <t>Flat rack container bundle identification number</t>
  </si>
  <si>
    <t>Reference number assigned to a bundle of flat rack containers.</t>
  </si>
  <si>
    <t xml:space="preserve">ATX </t>
  </si>
  <si>
    <t>Transport equipment acceptance order reference</t>
  </si>
  <si>
    <t>Reference number assigned to an order to accept transport equipment that is to be delivered by an inland carrier to a specified facility.</t>
  </si>
  <si>
    <t xml:space="preserve">ATY </t>
  </si>
  <si>
    <t>Transport equipment release order reference</t>
  </si>
  <si>
    <t>Reference number assigned to an order to release transport equipment which is to be picked up by an inland carrier from a specified facility.</t>
  </si>
  <si>
    <t xml:space="preserve">ATZ </t>
  </si>
  <si>
    <t>Ship's stay reference number</t>
  </si>
  <si>
    <t>(1099) Reference number assigned by a port authority to the stay of a vessel in the port.</t>
  </si>
  <si>
    <t>Authorization to meet competition number</t>
  </si>
  <si>
    <t>A number assigned by a requestor to an offer incoming following request for quote.</t>
  </si>
  <si>
    <t xml:space="preserve">AUA </t>
  </si>
  <si>
    <t>Place of positioning reference</t>
  </si>
  <si>
    <t>Identifies the reference pertaining to the place of positioning.</t>
  </si>
  <si>
    <t xml:space="preserve">AUB </t>
  </si>
  <si>
    <t>Party reference</t>
  </si>
  <si>
    <t>The reference to a party.</t>
  </si>
  <si>
    <t xml:space="preserve">AUC </t>
  </si>
  <si>
    <t>Issued prescription identification</t>
  </si>
  <si>
    <t>The identification of the issued prescription.</t>
  </si>
  <si>
    <t xml:space="preserve">AUD </t>
  </si>
  <si>
    <t>Collection reference</t>
  </si>
  <si>
    <t>A reference identifying a collection.</t>
  </si>
  <si>
    <t xml:space="preserve">AUE </t>
  </si>
  <si>
    <t>Travel service</t>
  </si>
  <si>
    <t>Reference identifying a travel service.</t>
  </si>
  <si>
    <t xml:space="preserve">AUF </t>
  </si>
  <si>
    <t>Consignment stock contract</t>
  </si>
  <si>
    <t>Reference identifying a consignment stock contract.</t>
  </si>
  <si>
    <t xml:space="preserve">AUG </t>
  </si>
  <si>
    <t>Importer's letter of credit reference</t>
  </si>
  <si>
    <t>Letter of credit reference issued by importer.</t>
  </si>
  <si>
    <t xml:space="preserve">AUH </t>
  </si>
  <si>
    <t>Performed prescription identification</t>
  </si>
  <si>
    <t>The identification of the prescription that has been carried into effect.</t>
  </si>
  <si>
    <t xml:space="preserve">AUI </t>
  </si>
  <si>
    <t>Image reference</t>
  </si>
  <si>
    <t>A reference number identifying an image.</t>
  </si>
  <si>
    <t xml:space="preserve">AUJ </t>
  </si>
  <si>
    <t>Proposed purchase order reference number</t>
  </si>
  <si>
    <t>A reference number assigned to a proposed purchase order.</t>
  </si>
  <si>
    <t xml:space="preserve">AUK </t>
  </si>
  <si>
    <t>Application for financial support reference number</t>
  </si>
  <si>
    <t>Reference number assigned to an application for financial support.</t>
  </si>
  <si>
    <t xml:space="preserve">AUL </t>
  </si>
  <si>
    <t>Manufacturing quality agreement number</t>
  </si>
  <si>
    <t>Reference number of a manufacturing quality agreement.</t>
  </si>
  <si>
    <t xml:space="preserve">AUM </t>
  </si>
  <si>
    <t>Software editor reference</t>
  </si>
  <si>
    <t>Reference identifying the software editor.</t>
  </si>
  <si>
    <t xml:space="preserve">AUN </t>
  </si>
  <si>
    <t>Software reference</t>
  </si>
  <si>
    <t>Reference identifying the software.</t>
  </si>
  <si>
    <t xml:space="preserve">AUO </t>
  </si>
  <si>
    <t>Software quality reference</t>
  </si>
  <si>
    <t>Reference allocated to the software by a quality assurance agency.</t>
  </si>
  <si>
    <t xml:space="preserve">AUP </t>
  </si>
  <si>
    <t>Consolidated orders' reference</t>
  </si>
  <si>
    <t>A reference number to identify orders which have been, or shall be consolidated.</t>
  </si>
  <si>
    <t xml:space="preserve">AUQ </t>
  </si>
  <si>
    <t>Customs binding ruling number</t>
  </si>
  <si>
    <t>Binding ruling number issued by customs.</t>
  </si>
  <si>
    <t xml:space="preserve">AUR </t>
  </si>
  <si>
    <t>Customs non-binding ruling number</t>
  </si>
  <si>
    <t>Non-binding ruling number issued by customs.</t>
  </si>
  <si>
    <t xml:space="preserve">AUS </t>
  </si>
  <si>
    <t>Delivery route reference</t>
  </si>
  <si>
    <t>A reference to the route of the delivery.</t>
  </si>
  <si>
    <t>Net area supplier reference</t>
  </si>
  <si>
    <t>A reference identifying a supplier within a net area.</t>
  </si>
  <si>
    <t>Time series reference</t>
  </si>
  <si>
    <t>Reference to a time series.</t>
  </si>
  <si>
    <t>Connecting point to central grid</t>
  </si>
  <si>
    <t>Reference to a connecting point to a central grid.</t>
  </si>
  <si>
    <t>Marketing plan identification number (MPIN)</t>
  </si>
  <si>
    <t>Number identifying a marketing plan.</t>
  </si>
  <si>
    <t>Entity reference number, previous</t>
  </si>
  <si>
    <t>The previous reference number assigned to an entity.</t>
  </si>
  <si>
    <t>International Standard Industrial Classification (ISIC)</t>
  </si>
  <si>
    <t>code A code specifying an international standard industrial classification.</t>
  </si>
  <si>
    <t>Customs pre-approval ruling number</t>
  </si>
  <si>
    <t>Pre-approval ruling number issued by Customs.</t>
  </si>
  <si>
    <t>Account payable number</t>
  </si>
  <si>
    <t>Reference number assigned by accounts payable department to the account of a specific creditor.</t>
  </si>
  <si>
    <t>First financial institution's transaction reference</t>
  </si>
  <si>
    <t>Identifies the reference given to the individual transaction by the financial institution that is the transaction's point of entry into the interbank transaction chain.</t>
  </si>
  <si>
    <t>Product characteristics directory</t>
  </si>
  <si>
    <t>A reference to a product characteristics directory.</t>
  </si>
  <si>
    <t>Supplier's customer reference number</t>
  </si>
  <si>
    <t>A number, assigned by a supplier, to reference a customer.</t>
  </si>
  <si>
    <t>Inventory report request number</t>
  </si>
  <si>
    <t>Reference number assigned to a request for an inventory report.</t>
  </si>
  <si>
    <t>Metering point</t>
  </si>
  <si>
    <t>Reference to a metering point.</t>
  </si>
  <si>
    <t>Passenger reservation number</t>
  </si>
  <si>
    <t>Number assigned by the travel supplier to identify the passenger reservation.</t>
  </si>
  <si>
    <t xml:space="preserve">AVG </t>
  </si>
  <si>
    <t>Slaughterhouse approval number</t>
  </si>
  <si>
    <t>Veterinary licence number allocated by a national authority to a slaughterhouse.</t>
  </si>
  <si>
    <t xml:space="preserve">AVH </t>
  </si>
  <si>
    <t>Meat cutting plant approval number</t>
  </si>
  <si>
    <t>Veterinary licence number allocated by a national authority to a meat cutting plant.</t>
  </si>
  <si>
    <t xml:space="preserve">AVI </t>
  </si>
  <si>
    <t>Customer travel service identifier</t>
  </si>
  <si>
    <t>A reference identifying a travel service to a customer.</t>
  </si>
  <si>
    <t xml:space="preserve">AVJ </t>
  </si>
  <si>
    <t>Export control classification number</t>
  </si>
  <si>
    <t>Number identifying the classification of goods covered by an export licence.</t>
  </si>
  <si>
    <t xml:space="preserve">AVK </t>
  </si>
  <si>
    <t>Broker reference 3</t>
  </si>
  <si>
    <t>Third reference of a broker.</t>
  </si>
  <si>
    <t xml:space="preserve">AVL </t>
  </si>
  <si>
    <t>Consignment information</t>
  </si>
  <si>
    <t>Code identifying that the reference number given applies to the consignment information segment group in the referred message .</t>
  </si>
  <si>
    <t xml:space="preserve">AVM </t>
  </si>
  <si>
    <t>Goods item information</t>
  </si>
  <si>
    <t>Code identifying that the reference number given applies to the goods item information segment group in the referred message.</t>
  </si>
  <si>
    <t xml:space="preserve">AVN </t>
  </si>
  <si>
    <t>Dangerous Goods information</t>
  </si>
  <si>
    <t>Code identifying that the reference number given applies to the dangerous goods information segment group in the referred message.</t>
  </si>
  <si>
    <t xml:space="preserve">AVO </t>
  </si>
  <si>
    <t>Pilotage services exemption number</t>
  </si>
  <si>
    <t>Number identifying the permit to not use pilotage services.</t>
  </si>
  <si>
    <t xml:space="preserve">AVP </t>
  </si>
  <si>
    <t>Person registration number</t>
  </si>
  <si>
    <t>A number assigned to an individual.</t>
  </si>
  <si>
    <t xml:space="preserve">AVQ </t>
  </si>
  <si>
    <t>Place of packing approval number</t>
  </si>
  <si>
    <t>Approval Number of the place where goods are packaged.</t>
  </si>
  <si>
    <t xml:space="preserve">AVR </t>
  </si>
  <si>
    <t>Original Mandate Reference</t>
  </si>
  <si>
    <t>Reference to a specific related original mandate given by the relevant party for underlying business or action in case of reference or mandate change.</t>
  </si>
  <si>
    <t xml:space="preserve">AVS </t>
  </si>
  <si>
    <t>Mandate Reference</t>
  </si>
  <si>
    <t>Reference to a specific mandate given by the relevant party for underlying business or action.</t>
  </si>
  <si>
    <t xml:space="preserve">AVT </t>
  </si>
  <si>
    <t>Reservation station indentifier</t>
  </si>
  <si>
    <t>Reference to the station where a reservation was made.</t>
  </si>
  <si>
    <t xml:space="preserve">AVU </t>
  </si>
  <si>
    <t>Unique goods shipment identifier</t>
  </si>
  <si>
    <t>Unique identifier assigned to a shipment of goods linking trade, tracking and transport information.</t>
  </si>
  <si>
    <t xml:space="preserve">AVV </t>
  </si>
  <si>
    <t>Framework Agreement Number</t>
  </si>
  <si>
    <t>A reference to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</si>
  <si>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 xml:space="preserve">AVW </t>
  </si>
  <si>
    <t>Hash value</t>
  </si>
  <si>
    <t>Contains the hash value of a related document.</t>
  </si>
  <si>
    <t xml:space="preserve">AVX </t>
  </si>
  <si>
    <t>Movement reference number</t>
  </si>
  <si>
    <t>Number assigned by customs referencing receipt of an Entry Summary Declaration.</t>
  </si>
  <si>
    <t xml:space="preserve">AVY </t>
  </si>
  <si>
    <t>Economic Operators Registration and Identification Number</t>
  </si>
  <si>
    <t>(EORI) Number assigned by an authority to an economic operator.</t>
  </si>
  <si>
    <t xml:space="preserve">AVZ </t>
  </si>
  <si>
    <t>Local Reference Number</t>
  </si>
  <si>
    <t>Number assigned by a national customs authority to an Entry Summary Declaration.</t>
  </si>
  <si>
    <t xml:space="preserve">AWA </t>
  </si>
  <si>
    <t>Rate code number</t>
  </si>
  <si>
    <t>Number assigned by a buyer to rate a product.</t>
  </si>
  <si>
    <t xml:space="preserve">AWB </t>
  </si>
  <si>
    <t>Air waybill number</t>
  </si>
  <si>
    <t>Reference number assigned to an air waybill, see: 1001 = 740.</t>
  </si>
  <si>
    <t xml:space="preserve">AWC </t>
  </si>
  <si>
    <t>Documentary credit amendment number</t>
  </si>
  <si>
    <t>Number of the amendment of the documentary credit.</t>
  </si>
  <si>
    <t xml:space="preserve">AWD </t>
  </si>
  <si>
    <t>Advising bank's reference</t>
  </si>
  <si>
    <t>Reference number of the advising bank.</t>
  </si>
  <si>
    <t xml:space="preserve">AWE </t>
  </si>
  <si>
    <t>Cost centre</t>
  </si>
  <si>
    <t>A number identifying a cost centre.</t>
  </si>
  <si>
    <t xml:space="preserve">AWF </t>
  </si>
  <si>
    <t>Work item quantity determination</t>
  </si>
  <si>
    <t>A reference assigned to a work item quantity determination.</t>
  </si>
  <si>
    <t xml:space="preserve">AWG </t>
  </si>
  <si>
    <t>Internal data process number</t>
  </si>
  <si>
    <t>A number identifying an internal data process.</t>
  </si>
  <si>
    <t xml:space="preserve">AWH </t>
  </si>
  <si>
    <t>Category of work reference</t>
  </si>
  <si>
    <t>A reference identifying a category of work.</t>
  </si>
  <si>
    <t xml:space="preserve">AWI </t>
  </si>
  <si>
    <t>Policy form number</t>
  </si>
  <si>
    <t>Number assigned to a policy form.</t>
  </si>
  <si>
    <t xml:space="preserve">AWJ </t>
  </si>
  <si>
    <t>Net area</t>
  </si>
  <si>
    <t>Reference to an area of a net.</t>
  </si>
  <si>
    <t xml:space="preserve">AWK </t>
  </si>
  <si>
    <t>Service provider</t>
  </si>
  <si>
    <t>Reference of the service provider.</t>
  </si>
  <si>
    <t xml:space="preserve">AWL </t>
  </si>
  <si>
    <t>Error position</t>
  </si>
  <si>
    <t>Reference to the position of an error in a message.</t>
  </si>
  <si>
    <t xml:space="preserve">AWM </t>
  </si>
  <si>
    <t>Service category reference</t>
  </si>
  <si>
    <t>Reference identifying the service category.</t>
  </si>
  <si>
    <t xml:space="preserve">AWN </t>
  </si>
  <si>
    <t>Connected location</t>
  </si>
  <si>
    <t>Reference of a connected location.</t>
  </si>
  <si>
    <t xml:space="preserve">AWO </t>
  </si>
  <si>
    <t>Related party</t>
  </si>
  <si>
    <t>Reference of a related party.</t>
  </si>
  <si>
    <t xml:space="preserve">AWP </t>
  </si>
  <si>
    <t>Latest accounting entry record reference</t>
  </si>
  <si>
    <t>Code identifying the reference of the latest accounting entry record.</t>
  </si>
  <si>
    <t xml:space="preserve">AWQ </t>
  </si>
  <si>
    <t>Accounting entry</t>
  </si>
  <si>
    <t>Accounting entry to which this item is related.</t>
  </si>
  <si>
    <t xml:space="preserve">AWR </t>
  </si>
  <si>
    <t>Document reference, original</t>
  </si>
  <si>
    <t>The original reference of a document.</t>
  </si>
  <si>
    <t xml:space="preserve">AWS </t>
  </si>
  <si>
    <t>Hygienic Certificate number, national</t>
  </si>
  <si>
    <t>Nationally set Hygienic Certificate number, such as sanitary, epidemiologic.</t>
  </si>
  <si>
    <t xml:space="preserve">AWT </t>
  </si>
  <si>
    <t>Administrative Reference Code</t>
  </si>
  <si>
    <t>Reference number assigned by Customs to a �shipment of excise goods�.</t>
  </si>
  <si>
    <t xml:space="preserve">AWU </t>
  </si>
  <si>
    <t>Pick-up sheet number</t>
  </si>
  <si>
    <t>Reference number assigned to a pick-up sheet.</t>
  </si>
  <si>
    <t xml:space="preserve">AWV </t>
  </si>
  <si>
    <t>Phone number</t>
  </si>
  <si>
    <t>A sequence of digits used to call from one telephone line to another in a public telephone network.</t>
  </si>
  <si>
    <t xml:space="preserve">AWW </t>
  </si>
  <si>
    <t>Buyer's fund number</t>
  </si>
  <si>
    <t>A reference number indicating the fund number used by the buyer.</t>
  </si>
  <si>
    <t xml:space="preserve">AWX </t>
  </si>
  <si>
    <t>Company trading account number</t>
  </si>
  <si>
    <t>A reference number identifying a company trading account.</t>
  </si>
  <si>
    <t xml:space="preserve">AWY </t>
  </si>
  <si>
    <t>Reserved goods identifier</t>
  </si>
  <si>
    <t>A reference number identifying goods in stock which have been reserved for a party.</t>
  </si>
  <si>
    <t xml:space="preserve">AWZ </t>
  </si>
  <si>
    <t>Handling and movement reference number</t>
  </si>
  <si>
    <t>A reference number identifying a previously transmitted cargo/goods handling and movement message.</t>
  </si>
  <si>
    <t xml:space="preserve">AXA </t>
  </si>
  <si>
    <t>Instruction to despatch reference number</t>
  </si>
  <si>
    <t>A reference number identifying a previously transmitted instruction to despatch message.</t>
  </si>
  <si>
    <t xml:space="preserve">AXB </t>
  </si>
  <si>
    <t>Instruction for returns number</t>
  </si>
  <si>
    <t>A reference number identifying a previously communicated instruction for return message.</t>
  </si>
  <si>
    <t xml:space="preserve">AXC </t>
  </si>
  <si>
    <t>Metered services consumption report number</t>
  </si>
  <si>
    <t>A reference number identifying a previously communicated metered services consumption report.</t>
  </si>
  <si>
    <t xml:space="preserve">AXD </t>
  </si>
  <si>
    <t>Order status enquiry number</t>
  </si>
  <si>
    <t>A reference number to a previously sent order status enquiry.</t>
  </si>
  <si>
    <t xml:space="preserve">AXE </t>
  </si>
  <si>
    <t>Firm booking reference number</t>
  </si>
  <si>
    <t>A reference number identifying a previous firm booking.</t>
  </si>
  <si>
    <t xml:space="preserve">AXF </t>
  </si>
  <si>
    <t>Product inquiry number</t>
  </si>
  <si>
    <t>A reference number identifying a previously communicated product inquiry.</t>
  </si>
  <si>
    <t xml:space="preserve">AXG </t>
  </si>
  <si>
    <t>Split delivery number</t>
  </si>
  <si>
    <t>A reference number identifying a split delivery.</t>
  </si>
  <si>
    <t xml:space="preserve">AXH </t>
  </si>
  <si>
    <t>Service relation number</t>
  </si>
  <si>
    <t>A reference number identifying the relationship between a service provider and a service client, e.g., treatment of a patient in a hospital, usage by a member of a library facility, etc.</t>
  </si>
  <si>
    <t xml:space="preserve">AXI </t>
  </si>
  <si>
    <t>Serial shipping container code</t>
  </si>
  <si>
    <t>Reference number identifying a logistic unit.</t>
  </si>
  <si>
    <t xml:space="preserve">AXJ </t>
  </si>
  <si>
    <t>Test specification number</t>
  </si>
  <si>
    <t>A reference number identifying a test specification.</t>
  </si>
  <si>
    <t xml:space="preserve">AXK </t>
  </si>
  <si>
    <t>Transport status report number</t>
  </si>
  <si>
    <t>[1125] A reference number identifying a transport status report.</t>
  </si>
  <si>
    <t xml:space="preserve">AXL </t>
  </si>
  <si>
    <t>Tooling contract number</t>
  </si>
  <si>
    <t>A reference number of the tooling contract.</t>
  </si>
  <si>
    <t xml:space="preserve">AXM </t>
  </si>
  <si>
    <t>Formula reference number</t>
  </si>
  <si>
    <t>The reference number which identifies a formula.</t>
  </si>
  <si>
    <t xml:space="preserve">AXN </t>
  </si>
  <si>
    <t>Pre-agreement number</t>
  </si>
  <si>
    <t>A reference number identifying a pre-agreement.</t>
  </si>
  <si>
    <t xml:space="preserve">AXO </t>
  </si>
  <si>
    <t>Product certification number</t>
  </si>
  <si>
    <t>Number assigned by a governing body (or their agents) to a product which certifies compliance with a standard.</t>
  </si>
  <si>
    <t xml:space="preserve">AXP </t>
  </si>
  <si>
    <t>Consignment contract number</t>
  </si>
  <si>
    <t>Reference number identifying a consignment contract.</t>
  </si>
  <si>
    <t xml:space="preserve">AXQ </t>
  </si>
  <si>
    <t>Product specification reference number</t>
  </si>
  <si>
    <t>Number assigned by the issuer to his product specification.</t>
  </si>
  <si>
    <t xml:space="preserve">AXR </t>
  </si>
  <si>
    <t>Payroll deduction advice reference</t>
  </si>
  <si>
    <t>A reference number identifying a payroll deduction advice.</t>
  </si>
  <si>
    <t>Beginning meter reading actual</t>
  </si>
  <si>
    <t>Meter reading at the beginning of an invoicing period.</t>
  </si>
  <si>
    <t>Buyer's contract number</t>
  </si>
  <si>
    <t>Reference number assigned by buyer to a contract.</t>
  </si>
  <si>
    <t>Bid number</t>
  </si>
  <si>
    <t>Number assigned by a submitter of a bid to his bid.</t>
  </si>
  <si>
    <t>Beginning meter reading estimated</t>
  </si>
  <si>
    <t>Meter reading at the beginning of an invoicing period where an actual reading is not available.</t>
  </si>
  <si>
    <t>House bill of lading number</t>
  </si>
  <si>
    <t>[1039] Reference number assigned to a house bill of lading.</t>
  </si>
  <si>
    <t>Bill of lading number</t>
  </si>
  <si>
    <t>Reference number assigned to a bill of lading, see: 1001 = 705.</t>
  </si>
  <si>
    <t>Consignment identifier, carrier assigned</t>
  </si>
  <si>
    <t>[1016] Reference number assigned by a carrier of its agent to identify a specific consignment such as a booking reference number when cargo space is reserved prior to loading.</t>
  </si>
  <si>
    <t>Blanket order number</t>
  </si>
  <si>
    <t>Reference number assigned by the order issuer to a blanket order.</t>
  </si>
  <si>
    <t>Broker or sales office number</t>
  </si>
  <si>
    <t>A number that identifies a broker or sales office.</t>
  </si>
  <si>
    <t>Batch number/lot number</t>
  </si>
  <si>
    <t>[7338] Reference number assigned by manufacturer to a series of similar products or goods produced under similar conditions.</t>
  </si>
  <si>
    <t>Blended with number</t>
  </si>
  <si>
    <t>The batch/lot/package number a product is blended with.</t>
  </si>
  <si>
    <t>IATA Cargo Agent CASS Address number</t>
  </si>
  <si>
    <t>Code issued by IATA to identify agent locations for CASS billing purposes.</t>
  </si>
  <si>
    <t>Matching of entries, balanced</t>
  </si>
  <si>
    <t>Reference to a balanced matching of entries.</t>
  </si>
  <si>
    <t>Entry flagging</t>
  </si>
  <si>
    <t>Reference to a flagging of entries.</t>
  </si>
  <si>
    <t>Matching of entries, unbalanced</t>
  </si>
  <si>
    <t>Reference to an unbalanced matching of entries.</t>
  </si>
  <si>
    <t>Document reference, internal</t>
  </si>
  <si>
    <t>Internal reference to a document.</t>
  </si>
  <si>
    <t xml:space="preserve">CAX </t>
  </si>
  <si>
    <t>European Value Added Tax identification</t>
  </si>
  <si>
    <t>Value Added Tax identification number according to European regulation.</t>
  </si>
  <si>
    <t xml:space="preserve">CAY </t>
  </si>
  <si>
    <t>Cost accounting document</t>
  </si>
  <si>
    <t>The reference to a cost accounting document.</t>
  </si>
  <si>
    <t xml:space="preserve">CAZ </t>
  </si>
  <si>
    <t>Grid operator's customer reference number</t>
  </si>
  <si>
    <t>A number, assigned by a grid operator, to reference a customer.</t>
  </si>
  <si>
    <t xml:space="preserve">CBA </t>
  </si>
  <si>
    <t>Ticket control number</t>
  </si>
  <si>
    <t>Reference giving access to all the details associated with the ticket.</t>
  </si>
  <si>
    <t xml:space="preserve">CBB </t>
  </si>
  <si>
    <t>Order shipment grouping reference</t>
  </si>
  <si>
    <t>A reference number identifying the grouping of purchase orders into one shipment.</t>
  </si>
  <si>
    <t>Credit note number</t>
  </si>
  <si>
    <t>[1113] Reference number assigned to a credit note.</t>
  </si>
  <si>
    <t xml:space="preserve">CEC </t>
  </si>
  <si>
    <t>Ceding company</t>
  </si>
  <si>
    <t>Company selling obligations to a third party.</t>
  </si>
  <si>
    <t xml:space="preserve">CED </t>
  </si>
  <si>
    <t>Debit letter number</t>
  </si>
  <si>
    <t>Reference number identifying the letter of debit document.</t>
  </si>
  <si>
    <t xml:space="preserve">CFE </t>
  </si>
  <si>
    <t>Consignee's further order</t>
  </si>
  <si>
    <t>Reference of an order given by the consignee after departure of the means of transport.</t>
  </si>
  <si>
    <t xml:space="preserve">CFF </t>
  </si>
  <si>
    <t>Animal farm licence number</t>
  </si>
  <si>
    <t>Veterinary licence number allocated by a national authority to an animal farm.</t>
  </si>
  <si>
    <t xml:space="preserve">CFO </t>
  </si>
  <si>
    <t>Consignor's further order</t>
  </si>
  <si>
    <t>Reference of an order given by the consignor after departure of the means of transport.</t>
  </si>
  <si>
    <t>Consignee's order number</t>
  </si>
  <si>
    <t>A number that identifies a consignee's order.</t>
  </si>
  <si>
    <t xml:space="preserve">CH </t>
  </si>
  <si>
    <t>Customer catalogue number</t>
  </si>
  <si>
    <t>Number identifying a catalogue for customer's usage.</t>
  </si>
  <si>
    <t xml:space="preserve">CK </t>
  </si>
  <si>
    <t>Cheque number</t>
  </si>
  <si>
    <t>Unique number assigned to one specific cheque.</t>
  </si>
  <si>
    <t xml:space="preserve">CKN </t>
  </si>
  <si>
    <t>Checking number</t>
  </si>
  <si>
    <t>Number assigned by checking party to one specific check action.</t>
  </si>
  <si>
    <t xml:space="preserve">CM </t>
  </si>
  <si>
    <t>Credit memo number</t>
  </si>
  <si>
    <t>Reference number assigned by issuer to a credit memo.</t>
  </si>
  <si>
    <t xml:space="preserve">CMR </t>
  </si>
  <si>
    <t>Road consignment note number</t>
  </si>
  <si>
    <t>Reference number assigned to a road consignment note, see: 1001 = 730.</t>
  </si>
  <si>
    <t xml:space="preserve">CN </t>
  </si>
  <si>
    <t>Carrier's reference number</t>
  </si>
  <si>
    <t>Reference number assigned by carrier to a consignment.</t>
  </si>
  <si>
    <t xml:space="preserve">CNO </t>
  </si>
  <si>
    <t>Charges note document attachment indicator</t>
  </si>
  <si>
    <t>[1070] Indication that a charges note has been established and attached to a transport contract document or not.</t>
  </si>
  <si>
    <t xml:space="preserve">COF </t>
  </si>
  <si>
    <t>Call off order number</t>
  </si>
  <si>
    <t>A number that identifies a call off order.</t>
  </si>
  <si>
    <t xml:space="preserve">CP </t>
  </si>
  <si>
    <t>Condition of purchase document number</t>
  </si>
  <si>
    <t>Reference number identifying the conditions of purchase relevant to a purchase.</t>
  </si>
  <si>
    <t>Customer reference number</t>
  </si>
  <si>
    <t>Reference number assigned by the customer to a transaction.</t>
  </si>
  <si>
    <t xml:space="preserve">CRN </t>
  </si>
  <si>
    <t>Transport means journey identifier</t>
  </si>
  <si>
    <t>[8028] To identify a journey of a means of transport, for example voyage number, flight number, trip number.</t>
  </si>
  <si>
    <t>Condition of sale document number</t>
  </si>
  <si>
    <t>Reference number identifying the conditions of sale relevant to a sale.</t>
  </si>
  <si>
    <t xml:space="preserve">CST </t>
  </si>
  <si>
    <t>Team assignment number</t>
  </si>
  <si>
    <t>Team number assigned to a group that is responsible for working a particular transaction.</t>
  </si>
  <si>
    <t>[1296] Reference number of a contract concluded between parties.</t>
  </si>
  <si>
    <t xml:space="preserve">CU </t>
  </si>
  <si>
    <t>Consignment identifier, consignor assigned</t>
  </si>
  <si>
    <t>[1140] Reference number assigned by the consignor to identify a particular consignment.</t>
  </si>
  <si>
    <t>Container operators reference number</t>
  </si>
  <si>
    <t>Reference number assigned by the party operating or controlling the transport container to a transaction or consignment.</t>
  </si>
  <si>
    <t xml:space="preserve">CW </t>
  </si>
  <si>
    <t>Package number</t>
  </si>
  <si>
    <t>(7070) Reference number identifying a package or carton within a consignment.</t>
  </si>
  <si>
    <t xml:space="preserve">CZ </t>
  </si>
  <si>
    <t>Cooperation contract number</t>
  </si>
  <si>
    <t>Number issued by a party concerned given to a contract on cooperation of two or more parties.</t>
  </si>
  <si>
    <t xml:space="preserve">DA </t>
  </si>
  <si>
    <t>Deferment approval number</t>
  </si>
  <si>
    <t>Number assigned by authorities to a party to approve deferment of payment of tax or duties.</t>
  </si>
  <si>
    <t xml:space="preserve">DAN </t>
  </si>
  <si>
    <t>Debit account number</t>
  </si>
  <si>
    <t>Reference number assigned by issuer to a debit account.</t>
  </si>
  <si>
    <t xml:space="preserve">DB </t>
  </si>
  <si>
    <t>Buyer's debtor number</t>
  </si>
  <si>
    <t>Reference number assigned to a debtor.</t>
  </si>
  <si>
    <t xml:space="preserve">DI </t>
  </si>
  <si>
    <t>Distributor invoice number</t>
  </si>
  <si>
    <t>Reference number assigned by issuer to a distributor invoice.</t>
  </si>
  <si>
    <t>Debit note number</t>
  </si>
  <si>
    <t>[1117] Reference number assigned by issuer to a debit note.</t>
  </si>
  <si>
    <t xml:space="preserve">DM </t>
  </si>
  <si>
    <t>Document identifier</t>
  </si>
  <si>
    <t>[1004] Reference number identifying a specific document.</t>
  </si>
  <si>
    <t xml:space="preserve">DQ </t>
  </si>
  <si>
    <t>Delivery note number</t>
  </si>
  <si>
    <t>[1033] Reference number assigned by the issuer to a delivery note.</t>
  </si>
  <si>
    <t>Dock receipt number</t>
  </si>
  <si>
    <t>Number of the cargo receipt submitted when cargo is delivered to a marine terminal.</t>
  </si>
  <si>
    <t xml:space="preserve">EA </t>
  </si>
  <si>
    <t>Ending meter reading actual</t>
  </si>
  <si>
    <t>Meter reading at the end of an invoicing period.</t>
  </si>
  <si>
    <t xml:space="preserve">EB </t>
  </si>
  <si>
    <t>Embargo permit number</t>
  </si>
  <si>
    <t>Reference number assigned by issuer to an embargo permit.</t>
  </si>
  <si>
    <t xml:space="preserve">ED </t>
  </si>
  <si>
    <t>Export declaration</t>
  </si>
  <si>
    <t>Number assigned by the exporter to his export declaration number submitted to an authority.</t>
  </si>
  <si>
    <t xml:space="preserve">EE </t>
  </si>
  <si>
    <t>Ending meter reading estimated</t>
  </si>
  <si>
    <t>Meter reading at the end of an invoicing period where an actual reading is not available.</t>
  </si>
  <si>
    <t xml:space="preserve">EI </t>
  </si>
  <si>
    <t>Employer's identification number</t>
  </si>
  <si>
    <t>Number issued by an authority to identify an employer.</t>
  </si>
  <si>
    <t>Embargo number</t>
  </si>
  <si>
    <t>Number assigned to specific goods or a family of goods in a classification of embargo measures.</t>
  </si>
  <si>
    <t xml:space="preserve">EQ </t>
  </si>
  <si>
    <t>Equipment number</t>
  </si>
  <si>
    <t>Number assigned by the manufacturer to specific equipment.</t>
  </si>
  <si>
    <t>Container/equipment receipt number</t>
  </si>
  <si>
    <t>Number of the Equipment Interchange Receipt issued for full or empty equipment received.</t>
  </si>
  <si>
    <t xml:space="preserve">ERN </t>
  </si>
  <si>
    <t>Exporter's reference number</t>
  </si>
  <si>
    <t>Reference to a party exporting goods.</t>
  </si>
  <si>
    <t xml:space="preserve">ET </t>
  </si>
  <si>
    <t>Excess transportation number</t>
  </si>
  <si>
    <t>(1041) Number assigned to excess transport.</t>
  </si>
  <si>
    <t xml:space="preserve">EX </t>
  </si>
  <si>
    <t>Export permit identifier</t>
  </si>
  <si>
    <t>[1208] Reference number to identify an export licence or permit.</t>
  </si>
  <si>
    <t>Fiscal number</t>
  </si>
  <si>
    <t>Tax payer's number. Number assigned to individual persons as well as to corporates by a public institution; this number is different from the VAT registration number.</t>
  </si>
  <si>
    <t xml:space="preserve">FF </t>
  </si>
  <si>
    <t>Consignment identifier, freight forwarder assigned</t>
  </si>
  <si>
    <t>[1460] Reference number assigned by the freight forwarder to identify a particular consignment.</t>
  </si>
  <si>
    <t>File line identifier</t>
  </si>
  <si>
    <t>Number assigned by the file issuer or sender to identify a specific line.</t>
  </si>
  <si>
    <t xml:space="preserve">FLW </t>
  </si>
  <si>
    <t>Flow reference number</t>
  </si>
  <si>
    <t>Number given to a usual sender which has regular expeditions of the same goods, to the same destination, defining all general conditions of the transport.</t>
  </si>
  <si>
    <t xml:space="preserve">FN </t>
  </si>
  <si>
    <t>Freight bill number</t>
  </si>
  <si>
    <t>Reference number assigned by issuing party to a freight bill.</t>
  </si>
  <si>
    <t xml:space="preserve">FO </t>
  </si>
  <si>
    <t>Foreign exchange</t>
  </si>
  <si>
    <t>Exchange of two currencies at an agreed rate.</t>
  </si>
  <si>
    <t>Final sequence number</t>
  </si>
  <si>
    <t>A number that identifies the final sequence.</t>
  </si>
  <si>
    <t xml:space="preserve">FT </t>
  </si>
  <si>
    <t>Free zone identifier</t>
  </si>
  <si>
    <t>Identifier to specify the territory of a State where any goods introduced are generally regarded, insofar as import duties and taxes are concerned, as being outside the Customs territory and are not subject to usual Customs control (CCC).</t>
  </si>
  <si>
    <t xml:space="preserve">FV </t>
  </si>
  <si>
    <t>File version number</t>
  </si>
  <si>
    <t>Number given to a version of an identified file.</t>
  </si>
  <si>
    <t xml:space="preserve">FX </t>
  </si>
  <si>
    <t>Foreign exchange contract number</t>
  </si>
  <si>
    <t>Reference number identifying a foreign exchange contract.</t>
  </si>
  <si>
    <t xml:space="preserve">GA </t>
  </si>
  <si>
    <t>Standard's number</t>
  </si>
  <si>
    <t>Number to identify a standardization description (e.g. ISO 9375).</t>
  </si>
  <si>
    <t xml:space="preserve">GC </t>
  </si>
  <si>
    <t>Government contract number</t>
  </si>
  <si>
    <t>Number assigned to a specific government/public contract.</t>
  </si>
  <si>
    <t xml:space="preserve">GD </t>
  </si>
  <si>
    <t>Standard's code number</t>
  </si>
  <si>
    <t>Number to identify a specific parameter within a standardization description (e.g. M5 for screws or DIN A4 for paper).</t>
  </si>
  <si>
    <t xml:space="preserve">GDN </t>
  </si>
  <si>
    <t>General declaration number</t>
  </si>
  <si>
    <t>Number of the declaration of incoming goods out of a vessel.</t>
  </si>
  <si>
    <t>Government reference number</t>
  </si>
  <si>
    <t>A number that identifies a government reference.</t>
  </si>
  <si>
    <t>Harmonised system number</t>
  </si>
  <si>
    <t>Number specifying the goods classification under the Harmonised Commodity Description and Coding System of the Customs Co-operation Council (CCC).</t>
  </si>
  <si>
    <t xml:space="preserve">HWB </t>
  </si>
  <si>
    <t>House waybill number</t>
  </si>
  <si>
    <t>Reference number assigned to a house waybill, see: 1001 = 703.</t>
  </si>
  <si>
    <t xml:space="preserve">IA </t>
  </si>
  <si>
    <t>Internal vendor number</t>
  </si>
  <si>
    <t>Number identifying the company-internal vending department/unit.</t>
  </si>
  <si>
    <t>In bond number</t>
  </si>
  <si>
    <t>Customs assigned number that is used to control the movement of imported cargo prior to its formal Customs clearing.</t>
  </si>
  <si>
    <t xml:space="preserve">ICA </t>
  </si>
  <si>
    <t>IATA cargo agent code number</t>
  </si>
  <si>
    <t>Code issued by IATA identify each IATA Cargo Agent whose name is entered on the Cargo Agency List.</t>
  </si>
  <si>
    <t xml:space="preserve">ICE </t>
  </si>
  <si>
    <t>Insurance certificate reference number</t>
  </si>
  <si>
    <t>A number that identifies an insurance certificate reference.</t>
  </si>
  <si>
    <t xml:space="preserve">ICO </t>
  </si>
  <si>
    <t>Insurance contract reference number</t>
  </si>
  <si>
    <t>A number that identifies an insurance contract reference.</t>
  </si>
  <si>
    <t xml:space="preserve">II </t>
  </si>
  <si>
    <t>Initial sample inspection report number</t>
  </si>
  <si>
    <t>Inspection report number given to the initial sample inspection.</t>
  </si>
  <si>
    <t xml:space="preserve">IL </t>
  </si>
  <si>
    <t>Internal order number</t>
  </si>
  <si>
    <t>Number assigned to an order for internal handling/follow up.</t>
  </si>
  <si>
    <t xml:space="preserve">INB </t>
  </si>
  <si>
    <t>Intermediary broker</t>
  </si>
  <si>
    <t>A number that identifies an intermediary broker.</t>
  </si>
  <si>
    <t xml:space="preserve">INN </t>
  </si>
  <si>
    <t>Interchange number new</t>
  </si>
  <si>
    <t>Number assigned by the interchange sender to identify one specific interchange. This number points to the actual interchange.</t>
  </si>
  <si>
    <t xml:space="preserve">INO </t>
  </si>
  <si>
    <t>Interchange number old</t>
  </si>
  <si>
    <t>Number assigned by the interchange sender to identify one specific interchange. This number points to the previous interchange.</t>
  </si>
  <si>
    <t xml:space="preserve">IP </t>
  </si>
  <si>
    <t>Import permit identifier</t>
  </si>
  <si>
    <t>[1107] Reference number to identify an import licence or permit.</t>
  </si>
  <si>
    <t>Invoice number suffix</t>
  </si>
  <si>
    <t>A number added at the end of an invoice number.</t>
  </si>
  <si>
    <t>Internal customer number</t>
  </si>
  <si>
    <t>Number assigned by a seller, supplier etc. to identify a customer within his enterprise.</t>
  </si>
  <si>
    <t xml:space="preserve">IV </t>
  </si>
  <si>
    <t>Invoice document identifier</t>
  </si>
  <si>
    <t>[1334] Reference number to identify an invoice.</t>
  </si>
  <si>
    <t xml:space="preserve">JB </t>
  </si>
  <si>
    <t>Job number</t>
  </si>
  <si>
    <t>[1043] Identifies a piece of work.</t>
  </si>
  <si>
    <t xml:space="preserve">JE </t>
  </si>
  <si>
    <t>Ending job sequence number</t>
  </si>
  <si>
    <t>A number that identifies the ending job sequence.</t>
  </si>
  <si>
    <t>Shipping label serial number</t>
  </si>
  <si>
    <t>The serial number on a shipping label.</t>
  </si>
  <si>
    <t>Loading authorisation identifier</t>
  </si>
  <si>
    <t>[4092] Identifier assigned to the loading authorisation granted by the forwarding location e.g. railway or airport, when the consignment is subject to traffic limitations.</t>
  </si>
  <si>
    <t xml:space="preserve">LAR </t>
  </si>
  <si>
    <t>Lower number in range</t>
  </si>
  <si>
    <t>Lower number in a range of numbers.</t>
  </si>
  <si>
    <t xml:space="preserve">LB </t>
  </si>
  <si>
    <t>Lockbox</t>
  </si>
  <si>
    <t>Type of cash management system offered by financial institutions to provide for collection of customers 'receivables'.</t>
  </si>
  <si>
    <t xml:space="preserve">LC </t>
  </si>
  <si>
    <t>Letter of credit number</t>
  </si>
  <si>
    <t>Reference number identifying the letter of credit document.</t>
  </si>
  <si>
    <t xml:space="preserve">LI </t>
  </si>
  <si>
    <t>Document line identifier</t>
  </si>
  <si>
    <t>[1156] To identify a line of a document.</t>
  </si>
  <si>
    <t xml:space="preserve">LO </t>
  </si>
  <si>
    <t>Load planning number</t>
  </si>
  <si>
    <t>The reference that identifies the load planning number.</t>
  </si>
  <si>
    <t xml:space="preserve">LRC </t>
  </si>
  <si>
    <t>Reservation office identifier</t>
  </si>
  <si>
    <t>Reference to the office where a reservation was made.</t>
  </si>
  <si>
    <t xml:space="preserve">LS </t>
  </si>
  <si>
    <t>Bar coded label serial number</t>
  </si>
  <si>
    <t>The serial number on a bar code label.</t>
  </si>
  <si>
    <t>Ship notice/manifest number</t>
  </si>
  <si>
    <t>The number assigned to a ship notice or manifest.</t>
  </si>
  <si>
    <t xml:space="preserve">MB </t>
  </si>
  <si>
    <t>Master bill of lading number</t>
  </si>
  <si>
    <t>Reference number assigned to a master bill of lading, see: 1001 = 704.</t>
  </si>
  <si>
    <t>Manufacturer's part number</t>
  </si>
  <si>
    <t>Reference number assigned by the manufacturer to his product or part.</t>
  </si>
  <si>
    <t xml:space="preserve">MG </t>
  </si>
  <si>
    <t>Meter unit number</t>
  </si>
  <si>
    <t>Number identifying a unique meter unit.</t>
  </si>
  <si>
    <t xml:space="preserve">MH </t>
  </si>
  <si>
    <t>Manufacturing order number</t>
  </si>
  <si>
    <t>Reference number assigned by manufacturer for a given production quantity of products.</t>
  </si>
  <si>
    <t xml:space="preserve">MR </t>
  </si>
  <si>
    <t>Message recipient</t>
  </si>
  <si>
    <t>A number that identifies the message recipient.</t>
  </si>
  <si>
    <t xml:space="preserve">MRN </t>
  </si>
  <si>
    <t>Mailing reference number</t>
  </si>
  <si>
    <t>Identifies the party designated by the importer to receive certain customs correspondence in lieu of its being mailed directly to the importer.</t>
  </si>
  <si>
    <t xml:space="preserve">MS </t>
  </si>
  <si>
    <t>Message sender</t>
  </si>
  <si>
    <t>A number that identifies the message sender.</t>
  </si>
  <si>
    <t xml:space="preserve">MSS </t>
  </si>
  <si>
    <t>Manufacturer's material safety data sheet number</t>
  </si>
  <si>
    <t>A number that identifies a manufacturer's material safety data sheet.</t>
  </si>
  <si>
    <t xml:space="preserve">MWB </t>
  </si>
  <si>
    <t>Master air waybill number</t>
  </si>
  <si>
    <t>Reference number assigned to a master air waybill, see: 1001 = 741.</t>
  </si>
  <si>
    <t xml:space="preserve">NA </t>
  </si>
  <si>
    <t>North American hazardous goods classification number</t>
  </si>
  <si>
    <t>Reference to materials designated as hazardous for purposes of transportation in North American commerce.</t>
  </si>
  <si>
    <t xml:space="preserve">NF </t>
  </si>
  <si>
    <t>Nota Fiscal</t>
  </si>
  <si>
    <t>Nota Fiscal is a registration number for shipments / deliveries within Brazil, issued by the local tax authorities and mandated for each shipment.</t>
  </si>
  <si>
    <t xml:space="preserve">OH </t>
  </si>
  <si>
    <t>Current invoice number</t>
  </si>
  <si>
    <t>Reference number identifying the current invoice.</t>
  </si>
  <si>
    <t xml:space="preserve">OI </t>
  </si>
  <si>
    <t>Previous invoice number</t>
  </si>
  <si>
    <t>Reference number identifying a previously issued invoice.</t>
  </si>
  <si>
    <t>Order document identifier, buyer assigned</t>
  </si>
  <si>
    <t>[1022] Identifier assigned by the buyer to an order.</t>
  </si>
  <si>
    <t xml:space="preserve">OP </t>
  </si>
  <si>
    <t>Original purchase order</t>
  </si>
  <si>
    <t>Reference to the order previously sent.</t>
  </si>
  <si>
    <t xml:space="preserve">OR </t>
  </si>
  <si>
    <t>General order number</t>
  </si>
  <si>
    <t>Customs number assigned to imported merchandise that has been left unclaimed and subsequently moved to a Customs bonded warehouse for storage.</t>
  </si>
  <si>
    <t xml:space="preserve">PB </t>
  </si>
  <si>
    <t>Payer's financial institution account number</t>
  </si>
  <si>
    <t>Originated company account number (ACH transfer), check, draft or wire.</t>
  </si>
  <si>
    <t>Production code</t>
  </si>
  <si>
    <t>Number assigned by the manufacturer to a specified article or batch to identify the manufacturing date etc. for subsequent reference.</t>
  </si>
  <si>
    <t>Promotion deal number</t>
  </si>
  <si>
    <t>Number assigned by a vendor to a special promotion activity.</t>
  </si>
  <si>
    <t xml:space="preserve">PE </t>
  </si>
  <si>
    <t>Plant number</t>
  </si>
  <si>
    <t>A number that identifies a plant.</t>
  </si>
  <si>
    <t xml:space="preserve">PF </t>
  </si>
  <si>
    <t>Prime contractor contract number</t>
  </si>
  <si>
    <t>Reference number assigned by the client to the contract of the prime contractor.</t>
  </si>
  <si>
    <t xml:space="preserve">PI </t>
  </si>
  <si>
    <t>Price list version number</t>
  </si>
  <si>
    <t>A number that identifies the version of a price list.</t>
  </si>
  <si>
    <t xml:space="preserve">PK </t>
  </si>
  <si>
    <t>Packing list number</t>
  </si>
  <si>
    <t>[1014] Reference number assigned to a packing list.</t>
  </si>
  <si>
    <t>Price list number</t>
  </si>
  <si>
    <t>Reference number assigned to a price list.</t>
  </si>
  <si>
    <t xml:space="preserve">POR </t>
  </si>
  <si>
    <t>Purchase order response number</t>
  </si>
  <si>
    <t>Reference number assigned by the seller to an order response.</t>
  </si>
  <si>
    <t xml:space="preserve">PP </t>
  </si>
  <si>
    <t>Purchase order change number</t>
  </si>
  <si>
    <t>Reference number assigned by a buyer for a revision of a purchase order.</t>
  </si>
  <si>
    <t xml:space="preserve">PQ </t>
  </si>
  <si>
    <t>Payment reference</t>
  </si>
  <si>
    <t>Reference number assigned to a payment.</t>
  </si>
  <si>
    <t xml:space="preserve">PR </t>
  </si>
  <si>
    <t>Price quote number</t>
  </si>
  <si>
    <t>Reference number assigned by the seller to a quote.</t>
  </si>
  <si>
    <t xml:space="preserve">PS </t>
  </si>
  <si>
    <t>Purchase order number suffix</t>
  </si>
  <si>
    <t>A number added at the end of a purchase order number.</t>
  </si>
  <si>
    <t xml:space="preserve">PW </t>
  </si>
  <si>
    <t>Prior purchase order number</t>
  </si>
  <si>
    <t>Reference number of a purchase order previously sent to the supplier.</t>
  </si>
  <si>
    <t xml:space="preserve">PY </t>
  </si>
  <si>
    <t>Payee's financial institution account number</t>
  </si>
  <si>
    <t>Receiving company account number (ACH transfer), check, draft or wire.</t>
  </si>
  <si>
    <t xml:space="preserve">RA </t>
  </si>
  <si>
    <t>Remittance advice number</t>
  </si>
  <si>
    <t>A number that identifies a remittance advice.</t>
  </si>
  <si>
    <t>Rail/road routing code</t>
  </si>
  <si>
    <t>International Western and Eastern European route code used in all rail organizations and specified in the international tariffs (rail tariffs) known by the customers.</t>
  </si>
  <si>
    <t xml:space="preserve">RCN </t>
  </si>
  <si>
    <t>Railway consignment note number</t>
  </si>
  <si>
    <t>Reference number assigned to a rail consignment note, see: 1001 = 720.</t>
  </si>
  <si>
    <t>Reference number assigned to identify a release of a set of rules, conventions, conditions, etc.</t>
  </si>
  <si>
    <t xml:space="preserve">REN </t>
  </si>
  <si>
    <t>Consignment receipt identifier</t>
  </si>
  <si>
    <t>[1150] Reference number assigned to identify a consignment upon its arrival at its destination.</t>
  </si>
  <si>
    <t>Export reference number</t>
  </si>
  <si>
    <t>Reference number given to an export shipment.</t>
  </si>
  <si>
    <t xml:space="preserve">RR </t>
  </si>
  <si>
    <t>Payer's financial institution transit routing No.(ACH</t>
  </si>
  <si>
    <t>transfers) ODFI (ACH transfer).</t>
  </si>
  <si>
    <t xml:space="preserve">RT </t>
  </si>
  <si>
    <t>Payee's financial institution transit routing No.</t>
  </si>
  <si>
    <t>RDFI Transit routing number (ACH transfer).</t>
  </si>
  <si>
    <t>Sales person number</t>
  </si>
  <si>
    <t>Identification number of a sales person.</t>
  </si>
  <si>
    <t xml:space="preserve">SB </t>
  </si>
  <si>
    <t>Sales region number</t>
  </si>
  <si>
    <t>A number that identifies a sales region.</t>
  </si>
  <si>
    <t xml:space="preserve">SD </t>
  </si>
  <si>
    <t>Sales department number</t>
  </si>
  <si>
    <t>A number that identifies a sales department.</t>
  </si>
  <si>
    <t xml:space="preserve">SE </t>
  </si>
  <si>
    <t>Identification number of an item which distinguishes this specific item out of an number of identical items.</t>
  </si>
  <si>
    <t xml:space="preserve">SEA </t>
  </si>
  <si>
    <t>Allocated seat</t>
  </si>
  <si>
    <t>Reference to a seat allocated to a passenger.</t>
  </si>
  <si>
    <t xml:space="preserve">SF </t>
  </si>
  <si>
    <t>Ship from</t>
  </si>
  <si>
    <t>A number that identifies a ship from location.</t>
  </si>
  <si>
    <t>Previous highest schedule number</t>
  </si>
  <si>
    <t>Number of the latest schedule of a previous period (ODETTE DELINS).</t>
  </si>
  <si>
    <t xml:space="preserve">SI </t>
  </si>
  <si>
    <t>SID (Shipper's identifying number for shipment)</t>
  </si>
  <si>
    <t>A number that identifies the SID (shipper's identification) number for a shipment.</t>
  </si>
  <si>
    <t>Sales office number</t>
  </si>
  <si>
    <t>A number that identifies a sales office.</t>
  </si>
  <si>
    <t>Transport equipment seal identifier</t>
  </si>
  <si>
    <t>[9308] The identification number of a seal affixed to a piece of transport equipment.</t>
  </si>
  <si>
    <t xml:space="preserve">SP </t>
  </si>
  <si>
    <t>Scan line</t>
  </si>
  <si>
    <t>A number that identifies a scan line.</t>
  </si>
  <si>
    <t xml:space="preserve">SQ </t>
  </si>
  <si>
    <t>Equipment sequence number</t>
  </si>
  <si>
    <t>(1492) A temporary reference number identifying a particular piece of equipment within a series of pieces of equipment.</t>
  </si>
  <si>
    <t>Shipment reference number</t>
  </si>
  <si>
    <t>[1065] Reference number assigned to a shipment.</t>
  </si>
  <si>
    <t>Sellers reference number</t>
  </si>
  <si>
    <t>Reference number assigned to a transaction by the seller.</t>
  </si>
  <si>
    <t>Station reference number</t>
  </si>
  <si>
    <t>International UIC code assigned to every European rail station (CIM convention).</t>
  </si>
  <si>
    <t xml:space="preserve">SW </t>
  </si>
  <si>
    <t>Swap order number</t>
  </si>
  <si>
    <t>Number assigned by the seller to a swap order (see definition of DE 1001, code 229).</t>
  </si>
  <si>
    <t xml:space="preserve">SZ </t>
  </si>
  <si>
    <t>Specification number</t>
  </si>
  <si>
    <t>Number assigned by the issuer to his specification.</t>
  </si>
  <si>
    <t xml:space="preserve">TB </t>
  </si>
  <si>
    <t>Trucker's bill of lading</t>
  </si>
  <si>
    <t>A cargo list/description issued by a motor carrier of freight.</t>
  </si>
  <si>
    <t xml:space="preserve">TCR </t>
  </si>
  <si>
    <t>Terminal operator's consignment reference</t>
  </si>
  <si>
    <t>Reference assigned to a consignment by the terminal operator.</t>
  </si>
  <si>
    <t xml:space="preserve">TE </t>
  </si>
  <si>
    <t>Telex message number</t>
  </si>
  <si>
    <t>Reference number identifying a telex message.</t>
  </si>
  <si>
    <t xml:space="preserve">TF </t>
  </si>
  <si>
    <t>Transfer number</t>
  </si>
  <si>
    <t>An extra number assigned to goods or a container which functions as a reference number or as an authorization number to get the goods or container released from a certain party.</t>
  </si>
  <si>
    <t xml:space="preserve">TI </t>
  </si>
  <si>
    <t>TIR carnet number</t>
  </si>
  <si>
    <t>Reference number assigned to a TIR carnet.</t>
  </si>
  <si>
    <t xml:space="preserve">TIN </t>
  </si>
  <si>
    <t>Transport instruction number</t>
  </si>
  <si>
    <t>Reference number identifying a transport instruction.</t>
  </si>
  <si>
    <t xml:space="preserve">TL </t>
  </si>
  <si>
    <t>Tax exemption licence number</t>
  </si>
  <si>
    <t>Number assigned by the tax authorities to a party indicating its tax exemption authorization. This number could relate to a specified business type, a specified local area or a class of products.</t>
  </si>
  <si>
    <t xml:space="preserve">TN </t>
  </si>
  <si>
    <t>Transaction reference number</t>
  </si>
  <si>
    <t>Reference applied to a transaction between two or more parties over a defined life cycle; e.g. number applied by importer or broker to obtain release from Customs, may then used to control declaration through final accounting (synonyms: declaration, entry number).</t>
  </si>
  <si>
    <t xml:space="preserve">TP </t>
  </si>
  <si>
    <t>Test report number</t>
  </si>
  <si>
    <t>Reference number identifying a test report document relevant to the product.</t>
  </si>
  <si>
    <t xml:space="preserve">UAR </t>
  </si>
  <si>
    <t>Upper number of range</t>
  </si>
  <si>
    <t>Upper number in a range of numbers.</t>
  </si>
  <si>
    <t xml:space="preserve">UC </t>
  </si>
  <si>
    <t>Ultimate customer's reference number</t>
  </si>
  <si>
    <t>The originator's reference number as forwarded in a sequence of parties involved.</t>
  </si>
  <si>
    <t xml:space="preserve">UCN </t>
  </si>
  <si>
    <t>Unique consignment reference number</t>
  </si>
  <si>
    <t>[1202] Unique reference identifying a particular consignment of goods. Synonym: UCR, UCRN.</t>
  </si>
  <si>
    <t xml:space="preserve">UN </t>
  </si>
  <si>
    <t>United Nations Dangerous Goods identifier</t>
  </si>
  <si>
    <t>[7124] United Nations Dangerous Goods Identifier (UNDG) is the unique serial number assigned within the United Nations to substances and articles contained in a list of the dangerous goods most commonly carried.</t>
  </si>
  <si>
    <t xml:space="preserve">UO </t>
  </si>
  <si>
    <t>Ultimate customer's order number</t>
  </si>
  <si>
    <t>The originator's order number as forwarded in a sequence of parties involved.</t>
  </si>
  <si>
    <t xml:space="preserve">URI </t>
  </si>
  <si>
    <t>Uniform Resource Identifier</t>
  </si>
  <si>
    <t>A string of characters used to identify a name of a resource on the worldwide web.</t>
  </si>
  <si>
    <t xml:space="preserve">VA </t>
  </si>
  <si>
    <t>VAT registration number</t>
  </si>
  <si>
    <t>Unique number assigned by the relevant tax authority to identify a party for use in relation to Value Added Tax (VAT).</t>
  </si>
  <si>
    <t xml:space="preserve">VC </t>
  </si>
  <si>
    <t>Vendor contract number</t>
  </si>
  <si>
    <t>Number assigned by the vendor to a contract.</t>
  </si>
  <si>
    <t xml:space="preserve">VGR </t>
  </si>
  <si>
    <t>Transport equipment gross mass verification reference</t>
  </si>
  <si>
    <t>number Reference number identifying the documentation of a transport equipment gross mass (weight) verification.</t>
  </si>
  <si>
    <t xml:space="preserve">VM </t>
  </si>
  <si>
    <t>Vessel identifier</t>
  </si>
  <si>
    <t>(8123) Reference identifying a vessel.</t>
  </si>
  <si>
    <t>Order number (vendor)</t>
  </si>
  <si>
    <t>Reference number assigned by supplier to a buyer's purchase order.</t>
  </si>
  <si>
    <t xml:space="preserve">VON </t>
  </si>
  <si>
    <t>Voyage number</t>
  </si>
  <si>
    <t>(8028) Reference number assigned to the voyage of the vessel.</t>
  </si>
  <si>
    <t xml:space="preserve">VOR </t>
  </si>
  <si>
    <t>Transport equipment gross mass verification order reference</t>
  </si>
  <si>
    <t>Reference number identifying the order for obtaining a Verified Gross Mass (weight) of a packed transport equipment as per SOLAS Chapter VI, Regulation 2, paragraphs 4-6.</t>
  </si>
  <si>
    <t>Vendor product number</t>
  </si>
  <si>
    <t>Number assigned by vendor to another manufacturer's product.</t>
  </si>
  <si>
    <t xml:space="preserve">VR </t>
  </si>
  <si>
    <t>Vendor ID number</t>
  </si>
  <si>
    <t>A number that identifies a vendor's identification.</t>
  </si>
  <si>
    <t>Vendor order number suffix</t>
  </si>
  <si>
    <t>The suffix for a vendor order number.</t>
  </si>
  <si>
    <t xml:space="preserve">VT </t>
  </si>
  <si>
    <t>Motor vehicle identification number</t>
  </si>
  <si>
    <t>(8213) Reference identifying a motor vehicle used for transport. Normally is the vehicle registration number.</t>
  </si>
  <si>
    <t xml:space="preserve">VV </t>
  </si>
  <si>
    <t>Voucher number</t>
  </si>
  <si>
    <t>Reference number identifying a voucher.</t>
  </si>
  <si>
    <t xml:space="preserve">WE </t>
  </si>
  <si>
    <t>Warehouse entry number</t>
  </si>
  <si>
    <t>Entry number under which imported merchandise was placed in a Customs bonded warehouse.</t>
  </si>
  <si>
    <t xml:space="preserve">WM </t>
  </si>
  <si>
    <t>Weight agreement number</t>
  </si>
  <si>
    <t>A number identifying a weight agreement.</t>
  </si>
  <si>
    <t xml:space="preserve">WN </t>
  </si>
  <si>
    <t>Well number</t>
  </si>
  <si>
    <t>A number assigned to a shaft sunk into the ground.</t>
  </si>
  <si>
    <t xml:space="preserve">WR </t>
  </si>
  <si>
    <t>Warehouse receipt number</t>
  </si>
  <si>
    <t>A number identifying a warehouse receipt.</t>
  </si>
  <si>
    <t xml:space="preserve">WS </t>
  </si>
  <si>
    <t>Warehouse storage location number</t>
  </si>
  <si>
    <t>A number identifying a warehouse storage location.</t>
  </si>
  <si>
    <t xml:space="preserve">WY </t>
  </si>
  <si>
    <t>Rail waybill number</t>
  </si>
  <si>
    <t>The number on a rail waybill.</t>
  </si>
  <si>
    <t xml:space="preserve">XA </t>
  </si>
  <si>
    <t>Company/place registration number</t>
  </si>
  <si>
    <t>Company registration and place as legally required.</t>
  </si>
  <si>
    <t xml:space="preserve">XC </t>
  </si>
  <si>
    <t>Cargo control number</t>
  </si>
  <si>
    <t>Reference used to identify and control a carrier and consignment from initial entry into a country until release of the cargo by Customs.</t>
  </si>
  <si>
    <t xml:space="preserve">XP </t>
  </si>
  <si>
    <t>Previous cargo control number</t>
  </si>
  <si>
    <t>Where a consignment is deconsolidated and/or transferred to the control of another carrier or freight forwarder (e.g. housebill, abstract) this references the previous (e.g. master) cargo control number.</t>
  </si>
  <si>
    <t>Mutually defined reference number</t>
  </si>
  <si>
    <t>Number based on party agreement.</t>
  </si>
  <si>
    <t>Pour le profil Minimum : urn:factur-x.eu:1p0:minimum
Pour le profil BASIC WL : urn:factur-x.eu:1p0:basicwl
Pour le profil BASIC :  urn:cen.eu:en16931:2017#compliant#urn:factur-x.eu:1p0:basic
Pour le Profil EN 16931 (Comfort) : urn:cen.eu:en16931:2017
Pour le Profil EXTENDED : urn:cen.eu:en16931:2017#conformant#urn:factur-x.eu:1p0:extended</t>
  </si>
  <si>
    <t>Les codes de catégorie de TVA sont les suivants :
S = Taux de TVA standard
Z = Taux de TVA égal à 0 (non applicable en France)
E = Exempté de TVA
AE = Autoliquidation de TVA
K = Autoliquidation pour cause de livraison intracommunautaire
G = Exempté de TVA pour Export hors UE
O = Hors du périmètre d'application de la TVA
L = Iles Canaries
M = Ceuta et Mellila</t>
  </si>
  <si>
    <t>En particulier, les codes et motifs suivants peuvent être utilisés :
AA = Remise pour publicité
ABL = Supplément emballage
ADR = Autres services
ADS = Commande d'une palette complète
ADT = Enlèvement
FC = Frais de transport
FI = Frais financiers
LA = Etiquetage</t>
  </si>
  <si>
    <t xml:space="preserve">En particulier, les codes suivants peuvent être utilisés:
10 : Espèces
20 : Chèque
30 : Virement (inclut Virement SEPA pour CHORUSPRO)
42 : Paiement sur compte bancaire
48 : Paiement par carte bancaire
49 : prélèvement (inclut Prélèvement SEPA pour CHORUSPRO)
57 : Moyen de paiement déjà défini entre les parties
58 : Virement SEPA (non utilisé pour CHORUSPRO : code 30)
59 : Prélèvement SEPA (non utilisé pour CHORUSPRO : code 49)
97 : Report
ZZZ : moyen de paiementprovisoire défini entre partenaires commerciaux
</t>
  </si>
  <si>
    <t>/rsm:CrossIndustryInvoice/rsm:SupplyChainTradeTransaction/ram:ApplicableHeaderTradeSettlement/ram:SpecifiedTradeSettlementHeaderMonetarySummation/ram:LineTotalAmount</t>
  </si>
  <si>
    <t>https://service.unece.org/trade/untdid/d16b/tred/tredi1.htm</t>
  </si>
  <si>
    <t>En particulier les codes suivant peuvent être utilisés : 
0060 : DUNS
0088 : GLN</t>
  </si>
  <si>
    <t>https://service.unece.org/trade/untdid/d16b/tred/tred4461.htm</t>
  </si>
  <si>
    <t>https://service.unece.org/trade/untdid/d16b/tred/tred5189.htm</t>
  </si>
  <si>
    <t>https://service.unece.org/trade/untdid/d16b/tred/tred4451.htm</t>
  </si>
  <si>
    <t>https://service.unece.org/trade/untdid/d16b/tred/tred1153.htm</t>
  </si>
  <si>
    <t>https://service.unece.org/trade/untdid/d16b/tred/tred7143.htm</t>
  </si>
  <si>
    <t>Code list for Identification scheme Identifier (ISO 6523), still in construction</t>
  </si>
  <si>
    <t>UNTDID 4451</t>
  </si>
  <si>
    <t>ISO 6523</t>
  </si>
  <si>
    <t>For BT-29, BT-30, BT-46, BT-47, BT-60, BT-61, BT-71</t>
  </si>
  <si>
    <t>Scheme ID</t>
  </si>
  <si>
    <t>ICD value</t>
  </si>
  <si>
    <t>Issuing Organization</t>
  </si>
  <si>
    <t>Structure of code</t>
  </si>
  <si>
    <t>FR:SIRENE</t>
  </si>
  <si>
    <t>0002</t>
  </si>
  <si>
    <t>Institut National de la Statistique et des Etudes Economiques, (I.N.S.E.E.)</t>
  </si>
  <si>
    <t>1) Number of characters: 9 characters ("SIREN") 14 " 9+5 ("SIRET"), The 9 character number designates an organization, The 14 character number designates a specific establishment of the organization designated by the first 9 characters. 2) Check digits: 9th &amp; 14th character respectively</t>
  </si>
  <si>
    <t>SE:ORGNR</t>
  </si>
  <si>
    <t>0007</t>
  </si>
  <si>
    <t>The National Tax Board</t>
  </si>
  <si>
    <t>1) 10 digits. 1st digit = Group number, 2nd - 9th digit = Ordinalnumber1st digit, = Group number, 10th digit = Check digit, 2) Last digit.</t>
  </si>
  <si>
    <t>FR:SIRET</t>
  </si>
  <si>
    <t>0009</t>
  </si>
  <si>
    <t>DU PONT DE NEMOURS</t>
  </si>
  <si>
    <t>1) 14 digits, 2) None</t>
  </si>
  <si>
    <t>USE 0002</t>
  </si>
  <si>
    <t>SWIFT</t>
  </si>
  <si>
    <t>0021</t>
  </si>
  <si>
    <t>SOCIETYFORWORLDWIDEINTERBANKFINANCIAL,TELECOMMUNICATION S.W.I.F.T.</t>
  </si>
  <si>
    <t>1)ICD4Digits,Organizationcodeupto11characters,Organizationnameupto250 characters, 2) None</t>
  </si>
  <si>
    <t>FI:OVT</t>
  </si>
  <si>
    <t>0037</t>
  </si>
  <si>
    <t>National Board of Taxes, (Verohallitus)</t>
  </si>
  <si>
    <t>1) ICD 4 Digits, Organization code upto 11 characters, Organization name upto 250 characters, 2) None
- Example: 00371234567800001
- 0037 Country code for Finland (ISO 6523  International Code Designator (ICD) value)
- 12345678 Business ID without hyphen 
- 00001 Optional specifier for organisation unit (assigned by the organisation itself)</t>
  </si>
  <si>
    <t>DUNS</t>
  </si>
  <si>
    <t>0060</t>
  </si>
  <si>
    <t>Dun and Bradstreet Ltd</t>
  </si>
  <si>
    <t>1) 8 digits, 1st-7th digit = number, 8th digit = check number, 2) digit</t>
  </si>
  <si>
    <t>GLN</t>
  </si>
  <si>
    <t>0088</t>
  </si>
  <si>
    <t>GS1 GLN</t>
  </si>
  <si>
    <t>1) Eight identification digits and a check digit. A two digit prefix will be added in the future but it will not be used to calculate the check digit. 2) The Organization name is not part of the D-U-N-S number.</t>
  </si>
  <si>
    <t>DK:P</t>
  </si>
  <si>
    <t>0096</t>
  </si>
  <si>
    <t>Danish Chamber of Commerce</t>
  </si>
  <si>
    <t>1) 13 digits including check digits, 2) None</t>
  </si>
  <si>
    <t>IT:FTI</t>
  </si>
  <si>
    <t>0097</t>
  </si>
  <si>
    <t>FTI - Ediforum Italia</t>
  </si>
  <si>
    <t>Character repertoire, The EDI identifier consists of digits only. The identifier has a fixed length. No separators are required. Structure: [123] [123456] [123456] [12], 17, &lt; &gt;, A B C D, A: numerical value allocated by the RA to the regional sub-authority, (3 digits), B: numerical value allocated by the sub-authority to the registered organization (mandatory part of the identifier; 6 digits), C: numerical value used by the registered organization (free part; 6 digits), D: numerical check digit calculated by the registered organization; (2 digits), Check digit computation, The check digit is modular 97 computed on ABC as one number.</t>
  </si>
  <si>
    <t>NL:KVK</t>
  </si>
  <si>
    <t>0106</t>
  </si>
  <si>
    <t>Vereniging van Kamers van Koophandel en Fabrieken in Nederland, Scheme</t>
  </si>
  <si>
    <t>IT:SIA</t>
  </si>
  <si>
    <t>0135</t>
  </si>
  <si>
    <t>SIA-Società Interbancaria per l'Automazione S.p.A.</t>
  </si>
  <si>
    <t>Structure of EDI identifier, Character repertoire, The EDI identifier consists of digits only. The identifier has a fixed length. No separators are required. Structure:
[1234567] [123] [1] [12345], min 11- max 16, &lt; &gt;, A B C D, A: numerical value (7 digits) assigned by Uffico Provinciale IVA (local branch of Ministry of Finance); B: numerical value a (3 digits) identifying the County; C: numerical check digit (1 digit); D: optional numerical value (up to 5 digits0 used by the registered organization (free part). Check digit computation, The check digit algorithm is the one published in the Gazzetta Ufficiale no 345 of December 29 1976.</t>
  </si>
  <si>
    <t>IT:SECETI</t>
  </si>
  <si>
    <t>0142</t>
  </si>
  <si>
    <t>Servizi Centralizzati SECETI S.p.A.</t>
  </si>
  <si>
    <t>First field: ICD: 4 digits, Second field: sequence of digits</t>
  </si>
  <si>
    <t>ODETTE</t>
  </si>
  <si>
    <t>0177</t>
  </si>
  <si>
    <t>OdetteInternationalLimited</t>
  </si>
  <si>
    <t>Thiscodeconsistsof: 1. ICD 4 digits</t>
  </si>
  <si>
    <t>DK:DIGST</t>
  </si>
  <si>
    <t>0184</t>
  </si>
  <si>
    <t>DIGSTORG</t>
  </si>
  <si>
    <t>Defined by Danish Agency for Digitisation</t>
  </si>
  <si>
    <t>NL:OINO</t>
  </si>
  <si>
    <t>0190</t>
  </si>
  <si>
    <t>Dutch Originator's Identification Number</t>
  </si>
  <si>
    <t>EE:CC</t>
  </si>
  <si>
    <t>0191</t>
  </si>
  <si>
    <t>Centre of Registers and Information Systems of the Ministry of Justice</t>
  </si>
  <si>
    <t>Always 8-digit number</t>
  </si>
  <si>
    <t>NO:ORG</t>
  </si>
  <si>
    <t>0192</t>
  </si>
  <si>
    <t>The Brønnøysund Register Centre</t>
  </si>
  <si>
    <t>9 digits
The organization number consists of 9 digits where the last digit is a control digit calculated with standard weights, modulus 11. After this, weights 3, 2, 7, 6, 5, 4, 3 and 2 are calculated from the first digit.</t>
  </si>
  <si>
    <t>UBLBE</t>
  </si>
  <si>
    <t>0193</t>
  </si>
  <si>
    <t>UBL.BE</t>
  </si>
  <si>
    <t>Maximum 50 characters
4 Characters fixed length identifying the type 
Maximum 46 characters for the identifier itself</t>
  </si>
  <si>
    <t>/rsm:CrossIndustryInvoice/rsm:SupplyChainTradeTransaction/ram:ApplicableHeaderTradeSettlement/ram:SpecifiedTradeSettlementPaymentMeans/ram:PayeeSpecifiedCreditorFinancialInstitution/ram:BICID</t>
  </si>
  <si>
    <t>/rsm:CrossIndustryInvoice
/rsm:SupplyChainTradeTransaction
/ram:ApplicableHeaderTradeSettlement
/ram:SpecifiedTradeSettlementHeaderMonetarySummation
/ram:LineTotalAmount</t>
  </si>
  <si>
    <t>Ce code ne peut être présent si la date d'exigibilité est fournie directement dans l'élément "Date d'exigibilité de la taxe sur la valeur ajoutée" (BT-7). Ce code doit être choisi parmi les valeurs suivantes issues de l'UNTDID 2475 (au lieu de UNTDID 2005 [6]):
5 : Date de la facture (TVA sur DEBITS)
29 : Date de livraison (TVA sur DEBITS)
72 : Date de paiement (TVA sur ENCAISSEMENTS)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</si>
</sst>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quot;€&quot;"/>
    <numFmt numFmtId="165" formatCode="#,##0.00\ _€"/>
  </numFmts>
  <fonts count="85">
    <font>
      <sz val="11"/>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b/>
      <sz val="12"/>
      <color theme="1"/>
      <name val="Calibri"/>
      <family val="2"/>
      <scheme val="minor"/>
    </font>
    <font>
      <b/>
      <sz val="10"/>
      <color theme="1"/>
      <name val="Calibri"/>
      <family val="2"/>
      <scheme val="minor"/>
    </font>
    <font>
      <sz val="10"/>
      <color rgb="FF000000"/>
      <name val="Calibri"/>
      <family val="2"/>
      <scheme val="minor"/>
    </font>
    <font>
      <b/>
      <sz val="14"/>
      <color theme="1"/>
      <name val="Calibri"/>
      <family val="2"/>
      <scheme val="minor"/>
    </font>
    <font>
      <sz val="14"/>
      <color theme="1"/>
      <name val="Calibri"/>
      <family val="2"/>
      <scheme val="minor"/>
    </font>
    <font>
      <b/>
      <sz val="12"/>
      <color theme="0"/>
      <name val="Calibri"/>
      <family val="2"/>
      <scheme val="minor"/>
    </font>
    <font>
      <sz val="10"/>
      <color theme="1"/>
      <name val="Calibri"/>
      <family val="2"/>
      <scheme val="minor"/>
    </font>
    <font>
      <i/>
      <sz val="10"/>
      <color theme="1"/>
      <name val="Calibri"/>
      <family val="2"/>
      <scheme val="minor"/>
    </font>
    <font>
      <b/>
      <i/>
      <sz val="10"/>
      <color theme="1"/>
      <name val="Calibri"/>
      <family val="2"/>
      <scheme val="minor"/>
    </font>
    <font>
      <b/>
      <sz val="10"/>
      <color rgb="FF000000"/>
      <name val="Calibri"/>
      <family val="2"/>
      <scheme val="minor"/>
    </font>
    <font>
      <b/>
      <sz val="10"/>
      <name val="Calibri"/>
      <family val="2"/>
      <scheme val="minor"/>
    </font>
    <font>
      <sz val="10"/>
      <name val="Calibri"/>
      <family val="2"/>
      <scheme val="minor"/>
    </font>
    <font>
      <b/>
      <sz val="14"/>
      <color rgb="FF000000"/>
      <name val="Calibri"/>
      <family val="2"/>
      <scheme val="minor"/>
    </font>
    <font>
      <b/>
      <sz val="12"/>
      <color rgb="FF000000"/>
      <name val="Calibri"/>
      <family val="2"/>
      <scheme val="minor"/>
    </font>
    <font>
      <b/>
      <sz val="12"/>
      <name val="Calibri"/>
      <family val="2"/>
      <scheme val="minor"/>
    </font>
    <font>
      <sz val="10"/>
      <color theme="1"/>
      <name val="Calibri"/>
      <family val="2"/>
    </font>
    <font>
      <b/>
      <sz val="10"/>
      <color theme="1"/>
      <name val="Arial"/>
      <family val="2"/>
    </font>
    <font>
      <sz val="10"/>
      <color theme="1"/>
      <name val="Arial"/>
      <family val="2"/>
    </font>
    <font>
      <b/>
      <sz val="10"/>
      <color theme="1"/>
      <name val="Calibri"/>
      <family val="2"/>
      <scheme val="minor"/>
    </font>
    <font>
      <sz val="10"/>
      <color theme="1"/>
      <name val="Cambria"/>
      <family val="1"/>
    </font>
    <font>
      <b/>
      <sz val="10"/>
      <color rgb="FF000000"/>
      <name val="Cambria"/>
      <family val="1"/>
    </font>
    <font>
      <sz val="10"/>
      <color rgb="FF000000"/>
      <name val="Cambria"/>
      <family val="1"/>
    </font>
    <font>
      <i/>
      <sz val="10"/>
      <color rgb="FF000000"/>
      <name val="Cambria"/>
      <family val="1"/>
    </font>
    <font>
      <sz val="9"/>
      <color theme="1"/>
      <name val="Calibri"/>
      <family val="2"/>
      <scheme val="minor"/>
    </font>
    <font>
      <b/>
      <sz val="10"/>
      <color rgb="FF000000"/>
      <name val="Cambria"/>
      <family val="1"/>
    </font>
    <font>
      <sz val="10"/>
      <color theme="1"/>
      <name val="Cambria"/>
      <family val="1"/>
    </font>
    <font>
      <sz val="10"/>
      <color rgb="FF000000"/>
      <name val="Cambria"/>
      <family val="1"/>
    </font>
    <font>
      <b/>
      <sz val="9"/>
      <color rgb="FF000000"/>
      <name val="Calibri"/>
      <family val="2"/>
      <scheme val="minor"/>
    </font>
    <font>
      <b/>
      <sz val="9"/>
      <color theme="1"/>
      <name val="Calibri"/>
      <family val="2"/>
      <scheme val="minor"/>
    </font>
    <font>
      <i/>
      <sz val="9"/>
      <color theme="1"/>
      <name val="Calibri"/>
      <family val="2"/>
      <scheme val="minor"/>
    </font>
    <font>
      <b/>
      <sz val="10"/>
      <color rgb="FF000000"/>
      <name val="Calibri"/>
      <family val="2"/>
      <scheme val="minor"/>
    </font>
    <font>
      <i/>
      <sz val="10"/>
      <color theme="1"/>
      <name val="Calibri"/>
      <family val="2"/>
      <scheme val="minor"/>
    </font>
    <font>
      <u/>
      <sz val="10"/>
      <color theme="1"/>
      <name val="Calibri (Corps)"/>
    </font>
    <font>
      <sz val="10"/>
      <color theme="5" tint="-0.249977111117893"/>
      <name val="Calibri"/>
      <family val="2"/>
      <scheme val="minor"/>
    </font>
    <font>
      <b/>
      <sz val="11"/>
      <color theme="1"/>
      <name val="Calibri"/>
      <family val="2"/>
      <scheme val="minor"/>
    </font>
    <font>
      <sz val="11"/>
      <color theme="1"/>
      <name val="Calibri"/>
      <family val="2"/>
      <scheme val="minor"/>
    </font>
    <font>
      <b/>
      <i/>
      <sz val="14"/>
      <color theme="1"/>
      <name val="Calibri"/>
      <family val="2"/>
      <scheme val="minor"/>
    </font>
    <font>
      <b/>
      <i/>
      <sz val="10"/>
      <color rgb="FFC00000"/>
      <name val="Calibri"/>
      <family val="2"/>
      <scheme val="minor"/>
    </font>
    <font>
      <b/>
      <i/>
      <sz val="10"/>
      <color theme="3"/>
      <name val="Calibri"/>
      <family val="2"/>
      <scheme val="minor"/>
    </font>
    <font>
      <b/>
      <i/>
      <sz val="9"/>
      <color theme="3"/>
      <name val="Calibri"/>
      <family val="2"/>
      <scheme val="minor"/>
    </font>
    <font>
      <b/>
      <i/>
      <sz val="9"/>
      <color rgb="FFC00000"/>
      <name val="Calibri"/>
      <family val="2"/>
      <scheme val="minor"/>
    </font>
    <font>
      <b/>
      <i/>
      <sz val="9"/>
      <color theme="5" tint="-0.499984740745262"/>
      <name val="Calibri"/>
      <family val="2"/>
      <scheme val="minor"/>
    </font>
    <font>
      <sz val="9"/>
      <color theme="1"/>
      <name val="Wingdings"/>
      <charset val="2"/>
    </font>
    <font>
      <i/>
      <sz val="10"/>
      <color theme="7" tint="-0.499984740745262"/>
      <name val="Calibri"/>
      <family val="2"/>
      <scheme val="minor"/>
    </font>
    <font>
      <b/>
      <i/>
      <u/>
      <sz val="9"/>
      <color theme="3"/>
      <name val="Calibri"/>
      <family val="2"/>
      <scheme val="minor"/>
    </font>
    <font>
      <b/>
      <i/>
      <sz val="9"/>
      <color theme="7" tint="-0.499984740745262"/>
      <name val="Calibri"/>
      <family val="2"/>
      <scheme val="minor"/>
    </font>
    <font>
      <i/>
      <sz val="9"/>
      <color theme="3"/>
      <name val="Calibri"/>
      <family val="2"/>
      <scheme val="minor"/>
    </font>
    <font>
      <b/>
      <sz val="9"/>
      <color rgb="FFC00000"/>
      <name val="Calibri"/>
      <family val="2"/>
      <scheme val="minor"/>
    </font>
    <font>
      <b/>
      <sz val="10"/>
      <color theme="5" tint="-0.499984740745262"/>
      <name val="Calibri"/>
      <family val="2"/>
      <scheme val="minor"/>
    </font>
    <font>
      <i/>
      <sz val="9"/>
      <color rgb="FFC00000"/>
      <name val="Calibri"/>
      <family val="2"/>
      <scheme val="minor"/>
    </font>
    <font>
      <i/>
      <sz val="8"/>
      <color theme="7" tint="-0.499984740745262"/>
      <name val="Calibri"/>
      <family val="2"/>
      <scheme val="minor"/>
    </font>
    <font>
      <b/>
      <i/>
      <sz val="8"/>
      <color theme="7" tint="-0.499984740745262"/>
      <name val="Calibri"/>
      <family val="2"/>
      <scheme val="minor"/>
    </font>
    <font>
      <b/>
      <sz val="10"/>
      <color rgb="FFC00000"/>
      <name val="Calibri"/>
      <family val="2"/>
      <scheme val="minor"/>
    </font>
    <font>
      <sz val="10"/>
      <color theme="3"/>
      <name val="Calibri"/>
      <family val="2"/>
      <scheme val="minor"/>
    </font>
    <font>
      <b/>
      <sz val="10"/>
      <color theme="3"/>
      <name val="Calibri"/>
      <family val="2"/>
      <scheme val="minor"/>
    </font>
    <font>
      <b/>
      <i/>
      <sz val="11"/>
      <color theme="7" tint="-0.499984740745262"/>
      <name val="Calibri"/>
      <family val="2"/>
      <scheme val="minor"/>
    </font>
    <font>
      <b/>
      <sz val="11"/>
      <color theme="7" tint="-0.499984740745262"/>
      <name val="Calibri"/>
      <family val="2"/>
      <scheme val="minor"/>
    </font>
    <font>
      <i/>
      <sz val="8"/>
      <color theme="3"/>
      <name val="Calibri"/>
      <family val="2"/>
      <scheme val="minor"/>
    </font>
    <font>
      <b/>
      <i/>
      <sz val="8"/>
      <color theme="3"/>
      <name val="Calibri"/>
      <family val="2"/>
      <scheme val="minor"/>
    </font>
    <font>
      <b/>
      <sz val="9"/>
      <color theme="3"/>
      <name val="Calibri"/>
      <family val="2"/>
      <scheme val="minor"/>
    </font>
    <font>
      <sz val="9"/>
      <color theme="3"/>
      <name val="Calibri"/>
      <family val="2"/>
      <scheme val="minor"/>
    </font>
    <font>
      <sz val="8"/>
      <color theme="1"/>
      <name val="Calibri"/>
      <family val="2"/>
      <scheme val="minor"/>
    </font>
    <font>
      <b/>
      <sz val="8"/>
      <color theme="7" tint="-0.499984740745262"/>
      <name val="Calibri"/>
      <family val="2"/>
      <scheme val="minor"/>
    </font>
    <font>
      <sz val="8"/>
      <name val="Calibri"/>
      <family val="2"/>
      <scheme val="minor"/>
    </font>
    <font>
      <sz val="8"/>
      <color theme="7" tint="-0.499984740745262"/>
      <name val="Calibri"/>
      <family val="2"/>
      <scheme val="minor"/>
    </font>
    <font>
      <sz val="10"/>
      <color theme="0"/>
      <name val="Calibri"/>
      <family val="2"/>
      <scheme val="minor"/>
    </font>
    <font>
      <i/>
      <sz val="10"/>
      <color rgb="FF000000"/>
      <name val="Calibri"/>
      <family val="2"/>
    </font>
    <font>
      <sz val="10"/>
      <color rgb="FF000000"/>
      <name val="Calibri"/>
      <family val="2"/>
    </font>
    <font>
      <sz val="24"/>
      <color theme="1"/>
      <name val="Calibri"/>
      <family val="2"/>
      <scheme val="minor"/>
    </font>
    <font>
      <b/>
      <sz val="24"/>
      <color theme="0"/>
      <name val="Calibri"/>
      <family val="2"/>
      <scheme val="minor"/>
    </font>
    <font>
      <b/>
      <sz val="24"/>
      <color theme="1"/>
      <name val="Calibri"/>
      <family val="2"/>
      <scheme val="minor"/>
    </font>
    <font>
      <sz val="26"/>
      <color theme="1"/>
      <name val="Calibri"/>
      <family val="2"/>
      <scheme val="minor"/>
    </font>
    <font>
      <b/>
      <sz val="20"/>
      <color theme="0"/>
      <name val="Calibri"/>
      <family val="2"/>
      <scheme val="minor"/>
    </font>
    <font>
      <sz val="10"/>
      <color rgb="FF3D4756"/>
      <name val="Calibri"/>
      <family val="2"/>
      <scheme val="minor"/>
    </font>
    <font>
      <b/>
      <sz val="11"/>
      <color theme="0"/>
      <name val="Calibri"/>
      <family val="2"/>
      <scheme val="minor"/>
    </font>
    <font>
      <sz val="11"/>
      <name val="Calibri"/>
      <family val="2"/>
      <scheme val="minor"/>
    </font>
    <font>
      <i/>
      <sz val="11"/>
      <name val="Calibri"/>
      <family val="2"/>
      <scheme val="minor"/>
    </font>
    <font>
      <i/>
      <sz val="10"/>
      <name val="Calibri"/>
      <family val="2"/>
      <scheme val="minor"/>
    </font>
    <font>
      <b/>
      <i/>
      <sz val="10"/>
      <name val="Calibri"/>
      <family val="2"/>
      <scheme val="minor"/>
    </font>
    <font>
      <b/>
      <sz val="8"/>
      <color indexed="81"/>
      <name val="Tahoma"/>
      <family val="2"/>
    </font>
    <font>
      <sz val="8"/>
      <color indexed="81"/>
      <name val="Tahoma"/>
      <family val="2"/>
    </font>
  </fonts>
  <fills count="38">
    <fill>
      <patternFill patternType="none"/>
    </fill>
    <fill>
      <patternFill patternType="gray125"/>
    </fill>
    <fill>
      <patternFill patternType="solid">
        <fgColor theme="4"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249977111117893"/>
        <bgColor indexed="64"/>
      </patternFill>
    </fill>
    <fill>
      <patternFill patternType="solid">
        <fgColor theme="0" tint="-0.34998626667073579"/>
        <bgColor indexed="64"/>
      </patternFill>
    </fill>
    <fill>
      <patternFill patternType="solid">
        <fgColor theme="0" tint="-0.34998626667073579"/>
        <bgColor rgb="FF000000"/>
      </patternFill>
    </fill>
    <fill>
      <patternFill patternType="solid">
        <fgColor theme="0" tint="-0.14999847407452621"/>
        <bgColor indexed="64"/>
      </patternFill>
    </fill>
    <fill>
      <patternFill patternType="solid">
        <fgColor theme="4" tint="-0.249977111117893"/>
        <bgColor indexed="64"/>
      </patternFill>
    </fill>
    <fill>
      <patternFill patternType="solid">
        <fgColor rgb="FFFFFFFF"/>
        <bgColor indexed="64"/>
      </patternFill>
    </fill>
    <fill>
      <patternFill patternType="solid">
        <fgColor theme="2" tint="-0.499984740745262"/>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A6A6A6"/>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BFBFBF"/>
        <bgColor indexed="64"/>
      </patternFill>
    </fill>
    <fill>
      <patternFill patternType="solid">
        <fgColor rgb="FFF2F2F2"/>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808080"/>
        <bgColor indexed="64"/>
      </patternFill>
    </fill>
    <fill>
      <patternFill patternType="solid">
        <fgColor theme="2" tint="-0.249977111117893"/>
        <bgColor indexed="64"/>
      </patternFill>
    </fill>
    <fill>
      <patternFill patternType="solid">
        <fgColor theme="4"/>
        <bgColor indexed="64"/>
      </patternFill>
    </fill>
    <fill>
      <patternFill patternType="solid">
        <fgColor theme="6"/>
        <bgColor indexed="64"/>
      </patternFill>
    </fill>
    <fill>
      <patternFill patternType="solid">
        <fgColor theme="8"/>
        <bgColor indexed="64"/>
      </patternFill>
    </fill>
    <fill>
      <patternFill patternType="solid">
        <fgColor theme="7"/>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8" tint="-0.499984740745262"/>
        <bgColor indexed="64"/>
      </patternFill>
    </fill>
  </fills>
  <borders count="120">
    <border>
      <left/>
      <right/>
      <top/>
      <bottom/>
      <diagonal/>
    </border>
    <border>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style="medium">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style="dotted">
        <color auto="1"/>
      </left>
      <right style="dotted">
        <color auto="1"/>
      </right>
      <top style="dotted">
        <color auto="1"/>
      </top>
      <bottom style="dotted">
        <color auto="1"/>
      </bottom>
      <diagonal/>
    </border>
    <border>
      <left/>
      <right style="dotted">
        <color auto="1"/>
      </right>
      <top style="dotted">
        <color auto="1"/>
      </top>
      <bottom style="dotted">
        <color auto="1"/>
      </bottom>
      <diagonal/>
    </border>
    <border>
      <left style="dotted">
        <color auto="1"/>
      </left>
      <right style="dotted">
        <color auto="1"/>
      </right>
      <top/>
      <bottom style="dotted">
        <color auto="1"/>
      </bottom>
      <diagonal/>
    </border>
    <border>
      <left/>
      <right style="dotted">
        <color auto="1"/>
      </right>
      <top/>
      <bottom style="dotted">
        <color auto="1"/>
      </bottom>
      <diagonal/>
    </border>
    <border>
      <left/>
      <right style="dotted">
        <color auto="1"/>
      </right>
      <top/>
      <bottom/>
      <diagonal/>
    </border>
    <border>
      <left style="dotted">
        <color auto="1"/>
      </left>
      <right style="dotted">
        <color auto="1"/>
      </right>
      <top style="dotted">
        <color auto="1"/>
      </top>
      <bottom/>
      <diagonal/>
    </border>
    <border>
      <left/>
      <right style="thick">
        <color auto="1"/>
      </right>
      <top style="medium">
        <color auto="1"/>
      </top>
      <bottom style="medium">
        <color auto="1"/>
      </bottom>
      <diagonal/>
    </border>
    <border>
      <left style="dotted">
        <color indexed="64"/>
      </left>
      <right/>
      <top style="dotted">
        <color indexed="64"/>
      </top>
      <bottom style="dotted">
        <color indexed="64"/>
      </bottom>
      <diagonal/>
    </border>
    <border>
      <left style="dotted">
        <color indexed="64"/>
      </left>
      <right/>
      <top style="dotted">
        <color indexed="64"/>
      </top>
      <bottom/>
      <diagonal/>
    </border>
    <border>
      <left style="thin">
        <color auto="1"/>
      </left>
      <right style="thin">
        <color auto="1"/>
      </right>
      <top style="medium">
        <color auto="1"/>
      </top>
      <bottom style="medium">
        <color auto="1"/>
      </bottom>
      <diagonal/>
    </border>
    <border>
      <left/>
      <right/>
      <top/>
      <bottom style="medium">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medium">
        <color auto="1"/>
      </left>
      <right style="hair">
        <color auto="1"/>
      </right>
      <top style="medium">
        <color auto="1"/>
      </top>
      <bottom style="hair">
        <color auto="1"/>
      </bottom>
      <diagonal/>
    </border>
    <border>
      <left style="hair">
        <color auto="1"/>
      </left>
      <right/>
      <top style="medium">
        <color auto="1"/>
      </top>
      <bottom style="hair">
        <color auto="1"/>
      </bottom>
      <diagonal/>
    </border>
    <border>
      <left/>
      <right/>
      <top style="medium">
        <color auto="1"/>
      </top>
      <bottom style="hair">
        <color auto="1"/>
      </bottom>
      <diagonal/>
    </border>
    <border>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medium">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top style="hair">
        <color auto="1"/>
      </top>
      <bottom style="medium">
        <color auto="1"/>
      </bottom>
      <diagonal/>
    </border>
    <border>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medium">
        <color auto="1"/>
      </left>
      <right style="hair">
        <color auto="1"/>
      </right>
      <top style="medium">
        <color auto="1"/>
      </top>
      <bottom/>
      <diagonal/>
    </border>
    <border>
      <left style="hair">
        <color auto="1"/>
      </left>
      <right style="hair">
        <color auto="1"/>
      </right>
      <top style="medium">
        <color auto="1"/>
      </top>
      <bottom/>
      <diagonal/>
    </border>
    <border>
      <left style="hair">
        <color auto="1"/>
      </left>
      <right style="medium">
        <color auto="1"/>
      </right>
      <top style="medium">
        <color auto="1"/>
      </top>
      <bottom/>
      <diagonal/>
    </border>
    <border>
      <left style="thin">
        <color auto="1"/>
      </left>
      <right/>
      <top style="thin">
        <color auto="1"/>
      </top>
      <bottom style="hair">
        <color auto="1"/>
      </bottom>
      <diagonal/>
    </border>
    <border>
      <left/>
      <right/>
      <top style="thin">
        <color auto="1"/>
      </top>
      <bottom style="hair">
        <color auto="1"/>
      </bottom>
      <diagonal/>
    </border>
    <border>
      <left style="hair">
        <color auto="1"/>
      </left>
      <right style="hair">
        <color auto="1"/>
      </right>
      <top style="thin">
        <color auto="1"/>
      </top>
      <bottom style="hair">
        <color auto="1"/>
      </bottom>
      <diagonal/>
    </border>
    <border>
      <left/>
      <right style="thin">
        <color auto="1"/>
      </right>
      <top style="thin">
        <color auto="1"/>
      </top>
      <bottom style="hair">
        <color auto="1"/>
      </bottom>
      <diagonal/>
    </border>
    <border>
      <left style="thin">
        <color auto="1"/>
      </left>
      <right/>
      <top style="hair">
        <color auto="1"/>
      </top>
      <bottom/>
      <diagonal/>
    </border>
    <border>
      <left style="hair">
        <color auto="1"/>
      </left>
      <right style="hair">
        <color auto="1"/>
      </right>
      <top/>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hair">
        <color auto="1"/>
      </left>
      <right style="hair">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right style="medium">
        <color auto="1"/>
      </right>
      <top/>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rgb="FF003264"/>
      </top>
      <bottom/>
      <diagonal/>
    </border>
    <border>
      <left style="thin">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hair">
        <color indexed="64"/>
      </left>
      <right style="hair">
        <color indexed="64"/>
      </right>
      <top style="hair">
        <color indexed="64"/>
      </top>
      <bottom style="hair">
        <color indexed="64"/>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thin">
        <color auto="1"/>
      </bottom>
      <diagonal/>
    </border>
    <border>
      <left style="medium">
        <color auto="1"/>
      </left>
      <right style="medium">
        <color auto="1"/>
      </right>
      <top/>
      <bottom style="hair">
        <color auto="1"/>
      </bottom>
      <diagonal/>
    </border>
    <border>
      <left style="medium">
        <color auto="1"/>
      </left>
      <right style="medium">
        <color auto="1"/>
      </right>
      <top style="hair">
        <color auto="1"/>
      </top>
      <bottom style="hair">
        <color auto="1"/>
      </bottom>
      <diagonal/>
    </border>
    <border>
      <left style="medium">
        <color auto="1"/>
      </left>
      <right style="medium">
        <color auto="1"/>
      </right>
      <top style="hair">
        <color auto="1"/>
      </top>
      <bottom style="medium">
        <color auto="1"/>
      </bottom>
      <diagonal/>
    </border>
    <border>
      <left style="medium">
        <color auto="1"/>
      </left>
      <right style="hair">
        <color auto="1"/>
      </right>
      <top style="hair">
        <color auto="1"/>
      </top>
      <bottom style="hair">
        <color auto="1"/>
      </bottom>
      <diagonal/>
    </border>
    <border>
      <left style="hair">
        <color indexed="64"/>
      </left>
      <right style="hair">
        <color indexed="64"/>
      </right>
      <top/>
      <bottom style="hair">
        <color indexed="64"/>
      </bottom>
      <diagonal/>
    </border>
    <border>
      <left style="medium">
        <color auto="1"/>
      </left>
      <right style="hair">
        <color auto="1"/>
      </right>
      <top style="hair">
        <color auto="1"/>
      </top>
      <bottom style="thin">
        <color indexed="64"/>
      </bottom>
      <diagonal/>
    </border>
    <border>
      <left style="medium">
        <color auto="1"/>
      </left>
      <right style="hair">
        <color auto="1"/>
      </right>
      <top/>
      <bottom style="hair">
        <color auto="1"/>
      </bottom>
      <diagonal/>
    </border>
    <border>
      <left style="hair">
        <color auto="1"/>
      </left>
      <right style="medium">
        <color auto="1"/>
      </right>
      <top/>
      <bottom style="hair">
        <color auto="1"/>
      </bottom>
      <diagonal/>
    </border>
    <border>
      <left style="hair">
        <color auto="1"/>
      </left>
      <right style="medium">
        <color auto="1"/>
      </right>
      <top style="hair">
        <color auto="1"/>
      </top>
      <bottom style="thin">
        <color auto="1"/>
      </bottom>
      <diagonal/>
    </border>
    <border>
      <left style="mediumDashed">
        <color auto="1"/>
      </left>
      <right style="mediumDashDotDot">
        <color auto="1"/>
      </right>
      <top style="hair">
        <color auto="1"/>
      </top>
      <bottom style="hair">
        <color auto="1"/>
      </bottom>
      <diagonal/>
    </border>
    <border>
      <left style="mediumDashDotDot">
        <color auto="1"/>
      </left>
      <right style="mediumDashDotDot">
        <color auto="1"/>
      </right>
      <top style="hair">
        <color auto="1"/>
      </top>
      <bottom style="hair">
        <color auto="1"/>
      </bottom>
      <diagonal/>
    </border>
    <border>
      <left style="mediumDashDotDot">
        <color auto="1"/>
      </left>
      <right style="mediumDashed">
        <color auto="1"/>
      </right>
      <top style="hair">
        <color auto="1"/>
      </top>
      <bottom style="hair">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right style="thin">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hair">
        <color auto="1"/>
      </left>
      <right style="medium">
        <color auto="1"/>
      </right>
      <top style="hair">
        <color auto="1"/>
      </top>
      <bottom style="hair">
        <color auto="1"/>
      </bottom>
      <diagonal/>
    </border>
    <border>
      <left style="medium">
        <color auto="1"/>
      </left>
      <right style="thin">
        <color auto="1"/>
      </right>
      <top style="hair">
        <color auto="1"/>
      </top>
      <bottom/>
      <diagonal/>
    </border>
    <border>
      <left style="thin">
        <color auto="1"/>
      </left>
      <right style="medium">
        <color auto="1"/>
      </right>
      <top style="hair">
        <color auto="1"/>
      </top>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hair">
        <color auto="1"/>
      </right>
      <top style="thin">
        <color auto="1"/>
      </top>
      <bottom style="hair">
        <color auto="1"/>
      </bottom>
      <diagonal/>
    </border>
    <border>
      <left style="hair">
        <color auto="1"/>
      </left>
      <right style="medium">
        <color auto="1"/>
      </right>
      <top style="thin">
        <color auto="1"/>
      </top>
      <bottom style="hair">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s>
  <cellStyleXfs count="148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9" fillId="0" borderId="0"/>
    <xf numFmtId="9" fontId="39" fillId="0" borderId="0" applyFont="0" applyFill="0" applyBorder="0" applyAlignment="0" applyProtection="0"/>
  </cellStyleXfs>
  <cellXfs count="742">
    <xf numFmtId="0" fontId="0" fillId="0" borderId="0" xfId="0"/>
    <xf numFmtId="0" fontId="7" fillId="0" borderId="0" xfId="0" applyFont="1" applyAlignment="1">
      <alignment horizontal="center" vertical="center" wrapText="1"/>
    </xf>
    <xf numFmtId="0" fontId="9" fillId="11" borderId="10"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10" fillId="0" borderId="0" xfId="0" applyFont="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center" vertical="center" wrapText="1"/>
    </xf>
    <xf numFmtId="0" fontId="10" fillId="0" borderId="6" xfId="0" applyFont="1" applyBorder="1" applyAlignment="1">
      <alignment horizontal="left" vertical="center" wrapText="1"/>
    </xf>
    <xf numFmtId="0" fontId="5" fillId="2" borderId="6" xfId="0" applyFont="1" applyFill="1" applyBorder="1" applyAlignment="1">
      <alignment horizontal="center" vertical="center" wrapText="1"/>
    </xf>
    <xf numFmtId="0" fontId="10" fillId="0" borderId="7" xfId="0" applyFont="1" applyBorder="1" applyAlignment="1">
      <alignment horizontal="left" vertical="center" wrapText="1"/>
    </xf>
    <xf numFmtId="0" fontId="11" fillId="13" borderId="6" xfId="0" applyFont="1" applyFill="1" applyBorder="1" applyAlignment="1">
      <alignment horizontal="left" vertical="center" wrapText="1"/>
    </xf>
    <xf numFmtId="0" fontId="12" fillId="13" borderId="6" xfId="0" applyFont="1" applyFill="1" applyBorder="1" applyAlignment="1">
      <alignment horizontal="center" vertical="center" wrapText="1"/>
    </xf>
    <xf numFmtId="0" fontId="11" fillId="13" borderId="7" xfId="0" applyFont="1" applyFill="1" applyBorder="1" applyAlignment="1">
      <alignment horizontal="left" vertical="center" wrapText="1"/>
    </xf>
    <xf numFmtId="0" fontId="6" fillId="0" borderId="5" xfId="0" applyFont="1" applyBorder="1" applyAlignment="1">
      <alignment horizontal="center" vertical="center"/>
    </xf>
    <xf numFmtId="0" fontId="10" fillId="0" borderId="6" xfId="0" applyFont="1" applyFill="1" applyBorder="1" applyAlignment="1">
      <alignment horizontal="left" vertical="center" wrapText="1"/>
    </xf>
    <xf numFmtId="0" fontId="5" fillId="8" borderId="6" xfId="0" applyFont="1" applyFill="1" applyBorder="1" applyAlignment="1">
      <alignment horizontal="center" vertical="center" wrapText="1"/>
    </xf>
    <xf numFmtId="0" fontId="10" fillId="8" borderId="7" xfId="0" applyFont="1" applyFill="1" applyBorder="1" applyAlignment="1">
      <alignment horizontal="left" vertical="center" wrapText="1"/>
    </xf>
    <xf numFmtId="0" fontId="5" fillId="8" borderId="6" xfId="0" applyFont="1" applyFill="1" applyBorder="1" applyAlignment="1">
      <alignment vertical="center" wrapText="1"/>
    </xf>
    <xf numFmtId="0" fontId="10" fillId="0" borderId="7" xfId="0" applyFont="1" applyFill="1" applyBorder="1" applyAlignment="1">
      <alignment horizontal="left" vertical="center" wrapText="1"/>
    </xf>
    <xf numFmtId="0" fontId="10" fillId="3" borderId="7" xfId="0" applyFont="1" applyFill="1" applyBorder="1" applyAlignment="1">
      <alignment horizontal="left" vertical="center" wrapText="1"/>
    </xf>
    <xf numFmtId="0" fontId="5" fillId="3" borderId="6" xfId="0" applyFont="1" applyFill="1" applyBorder="1" applyAlignment="1">
      <alignment horizontal="center" vertical="center" wrapText="1"/>
    </xf>
    <xf numFmtId="0" fontId="5" fillId="8" borderId="7" xfId="0" applyFont="1" applyFill="1" applyBorder="1" applyAlignment="1">
      <alignment horizontal="left" vertical="center" wrapText="1"/>
    </xf>
    <xf numFmtId="0" fontId="5" fillId="0" borderId="7" xfId="0" applyFont="1" applyBorder="1" applyAlignment="1">
      <alignment horizontal="left" vertical="center" wrapText="1"/>
    </xf>
    <xf numFmtId="0" fontId="5" fillId="2" borderId="12" xfId="0" applyFont="1" applyFill="1" applyBorder="1" applyAlignment="1">
      <alignment horizontal="center" vertical="center" wrapText="1"/>
    </xf>
    <xf numFmtId="0" fontId="10" fillId="0" borderId="13" xfId="0" applyFont="1" applyBorder="1" applyAlignment="1">
      <alignment horizontal="left" vertical="center" wrapText="1"/>
    </xf>
    <xf numFmtId="0" fontId="10" fillId="0" borderId="0" xfId="0" applyFont="1" applyAlignment="1">
      <alignment horizontal="center"/>
    </xf>
    <xf numFmtId="0" fontId="10" fillId="0" borderId="0" xfId="0" applyFont="1"/>
    <xf numFmtId="0" fontId="10" fillId="0" borderId="0" xfId="0" applyFont="1" applyAlignment="1">
      <alignment horizontal="left"/>
    </xf>
    <xf numFmtId="0" fontId="10" fillId="0" borderId="0" xfId="0" applyFont="1" applyAlignment="1">
      <alignment vertical="center"/>
    </xf>
    <xf numFmtId="0" fontId="10" fillId="0" borderId="0" xfId="0" applyFont="1" applyAlignment="1">
      <alignment horizontal="center" vertical="center"/>
    </xf>
    <xf numFmtId="0" fontId="10" fillId="0" borderId="0" xfId="0" applyFont="1" applyAlignment="1">
      <alignment horizontal="left" vertical="center"/>
    </xf>
    <xf numFmtId="0" fontId="6" fillId="0" borderId="5" xfId="0" applyFont="1" applyBorder="1" applyAlignment="1">
      <alignment horizontal="center" vertical="center" wrapText="1"/>
    </xf>
    <xf numFmtId="0" fontId="10" fillId="0" borderId="6" xfId="0" applyFont="1" applyFill="1" applyBorder="1" applyAlignment="1">
      <alignment horizontal="center" vertical="center" wrapText="1"/>
    </xf>
    <xf numFmtId="0" fontId="5" fillId="0" borderId="5" xfId="0" quotePrefix="1" applyFont="1" applyFill="1" applyBorder="1" applyAlignment="1">
      <alignment horizontal="center" vertical="center" wrapText="1"/>
    </xf>
    <xf numFmtId="0" fontId="12" fillId="13" borderId="5" xfId="0" quotePrefix="1" applyFont="1" applyFill="1" applyBorder="1" applyAlignment="1">
      <alignment horizontal="center" vertical="center" wrapText="1"/>
    </xf>
    <xf numFmtId="0" fontId="11" fillId="13" borderId="6" xfId="0" applyFont="1" applyFill="1" applyBorder="1" applyAlignment="1">
      <alignment horizontal="center" vertical="center" wrapText="1"/>
    </xf>
    <xf numFmtId="0" fontId="5" fillId="8" borderId="5" xfId="0" applyFont="1" applyFill="1" applyBorder="1" applyAlignment="1">
      <alignment horizontal="center" vertical="center" wrapText="1"/>
    </xf>
    <xf numFmtId="0" fontId="5" fillId="9" borderId="6" xfId="0" applyFont="1" applyFill="1" applyBorder="1" applyAlignment="1">
      <alignment horizontal="left" vertical="center" wrapText="1"/>
    </xf>
    <xf numFmtId="0" fontId="5" fillId="9" borderId="6" xfId="0" applyFont="1" applyFill="1" applyBorder="1" applyAlignment="1">
      <alignment horizontal="center" vertical="center" wrapText="1"/>
    </xf>
    <xf numFmtId="0" fontId="5" fillId="8" borderId="5" xfId="0" quotePrefix="1" applyFont="1" applyFill="1" applyBorder="1" applyAlignment="1">
      <alignment horizontal="center" vertical="center" wrapText="1"/>
    </xf>
    <xf numFmtId="0" fontId="6" fillId="12" borderId="5"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13" fillId="8" borderId="5" xfId="0" applyFont="1" applyFill="1" applyBorder="1" applyAlignment="1">
      <alignment horizontal="center" vertical="center" wrapText="1"/>
    </xf>
    <xf numFmtId="0" fontId="5" fillId="0" borderId="6" xfId="0" quotePrefix="1" applyFont="1" applyFill="1" applyBorder="1" applyAlignment="1">
      <alignment horizontal="center" vertical="center" wrapText="1"/>
    </xf>
    <xf numFmtId="0" fontId="5" fillId="0" borderId="11" xfId="0" quotePrefix="1" applyFont="1" applyFill="1" applyBorder="1" applyAlignment="1">
      <alignment horizontal="center" vertical="center" wrapText="1"/>
    </xf>
    <xf numFmtId="0" fontId="5" fillId="0" borderId="0" xfId="0" applyFont="1" applyAlignment="1">
      <alignment horizontal="center"/>
    </xf>
    <xf numFmtId="0" fontId="5" fillId="0" borderId="0" xfId="0" applyFont="1" applyAlignment="1">
      <alignment horizontal="center" vertical="center"/>
    </xf>
    <xf numFmtId="0" fontId="16" fillId="0" borderId="0" xfId="0" applyFont="1" applyFill="1" applyBorder="1" applyAlignment="1">
      <alignment horizontal="center" vertical="center" wrapText="1"/>
    </xf>
    <xf numFmtId="0" fontId="8" fillId="0" borderId="0" xfId="0" applyFont="1" applyAlignment="1">
      <alignment horizontal="center" vertical="center" wrapText="1"/>
    </xf>
    <xf numFmtId="0" fontId="8" fillId="0" borderId="0" xfId="0" applyFont="1" applyAlignment="1">
      <alignment horizontal="left" vertical="center" wrapText="1"/>
    </xf>
    <xf numFmtId="0" fontId="17" fillId="0" borderId="2" xfId="0" applyFont="1" applyFill="1" applyBorder="1" applyAlignment="1">
      <alignment horizontal="center" vertical="center" wrapText="1"/>
    </xf>
    <xf numFmtId="0" fontId="17" fillId="0" borderId="10" xfId="0" applyFont="1" applyFill="1" applyBorder="1" applyAlignment="1">
      <alignment horizontal="center" vertical="center" wrapText="1"/>
    </xf>
    <xf numFmtId="0" fontId="17" fillId="0" borderId="3"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0" borderId="4" xfId="0" applyFont="1" applyBorder="1" applyAlignment="1">
      <alignment horizontal="center" vertical="center" wrapText="1"/>
    </xf>
    <xf numFmtId="0" fontId="0" fillId="0" borderId="0" xfId="0" applyAlignment="1">
      <alignment horizontal="center"/>
    </xf>
    <xf numFmtId="0" fontId="20" fillId="16" borderId="3" xfId="0" applyFont="1" applyFill="1" applyBorder="1" applyAlignment="1">
      <alignment horizontal="center" vertical="center" wrapText="1"/>
    </xf>
    <xf numFmtId="0" fontId="21" fillId="0" borderId="6" xfId="0" applyFont="1" applyBorder="1" applyAlignment="1">
      <alignment horizontal="justify" vertical="center" wrapText="1"/>
    </xf>
    <xf numFmtId="0" fontId="21" fillId="8" borderId="6" xfId="0" applyFont="1" applyFill="1" applyBorder="1" applyAlignment="1">
      <alignment horizontal="justify" vertical="center" wrapText="1"/>
    </xf>
    <xf numFmtId="0" fontId="21" fillId="17" borderId="6" xfId="0" applyFont="1" applyFill="1" applyBorder="1" applyAlignment="1">
      <alignment horizontal="justify" vertical="center" wrapText="1"/>
    </xf>
    <xf numFmtId="0" fontId="21" fillId="6" borderId="6" xfId="0" applyFont="1" applyFill="1" applyBorder="1" applyAlignment="1">
      <alignment horizontal="justify" vertical="center" wrapText="1"/>
    </xf>
    <xf numFmtId="0" fontId="21" fillId="18" borderId="6" xfId="0" applyFont="1" applyFill="1" applyBorder="1" applyAlignment="1">
      <alignment horizontal="justify" vertical="center" wrapText="1"/>
    </xf>
    <xf numFmtId="0" fontId="21" fillId="19" borderId="6" xfId="0" applyFont="1" applyFill="1" applyBorder="1" applyAlignment="1">
      <alignment horizontal="justify" vertical="center" wrapText="1"/>
    </xf>
    <xf numFmtId="0" fontId="21" fillId="5" borderId="6" xfId="0" applyFont="1" applyFill="1" applyBorder="1" applyAlignment="1">
      <alignment horizontal="justify" vertical="center" wrapText="1"/>
    </xf>
    <xf numFmtId="0" fontId="21" fillId="5" borderId="12" xfId="0" applyFont="1" applyFill="1" applyBorder="1" applyAlignment="1">
      <alignment horizontal="justify" vertical="center" wrapText="1"/>
    </xf>
    <xf numFmtId="0" fontId="5" fillId="20" borderId="6" xfId="0" applyFont="1" applyFill="1" applyBorder="1" applyAlignment="1">
      <alignment horizontal="center" vertical="center" wrapText="1"/>
    </xf>
    <xf numFmtId="0" fontId="10" fillId="20" borderId="7" xfId="0" applyFont="1" applyFill="1" applyBorder="1" applyAlignment="1">
      <alignment horizontal="left" vertical="center" wrapText="1"/>
    </xf>
    <xf numFmtId="0" fontId="10" fillId="3" borderId="6" xfId="0" applyFont="1" applyFill="1" applyBorder="1" applyAlignment="1">
      <alignment horizontal="left" vertical="center" wrapText="1"/>
    </xf>
    <xf numFmtId="0" fontId="22" fillId="2" borderId="6" xfId="0" applyFont="1" applyFill="1" applyBorder="1" applyAlignment="1">
      <alignment horizontal="center" vertical="center" wrapText="1"/>
    </xf>
    <xf numFmtId="0" fontId="22" fillId="8" borderId="6" xfId="0" applyFont="1" applyFill="1" applyBorder="1" applyAlignment="1">
      <alignment horizontal="center" vertical="center" wrapText="1"/>
    </xf>
    <xf numFmtId="0" fontId="0" fillId="0" borderId="0" xfId="0" applyAlignment="1">
      <alignment horizontal="center" vertical="center"/>
    </xf>
    <xf numFmtId="0" fontId="27" fillId="0" borderId="0" xfId="0" applyFont="1" applyAlignment="1">
      <alignment horizontal="center" vertical="center" wrapText="1"/>
    </xf>
    <xf numFmtId="0" fontId="0" fillId="0" borderId="0" xfId="0" applyAlignment="1">
      <alignment horizontal="left" vertical="center"/>
    </xf>
    <xf numFmtId="0" fontId="27" fillId="0" borderId="0" xfId="0" applyFont="1" applyAlignment="1">
      <alignment horizontal="left" vertical="center" wrapText="1"/>
    </xf>
    <xf numFmtId="0" fontId="24" fillId="21" borderId="18" xfId="0" applyFont="1" applyFill="1" applyBorder="1" applyAlignment="1">
      <alignment horizontal="center" vertical="center" wrapText="1"/>
    </xf>
    <xf numFmtId="0" fontId="24" fillId="21" borderId="19" xfId="0" applyFont="1" applyFill="1" applyBorder="1" applyAlignment="1">
      <alignment horizontal="center" vertical="center" wrapText="1"/>
    </xf>
    <xf numFmtId="0" fontId="24" fillId="21" borderId="19" xfId="0" applyFont="1" applyFill="1" applyBorder="1" applyAlignment="1">
      <alignment horizontal="left" vertical="center" wrapText="1"/>
    </xf>
    <xf numFmtId="0" fontId="24" fillId="21" borderId="19" xfId="0" applyFont="1" applyFill="1" applyBorder="1" applyAlignment="1">
      <alignment vertical="center" wrapText="1"/>
    </xf>
    <xf numFmtId="0" fontId="24" fillId="21" borderId="20" xfId="0" applyFont="1" applyFill="1" applyBorder="1" applyAlignment="1">
      <alignment horizontal="center" vertical="center" wrapText="1"/>
    </xf>
    <xf numFmtId="0" fontId="25" fillId="0" borderId="21" xfId="0" applyFont="1" applyBorder="1" applyAlignment="1">
      <alignment horizontal="center" vertical="center" wrapText="1"/>
    </xf>
    <xf numFmtId="0" fontId="25" fillId="0" borderId="22" xfId="0" applyFont="1" applyBorder="1" applyAlignment="1">
      <alignment horizontal="center" vertical="center" wrapText="1"/>
    </xf>
    <xf numFmtId="0" fontId="25" fillId="12" borderId="22" xfId="0" applyFont="1" applyFill="1" applyBorder="1" applyAlignment="1">
      <alignment horizontal="left" vertical="center" wrapText="1"/>
    </xf>
    <xf numFmtId="0" fontId="25" fillId="12" borderId="22" xfId="0" applyFont="1" applyFill="1" applyBorder="1" applyAlignment="1">
      <alignment vertical="center" wrapText="1"/>
    </xf>
    <xf numFmtId="0" fontId="25" fillId="0" borderId="22" xfId="0" applyFont="1" applyBorder="1" applyAlignment="1">
      <alignment vertical="center" wrapText="1"/>
    </xf>
    <xf numFmtId="0" fontId="25" fillId="0" borderId="23" xfId="0" applyFont="1" applyBorder="1" applyAlignment="1">
      <alignment horizontal="center" vertical="center" wrapText="1"/>
    </xf>
    <xf numFmtId="0" fontId="25" fillId="0" borderId="22" xfId="0" applyFont="1" applyBorder="1" applyAlignment="1">
      <alignment horizontal="left" vertical="center" wrapText="1"/>
    </xf>
    <xf numFmtId="0" fontId="24" fillId="22" borderId="21" xfId="0" applyFont="1" applyFill="1" applyBorder="1" applyAlignment="1">
      <alignment horizontal="center" vertical="center" wrapText="1"/>
    </xf>
    <xf numFmtId="0" fontId="24" fillId="22" borderId="22" xfId="0" applyFont="1" applyFill="1" applyBorder="1" applyAlignment="1">
      <alignment horizontal="center" vertical="center" wrapText="1"/>
    </xf>
    <xf numFmtId="0" fontId="24" fillId="22" borderId="22" xfId="0" applyFont="1" applyFill="1" applyBorder="1" applyAlignment="1">
      <alignment vertical="center" wrapText="1"/>
    </xf>
    <xf numFmtId="0" fontId="25" fillId="22" borderId="22" xfId="0" applyFont="1" applyFill="1" applyBorder="1" applyAlignment="1">
      <alignment horizontal="center" vertical="center" wrapText="1"/>
    </xf>
    <xf numFmtId="0" fontId="25" fillId="22" borderId="23" xfId="0" applyFont="1" applyFill="1" applyBorder="1" applyAlignment="1">
      <alignment horizontal="center" vertical="center" wrapText="1"/>
    </xf>
    <xf numFmtId="0" fontId="25" fillId="12" borderId="21" xfId="0" applyFont="1" applyFill="1" applyBorder="1" applyAlignment="1">
      <alignment horizontal="center" vertical="center" wrapText="1"/>
    </xf>
    <xf numFmtId="0" fontId="25" fillId="12" borderId="22" xfId="0" applyFont="1" applyFill="1" applyBorder="1" applyAlignment="1">
      <alignment horizontal="center" vertical="center" wrapText="1"/>
    </xf>
    <xf numFmtId="0" fontId="25" fillId="12" borderId="23" xfId="0" applyFont="1" applyFill="1" applyBorder="1" applyAlignment="1">
      <alignment horizontal="center" vertical="center" wrapText="1"/>
    </xf>
    <xf numFmtId="0" fontId="24" fillId="22" borderId="22" xfId="0" applyFont="1" applyFill="1" applyBorder="1" applyAlignment="1">
      <alignment horizontal="left" vertical="center" wrapText="1"/>
    </xf>
    <xf numFmtId="0" fontId="25" fillId="22" borderId="22" xfId="0" applyFont="1" applyFill="1" applyBorder="1" applyAlignment="1">
      <alignment vertical="center" wrapText="1"/>
    </xf>
    <xf numFmtId="0" fontId="23" fillId="12" borderId="21" xfId="0" applyFont="1" applyFill="1" applyBorder="1" applyAlignment="1">
      <alignment horizontal="center" vertical="center" wrapText="1"/>
    </xf>
    <xf numFmtId="0" fontId="23" fillId="12" borderId="22" xfId="0" applyFont="1" applyFill="1" applyBorder="1" applyAlignment="1">
      <alignment horizontal="center" vertical="center" wrapText="1"/>
    </xf>
    <xf numFmtId="0" fontId="23" fillId="22" borderId="22" xfId="0" applyFont="1" applyFill="1" applyBorder="1" applyAlignment="1">
      <alignment horizontal="center" vertical="center" wrapText="1"/>
    </xf>
    <xf numFmtId="0" fontId="25" fillId="12" borderId="22" xfId="0" applyFont="1" applyFill="1" applyBorder="1" applyAlignment="1">
      <alignment horizontal="justify" vertical="center" wrapText="1"/>
    </xf>
    <xf numFmtId="0" fontId="23" fillId="22" borderId="22" xfId="0" applyFont="1" applyFill="1" applyBorder="1" applyAlignment="1">
      <alignment vertical="center" wrapText="1"/>
    </xf>
    <xf numFmtId="0" fontId="28" fillId="22" borderId="22" xfId="0" applyFont="1" applyFill="1" applyBorder="1" applyAlignment="1">
      <alignment vertical="center" wrapText="1"/>
    </xf>
    <xf numFmtId="0" fontId="23" fillId="0" borderId="22" xfId="0" applyFont="1" applyBorder="1" applyAlignment="1">
      <alignment vertical="center" wrapText="1"/>
    </xf>
    <xf numFmtId="0" fontId="25" fillId="12" borderId="24" xfId="0" applyFont="1" applyFill="1" applyBorder="1" applyAlignment="1">
      <alignment horizontal="center" vertical="center" wrapText="1"/>
    </xf>
    <xf numFmtId="0" fontId="25" fillId="12" borderId="25" xfId="0" applyFont="1" applyFill="1" applyBorder="1" applyAlignment="1">
      <alignment horizontal="center" vertical="center" wrapText="1"/>
    </xf>
    <xf numFmtId="0" fontId="25" fillId="12" borderId="25" xfId="0" applyFont="1" applyFill="1" applyBorder="1" applyAlignment="1">
      <alignment horizontal="left" vertical="center" wrapText="1"/>
    </xf>
    <xf numFmtId="0" fontId="25" fillId="12" borderId="25" xfId="0" applyFont="1" applyFill="1" applyBorder="1" applyAlignment="1">
      <alignment vertical="center" wrapText="1"/>
    </xf>
    <xf numFmtId="0" fontId="25" fillId="12" borderId="26" xfId="0" applyFont="1" applyFill="1" applyBorder="1" applyAlignment="1">
      <alignment horizontal="center" vertical="center" wrapText="1"/>
    </xf>
    <xf numFmtId="0" fontId="5" fillId="8" borderId="6" xfId="0" applyFont="1" applyFill="1" applyBorder="1" applyAlignment="1">
      <alignment horizontal="left" vertical="center" wrapText="1"/>
    </xf>
    <xf numFmtId="0" fontId="17" fillId="0" borderId="27" xfId="0" applyFont="1" applyFill="1" applyBorder="1" applyAlignment="1">
      <alignment horizontal="left" vertical="center" wrapText="1"/>
    </xf>
    <xf numFmtId="0" fontId="29" fillId="22" borderId="21" xfId="0" applyFont="1" applyFill="1" applyBorder="1" applyAlignment="1">
      <alignment horizontal="center" vertical="center" wrapText="1"/>
    </xf>
    <xf numFmtId="0" fontId="29" fillId="12" borderId="21" xfId="0" applyFont="1" applyFill="1" applyBorder="1" applyAlignment="1">
      <alignment horizontal="center" vertical="center" wrapText="1"/>
    </xf>
    <xf numFmtId="0" fontId="30" fillId="12" borderId="21" xfId="0" applyFont="1" applyFill="1" applyBorder="1" applyAlignment="1">
      <alignment horizontal="center" vertical="center" wrapText="1"/>
    </xf>
    <xf numFmtId="0" fontId="31" fillId="0" borderId="27" xfId="0" applyFont="1" applyFill="1" applyBorder="1" applyAlignment="1">
      <alignment horizontal="left" vertical="center" wrapText="1"/>
    </xf>
    <xf numFmtId="0" fontId="32" fillId="8" borderId="6" xfId="0" applyFont="1" applyFill="1" applyBorder="1" applyAlignment="1">
      <alignment horizontal="left" vertical="center" wrapText="1"/>
    </xf>
    <xf numFmtId="0" fontId="27" fillId="0" borderId="6" xfId="0" applyFont="1" applyFill="1" applyBorder="1" applyAlignment="1">
      <alignment horizontal="left" vertical="center" wrapText="1"/>
    </xf>
    <xf numFmtId="0" fontId="33" fillId="13" borderId="6" xfId="0" applyFont="1" applyFill="1" applyBorder="1" applyAlignment="1">
      <alignment horizontal="left" vertical="center" wrapText="1"/>
    </xf>
    <xf numFmtId="0" fontId="32" fillId="9" borderId="6" xfId="0" applyFont="1" applyFill="1" applyBorder="1" applyAlignment="1">
      <alignment horizontal="left" vertical="center" wrapText="1"/>
    </xf>
    <xf numFmtId="0" fontId="27" fillId="0" borderId="0" xfId="0" applyFont="1" applyAlignment="1">
      <alignment horizontal="left"/>
    </xf>
    <xf numFmtId="0" fontId="27" fillId="0" borderId="0" xfId="0" applyFont="1" applyAlignment="1">
      <alignment horizontal="left" vertical="center"/>
    </xf>
    <xf numFmtId="0" fontId="34" fillId="0" borderId="27" xfId="0" applyFont="1" applyFill="1" applyBorder="1" applyAlignment="1">
      <alignment horizontal="left" vertical="center" wrapText="1"/>
    </xf>
    <xf numFmtId="0" fontId="22" fillId="8" borderId="6" xfId="0" applyFont="1" applyFill="1" applyBorder="1" applyAlignment="1">
      <alignment horizontal="left" vertical="center" wrapText="1"/>
    </xf>
    <xf numFmtId="0" fontId="35" fillId="13" borderId="6" xfId="0" applyFont="1" applyFill="1" applyBorder="1" applyAlignment="1">
      <alignment horizontal="left" vertical="center" wrapText="1"/>
    </xf>
    <xf numFmtId="0" fontId="22" fillId="9" borderId="6" xfId="0" applyFont="1" applyFill="1" applyBorder="1" applyAlignment="1">
      <alignment horizontal="left" vertical="center" wrapText="1"/>
    </xf>
    <xf numFmtId="0" fontId="31" fillId="0" borderId="27" xfId="0" applyFont="1" applyFill="1" applyBorder="1" applyAlignment="1">
      <alignment horizontal="center" vertical="center" wrapText="1"/>
    </xf>
    <xf numFmtId="0" fontId="32" fillId="8" borderId="6" xfId="0" applyFont="1" applyFill="1" applyBorder="1" applyAlignment="1">
      <alignment horizontal="center" vertical="center" wrapText="1"/>
    </xf>
    <xf numFmtId="0" fontId="27" fillId="0" borderId="6" xfId="0" applyFont="1" applyFill="1" applyBorder="1" applyAlignment="1">
      <alignment horizontal="center" vertical="center" wrapText="1"/>
    </xf>
    <xf numFmtId="0" fontId="33" fillId="13" borderId="6" xfId="0" applyFont="1" applyFill="1" applyBorder="1" applyAlignment="1">
      <alignment horizontal="center" vertical="center" wrapText="1"/>
    </xf>
    <xf numFmtId="0" fontId="32" fillId="9" borderId="6" xfId="0" applyFont="1" applyFill="1" applyBorder="1" applyAlignment="1">
      <alignment horizontal="center" vertical="center" wrapText="1"/>
    </xf>
    <xf numFmtId="0" fontId="27" fillId="0" borderId="0" xfId="0" applyFont="1" applyAlignment="1">
      <alignment horizontal="center"/>
    </xf>
    <xf numFmtId="0" fontId="27" fillId="0" borderId="0" xfId="0" applyFont="1" applyAlignment="1">
      <alignment horizontal="center" vertical="center"/>
    </xf>
    <xf numFmtId="0" fontId="5" fillId="8" borderId="9" xfId="0" quotePrefix="1" applyFont="1" applyFill="1" applyBorder="1" applyAlignment="1">
      <alignment horizontal="center" vertical="center" wrapText="1"/>
    </xf>
    <xf numFmtId="0" fontId="5" fillId="0" borderId="9" xfId="0" quotePrefix="1" applyFont="1" applyFill="1" applyBorder="1" applyAlignment="1">
      <alignment horizontal="center" vertical="center" wrapText="1"/>
    </xf>
    <xf numFmtId="0" fontId="12" fillId="13" borderId="9" xfId="0" quotePrefix="1" applyFont="1" applyFill="1" applyBorder="1" applyAlignment="1">
      <alignment horizontal="center" vertical="center" wrapText="1"/>
    </xf>
    <xf numFmtId="0" fontId="5" fillId="0" borderId="28" xfId="0" quotePrefix="1" applyFont="1" applyFill="1" applyBorder="1" applyAlignment="1">
      <alignment horizontal="center" vertical="center" wrapText="1"/>
    </xf>
    <xf numFmtId="0" fontId="17" fillId="0" borderId="10" xfId="0" quotePrefix="1" applyFont="1" applyFill="1" applyBorder="1" applyAlignment="1">
      <alignment horizontal="center" vertical="center" wrapText="1"/>
    </xf>
    <xf numFmtId="0" fontId="0" fillId="0" borderId="0" xfId="0" applyAlignment="1">
      <alignment vertical="center"/>
    </xf>
    <xf numFmtId="0" fontId="0" fillId="0" borderId="0" xfId="0" applyAlignment="1">
      <alignment horizontal="center" vertical="center" wrapText="1"/>
    </xf>
    <xf numFmtId="0" fontId="6" fillId="0" borderId="11" xfId="0" applyFont="1" applyBorder="1" applyAlignment="1">
      <alignment horizontal="center" vertical="center"/>
    </xf>
    <xf numFmtId="0" fontId="21" fillId="23" borderId="6" xfId="0" applyFont="1" applyFill="1" applyBorder="1" applyAlignment="1">
      <alignment horizontal="justify" vertical="center" wrapText="1"/>
    </xf>
    <xf numFmtId="0" fontId="21" fillId="24" borderId="6" xfId="0" applyFont="1" applyFill="1" applyBorder="1" applyAlignment="1">
      <alignment horizontal="justify" vertical="center" wrapText="1"/>
    </xf>
    <xf numFmtId="0" fontId="21" fillId="3" borderId="6" xfId="0" applyFont="1" applyFill="1" applyBorder="1" applyAlignment="1">
      <alignment horizontal="justify" vertical="center" wrapText="1"/>
    </xf>
    <xf numFmtId="0" fontId="21" fillId="3" borderId="12" xfId="0" applyFont="1" applyFill="1" applyBorder="1" applyAlignment="1">
      <alignment horizontal="justify" vertical="center" wrapText="1"/>
    </xf>
    <xf numFmtId="0" fontId="5" fillId="15" borderId="9" xfId="0" quotePrefix="1" applyFont="1" applyFill="1" applyBorder="1" applyAlignment="1">
      <alignment horizontal="center" vertical="center" wrapText="1"/>
    </xf>
    <xf numFmtId="0" fontId="10" fillId="15" borderId="6" xfId="0" applyFont="1" applyFill="1" applyBorder="1" applyAlignment="1">
      <alignment horizontal="center" vertical="center" wrapText="1"/>
    </xf>
    <xf numFmtId="0" fontId="10" fillId="15" borderId="6" xfId="0" applyFont="1" applyFill="1" applyBorder="1" applyAlignment="1">
      <alignment horizontal="left" vertical="center" wrapText="1"/>
    </xf>
    <xf numFmtId="0" fontId="27" fillId="15" borderId="6" xfId="0" applyFont="1" applyFill="1" applyBorder="1" applyAlignment="1">
      <alignment horizontal="left" vertical="center" wrapText="1"/>
    </xf>
    <xf numFmtId="0" fontId="27" fillId="15" borderId="6" xfId="0" applyFont="1" applyFill="1" applyBorder="1" applyAlignment="1">
      <alignment horizontal="center" vertical="center" wrapText="1"/>
    </xf>
    <xf numFmtId="0" fontId="10" fillId="15" borderId="6" xfId="0" applyFont="1" applyFill="1" applyBorder="1" applyAlignment="1">
      <alignment vertical="center" wrapText="1"/>
    </xf>
    <xf numFmtId="0" fontId="5" fillId="15" borderId="6" xfId="0" applyFont="1" applyFill="1" applyBorder="1" applyAlignment="1">
      <alignment horizontal="center" vertical="center" wrapText="1"/>
    </xf>
    <xf numFmtId="0" fontId="5" fillId="15" borderId="6" xfId="0" applyFont="1" applyFill="1" applyBorder="1" applyAlignment="1">
      <alignment horizontal="left" vertical="center" wrapText="1"/>
    </xf>
    <xf numFmtId="0" fontId="22" fillId="15" borderId="6" xfId="0" applyFont="1" applyFill="1" applyBorder="1" applyAlignment="1">
      <alignment horizontal="left" vertical="center" wrapText="1"/>
    </xf>
    <xf numFmtId="0" fontId="32" fillId="15" borderId="6" xfId="0" applyFont="1" applyFill="1" applyBorder="1" applyAlignment="1">
      <alignment horizontal="left" vertical="center" wrapText="1"/>
    </xf>
    <xf numFmtId="0" fontId="32" fillId="15" borderId="6" xfId="0" applyFont="1" applyFill="1" applyBorder="1" applyAlignment="1">
      <alignment horizontal="center" vertical="center" wrapText="1"/>
    </xf>
    <xf numFmtId="0" fontId="5" fillId="15" borderId="9" xfId="0" applyFont="1" applyFill="1" applyBorder="1" applyAlignment="1">
      <alignment horizontal="center" vertical="center" wrapText="1"/>
    </xf>
    <xf numFmtId="0" fontId="10" fillId="15" borderId="8" xfId="0" applyFont="1" applyFill="1" applyBorder="1" applyAlignment="1">
      <alignment horizontal="left" vertical="center" wrapText="1"/>
    </xf>
    <xf numFmtId="0" fontId="27" fillId="15" borderId="8" xfId="0" applyFont="1" applyFill="1" applyBorder="1" applyAlignment="1">
      <alignment horizontal="left" vertical="center" wrapText="1"/>
    </xf>
    <xf numFmtId="0" fontId="27" fillId="15" borderId="8" xfId="0" applyFont="1" applyFill="1" applyBorder="1" applyAlignment="1">
      <alignment horizontal="center" vertical="center" wrapText="1"/>
    </xf>
    <xf numFmtId="0" fontId="10" fillId="15" borderId="7" xfId="0" applyFont="1" applyFill="1" applyBorder="1" applyAlignment="1">
      <alignment horizontal="left" vertical="center" wrapText="1"/>
    </xf>
    <xf numFmtId="0" fontId="5" fillId="15" borderId="6" xfId="0" quotePrefix="1" applyFont="1" applyFill="1" applyBorder="1" applyAlignment="1">
      <alignment horizontal="center" vertical="center" wrapText="1"/>
    </xf>
    <xf numFmtId="0" fontId="5" fillId="15" borderId="6" xfId="0" quotePrefix="1" applyFont="1" applyFill="1" applyBorder="1" applyAlignment="1">
      <alignment horizontal="left" vertical="center" wrapText="1"/>
    </xf>
    <xf numFmtId="0" fontId="32" fillId="15" borderId="6" xfId="0" quotePrefix="1" applyFont="1" applyFill="1" applyBorder="1" applyAlignment="1">
      <alignment horizontal="center" vertical="center" wrapText="1"/>
    </xf>
    <xf numFmtId="0" fontId="5" fillId="15" borderId="28" xfId="0" quotePrefix="1" applyFont="1" applyFill="1" applyBorder="1" applyAlignment="1">
      <alignment horizontal="center" vertical="center" wrapText="1"/>
    </xf>
    <xf numFmtId="0" fontId="10" fillId="15" borderId="12" xfId="0" applyFont="1" applyFill="1" applyBorder="1" applyAlignment="1">
      <alignment horizontal="center" vertical="center" wrapText="1"/>
    </xf>
    <xf numFmtId="0" fontId="10" fillId="15" borderId="12" xfId="0" applyFont="1" applyFill="1" applyBorder="1" applyAlignment="1">
      <alignment horizontal="left" vertical="center" wrapText="1"/>
    </xf>
    <xf numFmtId="0" fontId="27" fillId="15" borderId="12" xfId="0" applyFont="1" applyFill="1" applyBorder="1" applyAlignment="1">
      <alignment horizontal="left" vertical="center" wrapText="1"/>
    </xf>
    <xf numFmtId="0" fontId="27" fillId="15" borderId="12" xfId="0" applyFont="1" applyFill="1" applyBorder="1" applyAlignment="1">
      <alignment horizontal="center" vertical="center" wrapText="1"/>
    </xf>
    <xf numFmtId="0" fontId="10" fillId="15" borderId="6" xfId="0" quotePrefix="1" applyFont="1" applyFill="1" applyBorder="1" applyAlignment="1">
      <alignment horizontal="left" vertical="center" wrapText="1"/>
    </xf>
    <xf numFmtId="0" fontId="27" fillId="15" borderId="6" xfId="0" quotePrefix="1" applyFont="1" applyFill="1" applyBorder="1" applyAlignment="1">
      <alignment horizontal="left" vertical="center" wrapText="1"/>
    </xf>
    <xf numFmtId="0" fontId="10" fillId="15" borderId="8" xfId="0" applyFont="1" applyFill="1" applyBorder="1" applyAlignment="1">
      <alignment horizontal="center" vertical="center" wrapText="1"/>
    </xf>
    <xf numFmtId="0" fontId="2" fillId="21" borderId="30" xfId="1477" applyFill="1" applyBorder="1" applyAlignment="1">
      <alignment vertical="center" wrapText="1"/>
    </xf>
    <xf numFmtId="0" fontId="2" fillId="0" borderId="0" xfId="1477" applyAlignment="1">
      <alignment vertical="center"/>
    </xf>
    <xf numFmtId="0" fontId="1" fillId="21" borderId="29" xfId="0" applyFont="1" applyFill="1" applyBorder="1" applyAlignment="1">
      <alignment vertical="center" wrapText="1"/>
    </xf>
    <xf numFmtId="0" fontId="1" fillId="21" borderId="30" xfId="0" applyFont="1" applyFill="1" applyBorder="1" applyAlignment="1">
      <alignment vertical="center" wrapText="1"/>
    </xf>
    <xf numFmtId="0" fontId="10" fillId="0" borderId="32" xfId="0" applyFont="1" applyBorder="1" applyAlignment="1">
      <alignment vertical="center" wrapText="1"/>
    </xf>
    <xf numFmtId="0" fontId="10" fillId="12" borderId="32" xfId="0" applyFont="1" applyFill="1" applyBorder="1" applyAlignment="1">
      <alignment vertical="center" wrapText="1"/>
    </xf>
    <xf numFmtId="0" fontId="10" fillId="0" borderId="33" xfId="0" applyFont="1" applyBorder="1" applyAlignment="1">
      <alignment vertical="center" wrapText="1"/>
    </xf>
    <xf numFmtId="0" fontId="10" fillId="12" borderId="33" xfId="0" applyFont="1" applyFill="1" applyBorder="1" applyAlignment="1">
      <alignment vertical="center" wrapText="1"/>
    </xf>
    <xf numFmtId="0" fontId="10" fillId="22" borderId="32" xfId="0" applyFont="1" applyFill="1" applyBorder="1" applyAlignment="1">
      <alignment vertical="center" wrapText="1"/>
    </xf>
    <xf numFmtId="0" fontId="10" fillId="22" borderId="33" xfId="0" applyFont="1" applyFill="1" applyBorder="1" applyAlignment="1">
      <alignment vertical="center" wrapText="1"/>
    </xf>
    <xf numFmtId="0" fontId="1" fillId="12" borderId="32" xfId="0" applyFont="1" applyFill="1" applyBorder="1" applyAlignment="1">
      <alignment vertical="center" wrapText="1"/>
    </xf>
    <xf numFmtId="0" fontId="10" fillId="12" borderId="34" xfId="0" applyFont="1" applyFill="1" applyBorder="1" applyAlignment="1">
      <alignment vertical="center" wrapText="1"/>
    </xf>
    <xf numFmtId="0" fontId="10" fillId="12" borderId="31" xfId="0" applyFont="1" applyFill="1" applyBorder="1" applyAlignment="1">
      <alignment vertical="center" wrapText="1"/>
    </xf>
    <xf numFmtId="0" fontId="10" fillId="22" borderId="34" xfId="0" applyFont="1" applyFill="1" applyBorder="1" applyAlignment="1">
      <alignment vertical="center" wrapText="1"/>
    </xf>
    <xf numFmtId="0" fontId="10" fillId="22" borderId="31" xfId="0" applyFont="1" applyFill="1" applyBorder="1" applyAlignment="1">
      <alignment vertical="center" wrapText="1"/>
    </xf>
    <xf numFmtId="0" fontId="10" fillId="0" borderId="34" xfId="0" applyFont="1" applyBorder="1" applyAlignment="1">
      <alignment vertical="center" wrapText="1"/>
    </xf>
    <xf numFmtId="0" fontId="10" fillId="0" borderId="31" xfId="0" applyFont="1" applyBorder="1" applyAlignment="1">
      <alignment vertical="center" wrapText="1"/>
    </xf>
    <xf numFmtId="0" fontId="37" fillId="0" borderId="31" xfId="0" applyFont="1" applyBorder="1" applyAlignment="1">
      <alignment vertical="center" wrapText="1"/>
    </xf>
    <xf numFmtId="0" fontId="0" fillId="0" borderId="0" xfId="0" applyAlignment="1">
      <alignment wrapText="1"/>
    </xf>
    <xf numFmtId="0" fontId="0" fillId="14" borderId="0" xfId="0" applyFill="1" applyAlignment="1">
      <alignment wrapText="1"/>
    </xf>
    <xf numFmtId="0" fontId="0" fillId="0" borderId="0" xfId="0" applyAlignment="1">
      <alignment horizontal="left" wrapText="1"/>
    </xf>
    <xf numFmtId="0" fontId="24" fillId="21" borderId="36" xfId="0" applyFont="1" applyFill="1" applyBorder="1" applyAlignment="1">
      <alignment horizontal="left" vertical="center" wrapText="1"/>
    </xf>
    <xf numFmtId="0" fontId="24" fillId="21" borderId="30" xfId="0" applyFont="1" applyFill="1" applyBorder="1" applyAlignment="1">
      <alignment horizontal="left" vertical="center" wrapText="1"/>
    </xf>
    <xf numFmtId="0" fontId="25" fillId="12" borderId="32" xfId="0" applyFont="1" applyFill="1" applyBorder="1" applyAlignment="1">
      <alignment horizontal="left" vertical="center" wrapText="1"/>
    </xf>
    <xf numFmtId="0" fontId="25" fillId="0" borderId="32" xfId="0" applyFont="1" applyBorder="1" applyAlignment="1">
      <alignment horizontal="left" vertical="center" wrapText="1"/>
    </xf>
    <xf numFmtId="0" fontId="25" fillId="12" borderId="33" xfId="0" applyFont="1" applyFill="1" applyBorder="1" applyAlignment="1">
      <alignment horizontal="left" vertical="center" wrapText="1"/>
    </xf>
    <xf numFmtId="0" fontId="25" fillId="0" borderId="33" xfId="0" applyFont="1" applyBorder="1" applyAlignment="1">
      <alignment horizontal="left" vertical="center" wrapText="1"/>
    </xf>
    <xf numFmtId="0" fontId="24" fillId="22" borderId="31" xfId="0" applyFont="1" applyFill="1" applyBorder="1" applyAlignment="1">
      <alignment horizontal="left" vertical="center" wrapText="1"/>
    </xf>
    <xf numFmtId="0" fontId="25" fillId="22" borderId="32" xfId="0" applyFont="1" applyFill="1" applyBorder="1" applyAlignment="1">
      <alignment horizontal="left" vertical="center" wrapText="1"/>
    </xf>
    <xf numFmtId="0" fontId="24" fillId="22" borderId="32" xfId="0" applyFont="1" applyFill="1" applyBorder="1" applyAlignment="1">
      <alignment horizontal="left" vertical="center" wrapText="1"/>
    </xf>
    <xf numFmtId="0" fontId="23" fillId="12" borderId="32" xfId="0" applyFont="1" applyFill="1" applyBorder="1" applyAlignment="1">
      <alignment horizontal="left" vertical="center" wrapText="1"/>
    </xf>
    <xf numFmtId="0" fontId="25" fillId="22" borderId="33" xfId="0" applyFont="1" applyFill="1" applyBorder="1" applyAlignment="1">
      <alignment horizontal="left" vertical="center" wrapText="1"/>
    </xf>
    <xf numFmtId="0" fontId="25" fillId="0" borderId="36" xfId="0" applyFont="1" applyBorder="1" applyAlignment="1">
      <alignment horizontal="left" vertical="center" wrapText="1"/>
    </xf>
    <xf numFmtId="0" fontId="25" fillId="12" borderId="36" xfId="0" applyFont="1" applyFill="1" applyBorder="1" applyAlignment="1">
      <alignment horizontal="left" vertical="center" wrapText="1"/>
    </xf>
    <xf numFmtId="0" fontId="25" fillId="0" borderId="37" xfId="0" applyFont="1" applyBorder="1" applyAlignment="1">
      <alignment horizontal="left" vertical="center" wrapText="1"/>
    </xf>
    <xf numFmtId="0" fontId="25" fillId="12" borderId="34" xfId="0" applyFont="1" applyFill="1" applyBorder="1" applyAlignment="1">
      <alignment horizontal="left" vertical="center" wrapText="1"/>
    </xf>
    <xf numFmtId="0" fontId="25" fillId="0" borderId="34" xfId="0" applyFont="1" applyBorder="1" applyAlignment="1">
      <alignment horizontal="left" vertical="center" wrapText="1"/>
    </xf>
    <xf numFmtId="0" fontId="24" fillId="22" borderId="36" xfId="0" applyFont="1" applyFill="1" applyBorder="1" applyAlignment="1">
      <alignment horizontal="left" vertical="center" wrapText="1"/>
    </xf>
    <xf numFmtId="0" fontId="24" fillId="22" borderId="30" xfId="0" applyFont="1" applyFill="1" applyBorder="1" applyAlignment="1">
      <alignment horizontal="left" vertical="center" wrapText="1"/>
    </xf>
    <xf numFmtId="0" fontId="25" fillId="12" borderId="37" xfId="0" applyFont="1" applyFill="1" applyBorder="1" applyAlignment="1">
      <alignment horizontal="left" vertical="center" wrapText="1"/>
    </xf>
    <xf numFmtId="0" fontId="25" fillId="22" borderId="36" xfId="0" applyFont="1" applyFill="1" applyBorder="1" applyAlignment="1">
      <alignment horizontal="left" vertical="center" wrapText="1"/>
    </xf>
    <xf numFmtId="0" fontId="23" fillId="22" borderId="36" xfId="0" applyFont="1" applyFill="1" applyBorder="1" applyAlignment="1">
      <alignment horizontal="left" vertical="center" wrapText="1"/>
    </xf>
    <xf numFmtId="0" fontId="24" fillId="22" borderId="37" xfId="0" applyFont="1" applyFill="1" applyBorder="1" applyAlignment="1">
      <alignment horizontal="left" vertical="center" wrapText="1"/>
    </xf>
    <xf numFmtId="0" fontId="24" fillId="22" borderId="34" xfId="0" applyFont="1" applyFill="1" applyBorder="1" applyAlignment="1">
      <alignment horizontal="left" vertical="center" wrapText="1"/>
    </xf>
    <xf numFmtId="0" fontId="25" fillId="22" borderId="37" xfId="0" applyFont="1" applyFill="1" applyBorder="1" applyAlignment="1">
      <alignment horizontal="left" vertical="center" wrapText="1"/>
    </xf>
    <xf numFmtId="0" fontId="25" fillId="22" borderId="34" xfId="0" applyFont="1" applyFill="1" applyBorder="1" applyAlignment="1">
      <alignment horizontal="left" vertical="center" wrapText="1"/>
    </xf>
    <xf numFmtId="0" fontId="23" fillId="0" borderId="37" xfId="0" applyFont="1" applyBorder="1" applyAlignment="1">
      <alignment horizontal="left" vertical="center" wrapText="1"/>
    </xf>
    <xf numFmtId="0" fontId="23" fillId="12" borderId="36" xfId="0" applyFont="1" applyFill="1" applyBorder="1" applyAlignment="1">
      <alignment horizontal="left" vertical="center" wrapText="1"/>
    </xf>
    <xf numFmtId="0" fontId="23" fillId="22" borderId="32" xfId="0" applyFont="1" applyFill="1" applyBorder="1" applyAlignment="1">
      <alignment horizontal="left" vertical="center" wrapText="1"/>
    </xf>
    <xf numFmtId="0" fontId="5" fillId="0" borderId="0" xfId="0" applyFont="1" applyAlignment="1">
      <alignment vertical="center"/>
    </xf>
    <xf numFmtId="0" fontId="10" fillId="0" borderId="0" xfId="0" applyFont="1" applyAlignment="1">
      <alignment horizontal="left" vertical="top"/>
    </xf>
    <xf numFmtId="0" fontId="10" fillId="0" borderId="0" xfId="0" applyFont="1" applyAlignment="1">
      <alignment vertical="top"/>
    </xf>
    <xf numFmtId="0" fontId="27" fillId="0" borderId="0" xfId="0" applyFont="1"/>
    <xf numFmtId="0" fontId="27" fillId="0" borderId="0" xfId="0" applyFont="1" applyAlignment="1"/>
    <xf numFmtId="0" fontId="10" fillId="0" borderId="42" xfId="0" applyFont="1" applyBorder="1"/>
    <xf numFmtId="0" fontId="10" fillId="0" borderId="44" xfId="0" applyFont="1" applyBorder="1"/>
    <xf numFmtId="14" fontId="10" fillId="0" borderId="0" xfId="0" applyNumberFormat="1" applyFont="1"/>
    <xf numFmtId="0" fontId="43" fillId="6" borderId="43" xfId="0" applyFont="1" applyFill="1" applyBorder="1" applyAlignment="1"/>
    <xf numFmtId="0" fontId="43" fillId="6" borderId="0" xfId="0" applyFont="1" applyFill="1" applyBorder="1" applyAlignment="1"/>
    <xf numFmtId="0" fontId="43" fillId="6" borderId="44" xfId="0" applyFont="1" applyFill="1" applyBorder="1" applyAlignment="1"/>
    <xf numFmtId="0" fontId="38" fillId="0" borderId="40" xfId="0" applyFont="1" applyBorder="1"/>
    <xf numFmtId="0" fontId="10" fillId="0" borderId="41" xfId="0" applyFont="1" applyBorder="1"/>
    <xf numFmtId="0" fontId="44" fillId="17" borderId="43" xfId="0" applyFont="1" applyFill="1" applyBorder="1" applyAlignment="1"/>
    <xf numFmtId="0" fontId="43" fillId="17" borderId="0" xfId="0" applyFont="1" applyFill="1" applyBorder="1" applyAlignment="1"/>
    <xf numFmtId="0" fontId="43" fillId="17" borderId="44" xfId="0" applyFont="1" applyFill="1" applyBorder="1" applyAlignment="1"/>
    <xf numFmtId="0" fontId="42" fillId="6" borderId="43" xfId="0" applyFont="1" applyFill="1" applyBorder="1" applyAlignment="1">
      <alignment horizontal="left" indent="1"/>
    </xf>
    <xf numFmtId="0" fontId="10" fillId="6" borderId="0" xfId="0" applyFont="1" applyFill="1" applyBorder="1"/>
    <xf numFmtId="0" fontId="10" fillId="6" borderId="44" xfId="0" applyFont="1" applyFill="1" applyBorder="1"/>
    <xf numFmtId="0" fontId="44" fillId="6" borderId="43" xfId="0" applyFont="1" applyFill="1" applyBorder="1" applyAlignment="1"/>
    <xf numFmtId="0" fontId="27" fillId="6" borderId="0" xfId="0" applyFont="1" applyFill="1" applyBorder="1"/>
    <xf numFmtId="0" fontId="27" fillId="6" borderId="44" xfId="0" applyFont="1" applyFill="1" applyBorder="1"/>
    <xf numFmtId="0" fontId="41" fillId="17" borderId="43" xfId="0" applyFont="1" applyFill="1" applyBorder="1" applyAlignment="1">
      <alignment horizontal="left" indent="1"/>
    </xf>
    <xf numFmtId="0" fontId="1" fillId="17" borderId="0" xfId="0" applyFont="1" applyFill="1" applyBorder="1" applyAlignment="1">
      <alignment horizontal="left"/>
    </xf>
    <xf numFmtId="0" fontId="10" fillId="17" borderId="0" xfId="0" applyFont="1" applyFill="1" applyBorder="1"/>
    <xf numFmtId="0" fontId="10" fillId="17" borderId="44" xfId="0" applyFont="1" applyFill="1" applyBorder="1"/>
    <xf numFmtId="0" fontId="27" fillId="17" borderId="0" xfId="0" applyFont="1" applyFill="1" applyBorder="1"/>
    <xf numFmtId="0" fontId="27" fillId="17" borderId="44" xfId="0" applyFont="1" applyFill="1" applyBorder="1"/>
    <xf numFmtId="0" fontId="42" fillId="0" borderId="43" xfId="0" applyFont="1" applyFill="1" applyBorder="1" applyAlignment="1">
      <alignment horizontal="left" indent="1"/>
    </xf>
    <xf numFmtId="0" fontId="42" fillId="0" borderId="0" xfId="0" applyFont="1" applyFill="1" applyBorder="1" applyAlignment="1">
      <alignment horizontal="left" indent="1"/>
    </xf>
    <xf numFmtId="0" fontId="43" fillId="0" borderId="43" xfId="0" applyFont="1" applyBorder="1" applyAlignment="1"/>
    <xf numFmtId="0" fontId="27" fillId="0" borderId="0" xfId="0" applyFont="1" applyBorder="1"/>
    <xf numFmtId="0" fontId="41" fillId="6" borderId="43" xfId="0" applyFont="1" applyFill="1" applyBorder="1" applyAlignment="1">
      <alignment horizontal="left" indent="1"/>
    </xf>
    <xf numFmtId="0" fontId="1" fillId="6" borderId="0" xfId="0" applyFont="1" applyFill="1" applyBorder="1" applyAlignment="1">
      <alignment horizontal="left"/>
    </xf>
    <xf numFmtId="0" fontId="44" fillId="17" borderId="45" xfId="0" applyFont="1" applyFill="1" applyBorder="1" applyAlignment="1"/>
    <xf numFmtId="0" fontId="27" fillId="17" borderId="46" xfId="0" applyFont="1" applyFill="1" applyBorder="1"/>
    <xf numFmtId="0" fontId="10" fillId="17" borderId="47" xfId="0" applyFont="1" applyFill="1" applyBorder="1"/>
    <xf numFmtId="0" fontId="41" fillId="17" borderId="45" xfId="0" applyFont="1" applyFill="1" applyBorder="1" applyAlignment="1">
      <alignment horizontal="left" indent="1"/>
    </xf>
    <xf numFmtId="0" fontId="1" fillId="17" borderId="46" xfId="0" applyFont="1" applyFill="1" applyBorder="1" applyAlignment="1">
      <alignment horizontal="left"/>
    </xf>
    <xf numFmtId="0" fontId="48" fillId="0" borderId="40" xfId="0" applyFont="1" applyBorder="1" applyAlignment="1"/>
    <xf numFmtId="0" fontId="27" fillId="0" borderId="41" xfId="0" applyFont="1" applyBorder="1"/>
    <xf numFmtId="0" fontId="1" fillId="0" borderId="0" xfId="0" applyFont="1" applyAlignment="1">
      <alignment horizontal="left"/>
    </xf>
    <xf numFmtId="0" fontId="45" fillId="6" borderId="43" xfId="0" applyFont="1" applyFill="1" applyBorder="1" applyAlignment="1">
      <alignment horizontal="left" indent="1"/>
    </xf>
    <xf numFmtId="0" fontId="43" fillId="0" borderId="0" xfId="0" applyFont="1" applyBorder="1" applyAlignment="1"/>
    <xf numFmtId="0" fontId="10" fillId="0" borderId="0" xfId="0" applyFont="1" applyBorder="1"/>
    <xf numFmtId="0" fontId="1" fillId="0" borderId="0" xfId="0" applyFont="1" applyBorder="1" applyAlignment="1">
      <alignment horizontal="left"/>
    </xf>
    <xf numFmtId="0" fontId="42" fillId="0" borderId="0" xfId="0" applyFont="1" applyAlignment="1">
      <alignment horizontal="left" indent="1"/>
    </xf>
    <xf numFmtId="0" fontId="45" fillId="6" borderId="45" xfId="0" applyFont="1" applyFill="1" applyBorder="1" applyAlignment="1">
      <alignment horizontal="left" indent="1"/>
    </xf>
    <xf numFmtId="0" fontId="27" fillId="6" borderId="46" xfId="0" applyFont="1" applyFill="1" applyBorder="1"/>
    <xf numFmtId="0" fontId="10" fillId="6" borderId="47" xfId="0" applyFont="1" applyFill="1" applyBorder="1"/>
    <xf numFmtId="0" fontId="43" fillId="0" borderId="0" xfId="0" applyFont="1" applyAlignment="1"/>
    <xf numFmtId="0" fontId="5" fillId="0" borderId="40" xfId="0" applyFont="1" applyBorder="1"/>
    <xf numFmtId="0" fontId="1" fillId="0" borderId="41" xfId="0" applyFont="1" applyBorder="1" applyAlignment="1">
      <alignment horizontal="left"/>
    </xf>
    <xf numFmtId="0" fontId="43" fillId="0" borderId="43" xfId="0" applyFont="1" applyBorder="1" applyAlignment="1">
      <alignment horizontal="left" indent="1"/>
    </xf>
    <xf numFmtId="0" fontId="49" fillId="17" borderId="43" xfId="0" applyFont="1" applyFill="1" applyBorder="1" applyAlignment="1">
      <alignment horizontal="left" indent="1"/>
    </xf>
    <xf numFmtId="0" fontId="43" fillId="0" borderId="45" xfId="0" applyFont="1" applyBorder="1" applyAlignment="1"/>
    <xf numFmtId="0" fontId="27" fillId="0" borderId="46" xfId="0" applyFont="1" applyBorder="1"/>
    <xf numFmtId="0" fontId="10" fillId="0" borderId="47" xfId="0" applyFont="1" applyBorder="1"/>
    <xf numFmtId="0" fontId="1" fillId="6" borderId="46" xfId="0" applyFont="1" applyFill="1" applyBorder="1" applyAlignment="1">
      <alignment horizontal="left"/>
    </xf>
    <xf numFmtId="0" fontId="5" fillId="0" borderId="0" xfId="0" applyFont="1"/>
    <xf numFmtId="0" fontId="32" fillId="0" borderId="0" xfId="0" applyFont="1"/>
    <xf numFmtId="0" fontId="32" fillId="0" borderId="42" xfId="0" applyFont="1" applyBorder="1"/>
    <xf numFmtId="0" fontId="43" fillId="17" borderId="43" xfId="0" applyFont="1" applyFill="1" applyBorder="1" applyAlignment="1"/>
    <xf numFmtId="0" fontId="32" fillId="17" borderId="44" xfId="0" applyFont="1" applyFill="1" applyBorder="1"/>
    <xf numFmtId="0" fontId="32" fillId="0" borderId="44" xfId="0" applyFont="1" applyBorder="1"/>
    <xf numFmtId="0" fontId="32" fillId="6" borderId="44" xfId="0" applyFont="1" applyFill="1" applyBorder="1"/>
    <xf numFmtId="0" fontId="43" fillId="17" borderId="45" xfId="0" applyFont="1" applyFill="1" applyBorder="1" applyAlignment="1"/>
    <xf numFmtId="0" fontId="32" fillId="17" borderId="47" xfId="0" applyFont="1" applyFill="1" applyBorder="1"/>
    <xf numFmtId="0" fontId="10" fillId="0" borderId="43" xfId="0" applyFont="1" applyBorder="1"/>
    <xf numFmtId="0" fontId="43" fillId="6" borderId="43" xfId="0" applyFont="1" applyFill="1" applyBorder="1" applyAlignment="1">
      <alignment horizontal="left" indent="1"/>
    </xf>
    <xf numFmtId="0" fontId="27" fillId="0" borderId="43" xfId="0" applyFont="1" applyBorder="1"/>
    <xf numFmtId="0" fontId="43" fillId="0" borderId="45" xfId="0" applyFont="1" applyFill="1" applyBorder="1" applyAlignment="1">
      <alignment horizontal="left" indent="1"/>
    </xf>
    <xf numFmtId="0" fontId="10" fillId="0" borderId="46" xfId="0" applyFont="1" applyFill="1" applyBorder="1"/>
    <xf numFmtId="0" fontId="10" fillId="0" borderId="47" xfId="0" applyFont="1" applyFill="1" applyBorder="1"/>
    <xf numFmtId="14" fontId="32" fillId="6" borderId="44" xfId="0" quotePrefix="1" applyNumberFormat="1" applyFont="1" applyFill="1" applyBorder="1" applyAlignment="1">
      <alignment horizontal="left"/>
    </xf>
    <xf numFmtId="14" fontId="32" fillId="17" borderId="47" xfId="0" quotePrefix="1" applyNumberFormat="1" applyFont="1" applyFill="1" applyBorder="1" applyAlignment="1">
      <alignment horizontal="left"/>
    </xf>
    <xf numFmtId="0" fontId="44" fillId="17" borderId="0" xfId="0" applyFont="1" applyFill="1" applyBorder="1" applyAlignment="1"/>
    <xf numFmtId="17" fontId="32" fillId="0" borderId="0" xfId="0" applyNumberFormat="1" applyFont="1"/>
    <xf numFmtId="0" fontId="5" fillId="0" borderId="52" xfId="0" applyFont="1" applyBorder="1" applyAlignment="1">
      <alignment horizontal="center" vertical="center" wrapText="1"/>
    </xf>
    <xf numFmtId="0" fontId="5" fillId="0" borderId="53" xfId="0" applyFont="1" applyBorder="1" applyAlignment="1">
      <alignment horizontal="center" vertical="center"/>
    </xf>
    <xf numFmtId="0" fontId="50" fillId="23" borderId="54" xfId="0" applyFont="1" applyFill="1" applyBorder="1" applyAlignment="1">
      <alignment horizontal="center" wrapText="1"/>
    </xf>
    <xf numFmtId="4" fontId="44" fillId="23" borderId="55" xfId="0" applyNumberFormat="1" applyFont="1" applyFill="1" applyBorder="1"/>
    <xf numFmtId="4" fontId="33" fillId="23" borderId="55" xfId="0" applyNumberFormat="1" applyFont="1" applyFill="1" applyBorder="1"/>
    <xf numFmtId="3" fontId="44" fillId="23" borderId="56" xfId="0" applyNumberFormat="1" applyFont="1" applyFill="1" applyBorder="1" applyAlignment="1">
      <alignment horizontal="center"/>
    </xf>
    <xf numFmtId="0" fontId="50" fillId="23" borderId="57" xfId="0" applyFont="1" applyFill="1" applyBorder="1" applyAlignment="1">
      <alignment horizontal="center" wrapText="1"/>
    </xf>
    <xf numFmtId="4" fontId="44" fillId="23" borderId="61" xfId="0" applyNumberFormat="1" applyFont="1" applyFill="1" applyBorder="1"/>
    <xf numFmtId="4" fontId="33" fillId="23" borderId="61" xfId="0" applyNumberFormat="1" applyFont="1" applyFill="1" applyBorder="1"/>
    <xf numFmtId="3" fontId="44" fillId="23" borderId="62" xfId="0" applyNumberFormat="1" applyFont="1" applyFill="1" applyBorder="1" applyAlignment="1">
      <alignment horizontal="center"/>
    </xf>
    <xf numFmtId="0" fontId="11" fillId="0" borderId="0" xfId="0" applyFont="1"/>
    <xf numFmtId="0" fontId="50" fillId="6" borderId="63" xfId="0" applyFont="1" applyFill="1" applyBorder="1" applyAlignment="1">
      <alignment horizontal="center" wrapText="1"/>
    </xf>
    <xf numFmtId="9" fontId="51" fillId="6" borderId="64" xfId="1480" applyFont="1" applyFill="1" applyBorder="1"/>
    <xf numFmtId="4" fontId="51" fillId="6" borderId="64" xfId="0" applyNumberFormat="1" applyFont="1" applyFill="1" applyBorder="1"/>
    <xf numFmtId="4" fontId="27" fillId="6" borderId="64" xfId="0" applyNumberFormat="1" applyFont="1" applyFill="1" applyBorder="1"/>
    <xf numFmtId="3" fontId="44" fillId="6" borderId="65" xfId="0" applyNumberFormat="1" applyFont="1" applyFill="1" applyBorder="1" applyAlignment="1">
      <alignment horizontal="center"/>
    </xf>
    <xf numFmtId="0" fontId="50" fillId="6" borderId="57" xfId="0" applyFont="1" applyFill="1" applyBorder="1" applyAlignment="1">
      <alignment horizontal="center" wrapText="1"/>
    </xf>
    <xf numFmtId="4" fontId="51" fillId="6" borderId="61" xfId="0" applyNumberFormat="1" applyFont="1" applyFill="1" applyBorder="1"/>
    <xf numFmtId="4" fontId="27" fillId="6" borderId="61" xfId="0" applyNumberFormat="1" applyFont="1" applyFill="1" applyBorder="1"/>
    <xf numFmtId="3" fontId="44" fillId="6" borderId="62" xfId="0" applyNumberFormat="1" applyFont="1" applyFill="1" applyBorder="1" applyAlignment="1">
      <alignment horizontal="center"/>
    </xf>
    <xf numFmtId="0" fontId="5" fillId="0" borderId="68" xfId="0" applyFont="1" applyBorder="1" applyAlignment="1">
      <alignment horizontal="center" vertical="center" wrapText="1"/>
    </xf>
    <xf numFmtId="0" fontId="33" fillId="6" borderId="71" xfId="0" applyFont="1" applyFill="1" applyBorder="1" applyAlignment="1">
      <alignment horizontal="center"/>
    </xf>
    <xf numFmtId="10" fontId="53" fillId="6" borderId="71" xfId="0" applyNumberFormat="1" applyFont="1" applyFill="1" applyBorder="1" applyAlignment="1">
      <alignment horizontal="center"/>
    </xf>
    <xf numFmtId="164" fontId="53" fillId="6" borderId="71" xfId="0" applyNumberFormat="1" applyFont="1" applyFill="1" applyBorder="1"/>
    <xf numFmtId="0" fontId="11" fillId="6" borderId="76" xfId="0" applyFont="1" applyFill="1" applyBorder="1" applyAlignment="1">
      <alignment horizontal="center"/>
    </xf>
    <xf numFmtId="10" fontId="53" fillId="6" borderId="76" xfId="0" applyNumberFormat="1" applyFont="1" applyFill="1" applyBorder="1" applyAlignment="1">
      <alignment horizontal="center"/>
    </xf>
    <xf numFmtId="164" fontId="53" fillId="6" borderId="76" xfId="0" applyNumberFormat="1" applyFont="1" applyFill="1" applyBorder="1"/>
    <xf numFmtId="0" fontId="10" fillId="0" borderId="0" xfId="0" applyFont="1" applyBorder="1" applyAlignment="1"/>
    <xf numFmtId="10" fontId="27" fillId="0" borderId="0" xfId="0" applyNumberFormat="1" applyFont="1" applyBorder="1" applyAlignment="1">
      <alignment horizontal="center"/>
    </xf>
    <xf numFmtId="164" fontId="27" fillId="0" borderId="0" xfId="0" applyNumberFormat="1" applyFont="1" applyBorder="1"/>
    <xf numFmtId="164" fontId="5" fillId="0" borderId="0" xfId="0" applyNumberFormat="1" applyFont="1" applyBorder="1" applyAlignment="1"/>
    <xf numFmtId="0" fontId="5" fillId="0" borderId="79" xfId="0" applyFont="1" applyBorder="1" applyAlignment="1">
      <alignment horizontal="center" vertical="center" wrapText="1"/>
    </xf>
    <xf numFmtId="164" fontId="56" fillId="17" borderId="81" xfId="0" applyNumberFormat="1" applyFont="1" applyFill="1" applyBorder="1" applyAlignment="1">
      <alignment vertical="center"/>
    </xf>
    <xf numFmtId="164" fontId="56" fillId="17" borderId="82" xfId="0" applyNumberFormat="1" applyFont="1" applyFill="1" applyBorder="1" applyAlignment="1">
      <alignment horizontal="center" vertical="center"/>
    </xf>
    <xf numFmtId="10" fontId="10" fillId="0" borderId="0" xfId="0" applyNumberFormat="1" applyFont="1" applyAlignment="1">
      <alignment vertical="center"/>
    </xf>
    <xf numFmtId="0" fontId="57" fillId="0" borderId="0" xfId="0" applyFont="1" applyAlignment="1">
      <alignment vertical="center"/>
    </xf>
    <xf numFmtId="0" fontId="15" fillId="0" borderId="0" xfId="0" applyFont="1" applyAlignment="1">
      <alignment horizontal="right" vertical="center"/>
    </xf>
    <xf numFmtId="0" fontId="38" fillId="6" borderId="15" xfId="0" applyFont="1" applyFill="1" applyBorder="1" applyAlignment="1">
      <alignment vertical="center"/>
    </xf>
    <xf numFmtId="0" fontId="38" fillId="6" borderId="16" xfId="0" applyFont="1" applyFill="1" applyBorder="1" applyAlignment="1">
      <alignment vertical="center"/>
    </xf>
    <xf numFmtId="14" fontId="59" fillId="6" borderId="17" xfId="0" applyNumberFormat="1" applyFont="1" applyFill="1" applyBorder="1" applyAlignment="1">
      <alignment horizontal="left" vertical="center" indent="2"/>
    </xf>
    <xf numFmtId="14" fontId="4" fillId="0" borderId="84" xfId="0" applyNumberFormat="1" applyFont="1" applyBorder="1" applyAlignment="1">
      <alignment horizontal="left" vertical="center" indent="2"/>
    </xf>
    <xf numFmtId="0" fontId="5" fillId="6" borderId="40" xfId="0" applyFont="1" applyFill="1" applyBorder="1" applyAlignment="1">
      <alignment vertical="center"/>
    </xf>
    <xf numFmtId="0" fontId="38" fillId="6" borderId="41" xfId="0" applyFont="1" applyFill="1" applyBorder="1" applyAlignment="1">
      <alignment vertical="center"/>
    </xf>
    <xf numFmtId="14" fontId="60" fillId="6" borderId="42" xfId="0" applyNumberFormat="1" applyFont="1" applyFill="1" applyBorder="1" applyAlignment="1">
      <alignment horizontal="left" vertical="center" indent="2"/>
    </xf>
    <xf numFmtId="0" fontId="50" fillId="6" borderId="43" xfId="0" applyFont="1" applyFill="1" applyBorder="1" applyAlignment="1">
      <alignment horizontal="left" vertical="center" indent="1"/>
    </xf>
    <xf numFmtId="0" fontId="63" fillId="6" borderId="0" xfId="0" applyFont="1" applyFill="1" applyBorder="1" applyAlignment="1">
      <alignment vertical="center"/>
    </xf>
    <xf numFmtId="14" fontId="63" fillId="6" borderId="44" xfId="0" applyNumberFormat="1" applyFont="1" applyFill="1" applyBorder="1" applyAlignment="1">
      <alignment horizontal="left" vertical="center" indent="2"/>
    </xf>
    <xf numFmtId="0" fontId="50" fillId="6" borderId="43" xfId="0" applyFont="1" applyFill="1" applyBorder="1" applyAlignment="1">
      <alignment horizontal="left" indent="1"/>
    </xf>
    <xf numFmtId="0" fontId="64" fillId="6" borderId="0" xfId="0" applyFont="1" applyFill="1" applyBorder="1"/>
    <xf numFmtId="0" fontId="64" fillId="6" borderId="44" xfId="0" applyFont="1" applyFill="1" applyBorder="1"/>
    <xf numFmtId="0" fontId="50" fillId="6" borderId="45" xfId="0" applyFont="1" applyFill="1" applyBorder="1" applyAlignment="1">
      <alignment horizontal="left" indent="1"/>
    </xf>
    <xf numFmtId="0" fontId="64" fillId="6" borderId="46" xfId="0" applyFont="1" applyFill="1" applyBorder="1" applyAlignment="1">
      <alignment horizontal="center" vertical="center"/>
    </xf>
    <xf numFmtId="0" fontId="64" fillId="6" borderId="47" xfId="0" applyFont="1" applyFill="1" applyBorder="1" applyAlignment="1">
      <alignment horizontal="center" vertical="center"/>
    </xf>
    <xf numFmtId="0" fontId="65" fillId="0" borderId="87" xfId="0" applyFont="1" applyBorder="1" applyAlignment="1">
      <alignment horizontal="center"/>
    </xf>
    <xf numFmtId="0" fontId="10" fillId="0" borderId="88" xfId="0" applyFont="1" applyBorder="1" applyAlignment="1">
      <alignment horizontal="justify" vertical="center" wrapText="1"/>
    </xf>
    <xf numFmtId="0" fontId="10" fillId="12" borderId="90" xfId="0" applyFont="1" applyFill="1" applyBorder="1" applyAlignment="1">
      <alignment horizontal="justify" vertical="center" wrapText="1"/>
    </xf>
    <xf numFmtId="0" fontId="10" fillId="12" borderId="90" xfId="0" applyFont="1" applyFill="1" applyBorder="1" applyAlignment="1">
      <alignment vertical="center" wrapText="1"/>
    </xf>
    <xf numFmtId="0" fontId="10" fillId="12" borderId="89" xfId="0" applyFont="1" applyFill="1" applyBorder="1" applyAlignment="1">
      <alignment horizontal="justify" vertical="center" wrapText="1"/>
    </xf>
    <xf numFmtId="0" fontId="10" fillId="15" borderId="88" xfId="0" applyFont="1" applyFill="1" applyBorder="1" applyAlignment="1">
      <alignment horizontal="justify" vertical="center" wrapText="1"/>
    </xf>
    <xf numFmtId="0" fontId="10" fillId="15" borderId="90" xfId="0" applyFont="1" applyFill="1" applyBorder="1" applyAlignment="1">
      <alignment horizontal="justify" vertical="center" wrapText="1"/>
    </xf>
    <xf numFmtId="0" fontId="10" fillId="15" borderId="89" xfId="0" applyFont="1" applyFill="1" applyBorder="1" applyAlignment="1">
      <alignment horizontal="justify" vertical="center" wrapText="1"/>
    </xf>
    <xf numFmtId="0" fontId="10" fillId="15" borderId="90" xfId="0" applyFont="1" applyFill="1" applyBorder="1" applyAlignment="1">
      <alignment vertical="center" wrapText="1"/>
    </xf>
    <xf numFmtId="0" fontId="10" fillId="15" borderId="81" xfId="0" applyFont="1" applyFill="1" applyBorder="1" applyAlignment="1">
      <alignment horizontal="justify" vertical="center" wrapText="1"/>
    </xf>
    <xf numFmtId="0" fontId="10" fillId="15" borderId="82" xfId="0" applyFont="1" applyFill="1" applyBorder="1" applyAlignment="1">
      <alignment horizontal="justify" vertical="center" wrapText="1"/>
    </xf>
    <xf numFmtId="0" fontId="10" fillId="15" borderId="83" xfId="0" applyFont="1" applyFill="1" applyBorder="1" applyAlignment="1">
      <alignment horizontal="justify" vertical="center" wrapText="1"/>
    </xf>
    <xf numFmtId="0" fontId="10" fillId="0" borderId="89" xfId="0" applyFont="1" applyBorder="1" applyAlignment="1">
      <alignment horizontal="justify" vertical="center" wrapText="1"/>
    </xf>
    <xf numFmtId="0" fontId="10" fillId="0" borderId="88" xfId="0" applyFont="1" applyFill="1" applyBorder="1" applyAlignment="1">
      <alignment horizontal="justify" vertical="center" wrapText="1"/>
    </xf>
    <xf numFmtId="0" fontId="10" fillId="0" borderId="89" xfId="0" applyFont="1" applyFill="1" applyBorder="1" applyAlignment="1">
      <alignment horizontal="justify" vertical="center" wrapText="1"/>
    </xf>
    <xf numFmtId="0" fontId="10" fillId="0" borderId="81" xfId="0" applyFont="1" applyBorder="1" applyAlignment="1">
      <alignment horizontal="justify" vertical="center" wrapText="1"/>
    </xf>
    <xf numFmtId="0" fontId="10" fillId="0" borderId="83" xfId="0" applyFont="1" applyBorder="1" applyAlignment="1">
      <alignment horizontal="justify" vertical="center" wrapText="1"/>
    </xf>
    <xf numFmtId="0" fontId="41" fillId="0" borderId="94" xfId="0" applyFont="1" applyBorder="1"/>
    <xf numFmtId="0" fontId="45" fillId="0" borderId="95" xfId="0" applyFont="1" applyFill="1" applyBorder="1" applyAlignment="1"/>
    <xf numFmtId="0" fontId="47" fillId="0" borderId="95" xfId="0" applyFont="1" applyBorder="1"/>
    <xf numFmtId="0" fontId="10" fillId="17" borderId="95" xfId="0" applyFont="1" applyFill="1" applyBorder="1"/>
    <xf numFmtId="0" fontId="10" fillId="6" borderId="95" xfId="0" applyFont="1" applyFill="1" applyBorder="1"/>
    <xf numFmtId="0" fontId="10" fillId="0" borderId="96" xfId="0" applyFont="1" applyBorder="1"/>
    <xf numFmtId="0" fontId="32" fillId="0" borderId="48" xfId="0" applyFont="1" applyBorder="1" applyAlignment="1">
      <alignment horizontal="center" vertical="center" wrapText="1"/>
    </xf>
    <xf numFmtId="0" fontId="27" fillId="0" borderId="0" xfId="0" applyFont="1" applyAlignment="1">
      <alignment vertical="center" wrapText="1"/>
    </xf>
    <xf numFmtId="0" fontId="27" fillId="0" borderId="0" xfId="0" applyFont="1" applyAlignment="1">
      <alignment vertical="center"/>
    </xf>
    <xf numFmtId="0" fontId="27" fillId="0" borderId="0" xfId="0" applyFont="1" applyAlignment="1">
      <alignment vertical="top"/>
    </xf>
    <xf numFmtId="0" fontId="44" fillId="2" borderId="52" xfId="0" applyFont="1" applyFill="1" applyBorder="1" applyAlignment="1">
      <alignment horizontal="left" vertical="center" wrapText="1"/>
    </xf>
    <xf numFmtId="0" fontId="27" fillId="0" borderId="90" xfId="0" applyFont="1" applyBorder="1" applyAlignment="1">
      <alignment vertical="top" wrapText="1"/>
    </xf>
    <xf numFmtId="0" fontId="27" fillId="0" borderId="90" xfId="0" applyFont="1" applyBorder="1" applyAlignment="1">
      <alignment vertical="top"/>
    </xf>
    <xf numFmtId="0" fontId="32" fillId="2" borderId="48" xfId="0" applyFont="1" applyFill="1" applyBorder="1" applyAlignment="1">
      <alignment vertical="center" wrapText="1"/>
    </xf>
    <xf numFmtId="0" fontId="32" fillId="0" borderId="52" xfId="0" applyFont="1" applyBorder="1" applyAlignment="1">
      <alignment vertical="center" wrapText="1"/>
    </xf>
    <xf numFmtId="0" fontId="32" fillId="2" borderId="52" xfId="0" applyFont="1" applyFill="1" applyBorder="1" applyAlignment="1">
      <alignment vertical="center" wrapText="1"/>
    </xf>
    <xf numFmtId="0" fontId="32" fillId="0" borderId="53" xfId="0" applyFont="1" applyBorder="1" applyAlignment="1">
      <alignment horizontal="center" vertical="center" wrapText="1"/>
    </xf>
    <xf numFmtId="0" fontId="32" fillId="0" borderId="99" xfId="0" applyFont="1" applyBorder="1" applyAlignment="1">
      <alignment horizontal="left" vertical="center"/>
    </xf>
    <xf numFmtId="0" fontId="32" fillId="0" borderId="82" xfId="0" applyFont="1" applyBorder="1" applyAlignment="1">
      <alignment horizontal="left" vertical="center"/>
    </xf>
    <xf numFmtId="0" fontId="32" fillId="0" borderId="82" xfId="0" quotePrefix="1" applyFont="1" applyBorder="1" applyAlignment="1">
      <alignment horizontal="left" vertical="center" wrapText="1"/>
    </xf>
    <xf numFmtId="0" fontId="32" fillId="0" borderId="82" xfId="0" quotePrefix="1" applyFont="1" applyBorder="1" applyAlignment="1">
      <alignment vertical="top" wrapText="1"/>
    </xf>
    <xf numFmtId="0" fontId="32" fillId="0" borderId="82" xfId="0" applyFont="1" applyBorder="1" applyAlignment="1">
      <alignment vertical="top" wrapText="1"/>
    </xf>
    <xf numFmtId="0" fontId="32" fillId="0" borderId="82" xfId="0" applyFont="1" applyBorder="1" applyAlignment="1">
      <alignment vertical="top"/>
    </xf>
    <xf numFmtId="0" fontId="32" fillId="0" borderId="82" xfId="0" applyFont="1" applyBorder="1" applyAlignment="1">
      <alignment vertical="center"/>
    </xf>
    <xf numFmtId="0" fontId="32" fillId="0" borderId="102" xfId="0" applyFont="1" applyBorder="1" applyAlignment="1">
      <alignment vertical="center"/>
    </xf>
    <xf numFmtId="0" fontId="38" fillId="0" borderId="0" xfId="0" applyFont="1" applyAlignment="1">
      <alignment vertical="center"/>
    </xf>
    <xf numFmtId="0" fontId="27" fillId="0" borderId="97" xfId="0" applyFont="1" applyBorder="1" applyAlignment="1">
      <alignment horizontal="center" vertical="top"/>
    </xf>
    <xf numFmtId="0" fontId="27" fillId="0" borderId="90" xfId="0" applyFont="1" applyBorder="1" applyAlignment="1">
      <alignment horizontal="center" vertical="top"/>
    </xf>
    <xf numFmtId="0" fontId="27" fillId="0" borderId="98" xfId="0" applyFont="1" applyBorder="1" applyAlignment="1">
      <alignment vertical="top" wrapText="1"/>
    </xf>
    <xf numFmtId="0" fontId="27" fillId="0" borderId="100" xfId="0" applyFont="1" applyBorder="1" applyAlignment="1">
      <alignment horizontal="center" vertical="top"/>
    </xf>
    <xf numFmtId="0" fontId="27" fillId="0" borderId="98" xfId="0" applyFont="1" applyBorder="1" applyAlignment="1">
      <alignment horizontal="center" vertical="top"/>
    </xf>
    <xf numFmtId="0" fontId="27" fillId="0" borderId="98" xfId="0" applyFont="1" applyBorder="1" applyAlignment="1">
      <alignment horizontal="left" vertical="top"/>
    </xf>
    <xf numFmtId="0" fontId="27" fillId="0" borderId="98" xfId="0" applyFont="1" applyBorder="1" applyAlignment="1">
      <alignment vertical="top"/>
    </xf>
    <xf numFmtId="165" fontId="27" fillId="0" borderId="98" xfId="0" applyNumberFormat="1" applyFont="1" applyBorder="1" applyAlignment="1">
      <alignment vertical="top"/>
    </xf>
    <xf numFmtId="0" fontId="27" fillId="0" borderId="57" xfId="0" applyFont="1" applyBorder="1" applyAlignment="1">
      <alignment horizontal="center" vertical="top"/>
    </xf>
    <xf numFmtId="0" fontId="27" fillId="0" borderId="61" xfId="0" applyFont="1" applyBorder="1" applyAlignment="1">
      <alignment horizontal="center" vertical="top"/>
    </xf>
    <xf numFmtId="0" fontId="27" fillId="0" borderId="61" xfId="0" applyFont="1" applyBorder="1" applyAlignment="1">
      <alignment horizontal="left" vertical="top"/>
    </xf>
    <xf numFmtId="0" fontId="27" fillId="0" borderId="61" xfId="0" applyFont="1" applyBorder="1" applyAlignment="1">
      <alignment vertical="top"/>
    </xf>
    <xf numFmtId="0" fontId="27" fillId="0" borderId="61" xfId="0" applyFont="1" applyBorder="1" applyAlignment="1">
      <alignment vertical="top" wrapText="1"/>
    </xf>
    <xf numFmtId="0" fontId="27" fillId="0" borderId="54" xfId="0" applyFont="1" applyBorder="1" applyAlignment="1">
      <alignment horizontal="center" vertical="top"/>
    </xf>
    <xf numFmtId="0" fontId="27" fillId="0" borderId="55" xfId="0" applyFont="1" applyBorder="1" applyAlignment="1">
      <alignment horizontal="center" vertical="top"/>
    </xf>
    <xf numFmtId="0" fontId="27" fillId="0" borderId="55" xfId="0" applyFont="1" applyBorder="1" applyAlignment="1">
      <alignment horizontal="left" vertical="top"/>
    </xf>
    <xf numFmtId="0" fontId="27" fillId="0" borderId="55" xfId="0" applyFont="1" applyBorder="1" applyAlignment="1">
      <alignment vertical="top"/>
    </xf>
    <xf numFmtId="0" fontId="27" fillId="0" borderId="55" xfId="0" applyFont="1" applyBorder="1" applyAlignment="1">
      <alignment vertical="top" wrapText="1"/>
    </xf>
    <xf numFmtId="0" fontId="27" fillId="0" borderId="55" xfId="0" applyFont="1" applyBorder="1" applyAlignment="1">
      <alignment horizontal="right" vertical="top"/>
    </xf>
    <xf numFmtId="0" fontId="27" fillId="0" borderId="55" xfId="0" applyFont="1" applyBorder="1" applyAlignment="1">
      <alignment horizontal="right" vertical="top" wrapText="1"/>
    </xf>
    <xf numFmtId="0" fontId="27" fillId="0" borderId="101" xfId="0" applyFont="1" applyBorder="1" applyAlignment="1">
      <alignment horizontal="center" vertical="top"/>
    </xf>
    <xf numFmtId="0" fontId="27" fillId="0" borderId="56" xfId="0" applyFont="1" applyBorder="1" applyAlignment="1">
      <alignment horizontal="center" vertical="top"/>
    </xf>
    <xf numFmtId="2" fontId="0" fillId="0" borderId="0" xfId="0" applyNumberFormat="1"/>
    <xf numFmtId="2" fontId="44" fillId="2" borderId="52" xfId="0" applyNumberFormat="1" applyFont="1" applyFill="1" applyBorder="1" applyAlignment="1">
      <alignment horizontal="left" vertical="center" wrapText="1"/>
    </xf>
    <xf numFmtId="2" fontId="38" fillId="0" borderId="82" xfId="0" applyNumberFormat="1" applyFont="1" applyBorder="1" applyAlignment="1">
      <alignment vertical="center"/>
    </xf>
    <xf numFmtId="2" fontId="27" fillId="0" borderId="55" xfId="0" applyNumberFormat="1" applyFont="1" applyBorder="1" applyAlignment="1">
      <alignment vertical="top"/>
    </xf>
    <xf numFmtId="2" fontId="27" fillId="0" borderId="98" xfId="0" applyNumberFormat="1" applyFont="1" applyBorder="1" applyAlignment="1">
      <alignment vertical="top"/>
    </xf>
    <xf numFmtId="0" fontId="27" fillId="0" borderId="103" xfId="0" applyFont="1" applyBorder="1" applyAlignment="1">
      <alignment horizontal="center" vertical="top"/>
    </xf>
    <xf numFmtId="0" fontId="27" fillId="0" borderId="104" xfId="0" applyFont="1" applyBorder="1" applyAlignment="1">
      <alignment horizontal="center" vertical="top"/>
    </xf>
    <xf numFmtId="0" fontId="27" fillId="0" borderId="104" xfId="0" applyFont="1" applyBorder="1" applyAlignment="1">
      <alignment horizontal="left" vertical="top"/>
    </xf>
    <xf numFmtId="0" fontId="27" fillId="0" borderId="104" xfId="0" applyFont="1" applyBorder="1" applyAlignment="1">
      <alignment vertical="top"/>
    </xf>
    <xf numFmtId="0" fontId="27" fillId="0" borderId="104" xfId="0" applyFont="1" applyBorder="1" applyAlignment="1">
      <alignment vertical="top" wrapText="1"/>
    </xf>
    <xf numFmtId="165" fontId="27" fillId="0" borderId="104" xfId="0" applyNumberFormat="1" applyFont="1" applyBorder="1" applyAlignment="1">
      <alignment vertical="top"/>
    </xf>
    <xf numFmtId="2" fontId="27" fillId="0" borderId="104" xfId="0" applyNumberFormat="1" applyFont="1" applyBorder="1" applyAlignment="1">
      <alignment vertical="top"/>
    </xf>
    <xf numFmtId="0" fontId="27" fillId="0" borderId="105" xfId="0" applyFont="1" applyBorder="1" applyAlignment="1">
      <alignment horizontal="center" vertical="top"/>
    </xf>
    <xf numFmtId="165" fontId="27" fillId="0" borderId="61" xfId="0" applyNumberFormat="1" applyFont="1" applyBorder="1" applyAlignment="1">
      <alignment vertical="top"/>
    </xf>
    <xf numFmtId="2" fontId="27" fillId="0" borderId="61" xfId="0" applyNumberFormat="1" applyFont="1" applyBorder="1" applyAlignment="1">
      <alignment vertical="top"/>
    </xf>
    <xf numFmtId="0" fontId="27" fillId="0" borderId="62" xfId="0" applyFont="1" applyBorder="1" applyAlignment="1">
      <alignment horizontal="center" vertical="top"/>
    </xf>
    <xf numFmtId="165" fontId="32" fillId="0" borderId="98" xfId="0" applyNumberFormat="1" applyFont="1" applyBorder="1" applyAlignment="1">
      <alignment vertical="top"/>
    </xf>
    <xf numFmtId="0" fontId="1" fillId="0" borderId="0" xfId="0" applyFont="1" applyBorder="1" applyAlignment="1">
      <alignment horizontal="center" vertical="center"/>
    </xf>
    <xf numFmtId="0" fontId="1" fillId="0" borderId="0" xfId="0" applyFont="1" applyBorder="1" applyAlignment="1">
      <alignment horizontal="left" vertical="center"/>
    </xf>
    <xf numFmtId="0" fontId="1" fillId="0" borderId="0" xfId="0" applyFont="1" applyBorder="1" applyAlignment="1">
      <alignment vertical="center"/>
    </xf>
    <xf numFmtId="0" fontId="1" fillId="0" borderId="0" xfId="0" applyFont="1" applyBorder="1" applyAlignment="1">
      <alignment vertical="center" wrapText="1"/>
    </xf>
    <xf numFmtId="165" fontId="1" fillId="0" borderId="0" xfId="0" applyNumberFormat="1" applyFont="1" applyBorder="1" applyAlignment="1">
      <alignment vertical="center"/>
    </xf>
    <xf numFmtId="2" fontId="1" fillId="0" borderId="0" xfId="0" applyNumberFormat="1" applyFont="1" applyBorder="1" applyAlignment="1">
      <alignment vertical="center"/>
    </xf>
    <xf numFmtId="165" fontId="4" fillId="0" borderId="0" xfId="0" applyNumberFormat="1" applyFont="1" applyBorder="1" applyAlignment="1">
      <alignment horizontal="right" vertical="center"/>
    </xf>
    <xf numFmtId="165" fontId="4" fillId="0" borderId="0" xfId="0" applyNumberFormat="1" applyFont="1" applyBorder="1" applyAlignment="1">
      <alignment vertical="center"/>
    </xf>
    <xf numFmtId="0" fontId="32" fillId="0" borderId="55" xfId="0" applyFont="1" applyBorder="1" applyAlignment="1">
      <alignment vertical="top"/>
    </xf>
    <xf numFmtId="165" fontId="32" fillId="0" borderId="104" xfId="0" applyNumberFormat="1" applyFont="1" applyBorder="1" applyAlignment="1">
      <alignment vertical="top"/>
    </xf>
    <xf numFmtId="165" fontId="32" fillId="0" borderId="61" xfId="0" applyNumberFormat="1" applyFont="1" applyBorder="1" applyAlignment="1">
      <alignment vertical="top"/>
    </xf>
    <xf numFmtId="0" fontId="5" fillId="0" borderId="14" xfId="0" applyFont="1" applyBorder="1" applyAlignment="1">
      <alignment horizontal="center" vertical="center" wrapText="1"/>
    </xf>
    <xf numFmtId="0" fontId="5" fillId="16" borderId="3" xfId="0" applyFont="1" applyFill="1" applyBorder="1" applyAlignment="1">
      <alignment horizontal="center" vertical="center" wrapText="1"/>
    </xf>
    <xf numFmtId="0" fontId="13" fillId="21" borderId="38" xfId="0" applyFont="1" applyFill="1" applyBorder="1" applyAlignment="1">
      <alignment horizontal="center" vertical="center" textRotation="90" wrapText="1"/>
    </xf>
    <xf numFmtId="0" fontId="13" fillId="21" borderId="17" xfId="0" applyFont="1" applyFill="1" applyBorder="1" applyAlignment="1">
      <alignment horizontal="center" vertical="center" textRotation="90" wrapText="1"/>
    </xf>
    <xf numFmtId="0" fontId="13" fillId="21" borderId="17" xfId="0" applyFont="1" applyFill="1" applyBorder="1" applyAlignment="1">
      <alignment horizontal="left" vertical="center" wrapText="1"/>
    </xf>
    <xf numFmtId="0" fontId="13" fillId="27" borderId="1" xfId="0" applyFont="1" applyFill="1" applyBorder="1" applyAlignment="1">
      <alignment horizontal="center" vertical="center" textRotation="90"/>
    </xf>
    <xf numFmtId="0" fontId="13" fillId="27" borderId="1" xfId="0" applyFont="1" applyFill="1" applyBorder="1" applyAlignment="1">
      <alignment horizontal="left" vertical="center" wrapText="1"/>
    </xf>
    <xf numFmtId="0" fontId="13" fillId="21" borderId="35" xfId="0" applyFont="1" applyFill="1" applyBorder="1" applyAlignment="1">
      <alignment horizontal="center" vertical="center" textRotation="90" wrapText="1"/>
    </xf>
    <xf numFmtId="0" fontId="10" fillId="0" borderId="0" xfId="0" applyFont="1" applyAlignment="1">
      <alignment vertical="center" wrapText="1"/>
    </xf>
    <xf numFmtId="0" fontId="13" fillId="27" borderId="1" xfId="0" applyFont="1" applyFill="1" applyBorder="1" applyAlignment="1">
      <alignment horizontal="center" vertical="center" wrapText="1"/>
    </xf>
    <xf numFmtId="0" fontId="13" fillId="0" borderId="0" xfId="0" applyFont="1" applyFill="1" applyBorder="1" applyAlignment="1">
      <alignment horizontal="center" vertical="center" wrapText="1"/>
    </xf>
    <xf numFmtId="0" fontId="69" fillId="35" borderId="0" xfId="0" applyFont="1" applyFill="1" applyAlignment="1">
      <alignment horizontal="center" vertical="center" wrapText="1"/>
    </xf>
    <xf numFmtId="0" fontId="10" fillId="0" borderId="6" xfId="0" applyFont="1" applyBorder="1" applyAlignment="1">
      <alignment horizontal="justify" vertical="center" wrapText="1"/>
    </xf>
    <xf numFmtId="0" fontId="10" fillId="0" borderId="0" xfId="0" applyFont="1" applyAlignment="1"/>
    <xf numFmtId="0" fontId="10" fillId="8" borderId="6" xfId="0" applyFont="1" applyFill="1" applyBorder="1" applyAlignment="1">
      <alignment horizontal="justify" vertical="center" wrapText="1"/>
    </xf>
    <xf numFmtId="0" fontId="10" fillId="0" borderId="0" xfId="0" applyFont="1" applyFill="1" applyAlignment="1">
      <alignment horizontal="center"/>
    </xf>
    <xf numFmtId="0" fontId="10" fillId="0" borderId="0" xfId="0" applyFont="1" applyAlignment="1">
      <alignment wrapText="1"/>
    </xf>
    <xf numFmtId="0" fontId="5" fillId="8" borderId="6" xfId="0" quotePrefix="1" applyFont="1" applyFill="1" applyBorder="1" applyAlignment="1">
      <alignment horizontal="center" vertical="center" wrapText="1"/>
    </xf>
    <xf numFmtId="0" fontId="5" fillId="8" borderId="9" xfId="0" applyFont="1" applyFill="1" applyBorder="1" applyAlignment="1">
      <alignment horizontal="center" vertical="center" wrapText="1"/>
    </xf>
    <xf numFmtId="0" fontId="10" fillId="8" borderId="6" xfId="0" applyFont="1" applyFill="1" applyBorder="1" applyAlignment="1">
      <alignment horizontal="center" vertical="center"/>
    </xf>
    <xf numFmtId="0" fontId="10" fillId="8" borderId="6" xfId="0" applyFont="1" applyFill="1" applyBorder="1" applyAlignment="1">
      <alignment horizontal="center" vertical="center" wrapText="1"/>
    </xf>
    <xf numFmtId="0" fontId="10" fillId="15" borderId="6" xfId="0" applyFont="1" applyFill="1" applyBorder="1" applyAlignment="1">
      <alignment horizontal="justify" vertical="center" wrapText="1"/>
    </xf>
    <xf numFmtId="0" fontId="11" fillId="34" borderId="6" xfId="0" applyFont="1" applyFill="1" applyBorder="1" applyAlignment="1">
      <alignment horizontal="center" vertical="center"/>
    </xf>
    <xf numFmtId="0" fontId="11" fillId="34" borderId="9" xfId="0" applyFont="1" applyFill="1" applyBorder="1" applyAlignment="1">
      <alignment horizontal="center" vertical="center"/>
    </xf>
    <xf numFmtId="0" fontId="11" fillId="34" borderId="6" xfId="0" applyFont="1" applyFill="1" applyBorder="1" applyAlignment="1">
      <alignment vertical="center" wrapText="1"/>
    </xf>
    <xf numFmtId="0" fontId="10" fillId="0" borderId="6" xfId="0" applyFont="1" applyBorder="1" applyAlignment="1">
      <alignment vertical="center" wrapText="1"/>
    </xf>
    <xf numFmtId="0" fontId="10" fillId="0" borderId="6" xfId="0" applyFont="1" applyBorder="1" applyAlignment="1">
      <alignment horizontal="center" vertical="center"/>
    </xf>
    <xf numFmtId="0" fontId="10" fillId="0" borderId="6" xfId="0" applyFont="1" applyBorder="1" applyAlignment="1">
      <alignment horizontal="center" vertical="center" wrapText="1"/>
    </xf>
    <xf numFmtId="0" fontId="10" fillId="0" borderId="9" xfId="0" applyFont="1" applyBorder="1" applyAlignment="1">
      <alignment horizontal="center" vertical="center"/>
    </xf>
    <xf numFmtId="0" fontId="10" fillId="10" borderId="6" xfId="0" applyFont="1" applyFill="1" applyBorder="1" applyAlignment="1">
      <alignment horizontal="justify" vertical="center" wrapText="1"/>
    </xf>
    <xf numFmtId="0" fontId="10" fillId="0" borderId="6" xfId="0" applyFont="1" applyFill="1" applyBorder="1" applyAlignment="1">
      <alignment vertical="center" wrapText="1"/>
    </xf>
    <xf numFmtId="0" fontId="10" fillId="33" borderId="6" xfId="0" applyFont="1" applyFill="1" applyBorder="1" applyAlignment="1">
      <alignment horizontal="justify" vertical="center" wrapText="1"/>
    </xf>
    <xf numFmtId="0" fontId="10" fillId="28" borderId="6" xfId="0" applyFont="1" applyFill="1" applyBorder="1" applyAlignment="1">
      <alignment horizontal="justify" vertical="center" wrapText="1"/>
    </xf>
    <xf numFmtId="0" fontId="10" fillId="6" borderId="6" xfId="0" applyFont="1" applyFill="1" applyBorder="1" applyAlignment="1">
      <alignment vertical="center" wrapText="1"/>
    </xf>
    <xf numFmtId="0" fontId="10" fillId="13" borderId="6" xfId="0" applyFont="1" applyFill="1" applyBorder="1" applyAlignment="1">
      <alignment horizontal="justify" vertical="center" wrapText="1"/>
    </xf>
    <xf numFmtId="0" fontId="10" fillId="0" borderId="0" xfId="0" applyFont="1" applyFill="1" applyAlignment="1">
      <alignment wrapText="1"/>
    </xf>
    <xf numFmtId="0" fontId="10" fillId="30" borderId="6" xfId="0" applyFont="1" applyFill="1" applyBorder="1" applyAlignment="1">
      <alignment horizontal="justify" vertical="center" wrapText="1"/>
    </xf>
    <xf numFmtId="0" fontId="12" fillId="34" borderId="6" xfId="0" quotePrefix="1" applyFont="1" applyFill="1" applyBorder="1" applyAlignment="1">
      <alignment horizontal="center" vertical="center" wrapText="1"/>
    </xf>
    <xf numFmtId="0" fontId="12" fillId="34" borderId="9" xfId="0" applyFont="1" applyFill="1" applyBorder="1" applyAlignment="1">
      <alignment horizontal="center" vertical="center" wrapText="1"/>
    </xf>
    <xf numFmtId="0" fontId="5" fillId="0" borderId="0" xfId="0" applyFont="1" applyAlignment="1">
      <alignment wrapText="1"/>
    </xf>
    <xf numFmtId="0" fontId="10" fillId="26" borderId="6" xfId="0" applyFont="1" applyFill="1" applyBorder="1" applyAlignment="1">
      <alignment horizontal="justify" vertical="center" wrapText="1"/>
    </xf>
    <xf numFmtId="0" fontId="10" fillId="0" borderId="6" xfId="0" applyFont="1" applyFill="1" applyBorder="1" applyAlignment="1">
      <alignment horizontal="center" vertical="center"/>
    </xf>
    <xf numFmtId="0" fontId="10" fillId="0" borderId="9" xfId="0" applyFont="1" applyFill="1" applyBorder="1" applyAlignment="1">
      <alignment horizontal="center" vertical="center"/>
    </xf>
    <xf numFmtId="0" fontId="10" fillId="0" borderId="6" xfId="0" applyFont="1" applyFill="1" applyBorder="1" applyAlignment="1">
      <alignment horizontal="justify" vertical="center" wrapText="1"/>
    </xf>
    <xf numFmtId="0" fontId="13" fillId="9" borderId="6" xfId="0" applyFont="1" applyFill="1" applyBorder="1" applyAlignment="1">
      <alignment vertical="center" wrapText="1"/>
    </xf>
    <xf numFmtId="0" fontId="13" fillId="8" borderId="6" xfId="0" applyFont="1" applyFill="1" applyBorder="1" applyAlignment="1">
      <alignment horizontal="center" vertical="center" wrapText="1"/>
    </xf>
    <xf numFmtId="0" fontId="13" fillId="8" borderId="9" xfId="0" applyFont="1" applyFill="1" applyBorder="1" applyAlignment="1">
      <alignment horizontal="center" vertical="center" wrapText="1"/>
    </xf>
    <xf numFmtId="0" fontId="13" fillId="8" borderId="6" xfId="0" applyFont="1" applyFill="1" applyBorder="1" applyAlignment="1">
      <alignment vertical="center" wrapText="1"/>
    </xf>
    <xf numFmtId="0" fontId="10" fillId="5" borderId="6" xfId="0" applyFont="1" applyFill="1" applyBorder="1" applyAlignment="1">
      <alignment horizontal="center" vertical="center"/>
    </xf>
    <xf numFmtId="0" fontId="70" fillId="34" borderId="106" xfId="0" applyFont="1" applyFill="1" applyBorder="1" applyAlignment="1">
      <alignment horizontal="center" vertical="center" wrapText="1"/>
    </xf>
    <xf numFmtId="0" fontId="15" fillId="0" borderId="0" xfId="0" applyFont="1" applyFill="1" applyAlignment="1">
      <alignment wrapText="1"/>
    </xf>
    <xf numFmtId="0" fontId="11" fillId="34" borderId="108" xfId="0" applyFont="1" applyFill="1" applyBorder="1" applyAlignment="1">
      <alignment horizontal="center" vertical="center"/>
    </xf>
    <xf numFmtId="0" fontId="10" fillId="0" borderId="107" xfId="0" applyFont="1" applyBorder="1" applyAlignment="1">
      <alignment vertical="center" wrapText="1"/>
    </xf>
    <xf numFmtId="0" fontId="10" fillId="0" borderId="107" xfId="0" applyFont="1" applyBorder="1" applyAlignment="1">
      <alignment horizontal="center" vertical="center"/>
    </xf>
    <xf numFmtId="0" fontId="10" fillId="0" borderId="107" xfId="0" applyFont="1" applyBorder="1" applyAlignment="1">
      <alignment horizontal="justify" vertical="center" wrapText="1"/>
    </xf>
    <xf numFmtId="0" fontId="10" fillId="0" borderId="107" xfId="0" applyFont="1" applyBorder="1" applyAlignment="1">
      <alignment horizontal="center" vertical="center" wrapText="1"/>
    </xf>
    <xf numFmtId="0" fontId="10" fillId="26" borderId="12" xfId="0" applyFont="1" applyFill="1" applyBorder="1" applyAlignment="1">
      <alignment horizontal="justify" vertical="center" wrapText="1"/>
    </xf>
    <xf numFmtId="0" fontId="10" fillId="0" borderId="12" xfId="0" applyFont="1" applyBorder="1" applyAlignment="1">
      <alignment horizontal="center" vertical="center"/>
    </xf>
    <xf numFmtId="0" fontId="10" fillId="0" borderId="28" xfId="0" applyFont="1" applyBorder="1" applyAlignment="1">
      <alignment horizontal="center" vertical="center"/>
    </xf>
    <xf numFmtId="0" fontId="10" fillId="0" borderId="12" xfId="0" applyFont="1" applyBorder="1" applyAlignment="1">
      <alignment vertical="center" wrapText="1"/>
    </xf>
    <xf numFmtId="0" fontId="10" fillId="0" borderId="12" xfId="0" applyFont="1" applyBorder="1" applyAlignment="1">
      <alignment horizontal="justify" vertical="center" wrapText="1"/>
    </xf>
    <xf numFmtId="0" fontId="10" fillId="0" borderId="12" xfId="0" applyFont="1" applyBorder="1" applyAlignment="1">
      <alignment horizontal="center" vertical="center" wrapText="1"/>
    </xf>
    <xf numFmtId="0" fontId="10" fillId="4" borderId="6" xfId="0" applyFont="1" applyFill="1" applyBorder="1" applyAlignment="1">
      <alignment horizontal="justify" vertical="center" wrapText="1"/>
    </xf>
    <xf numFmtId="0" fontId="10" fillId="32" borderId="6" xfId="0" applyFont="1" applyFill="1" applyBorder="1" applyAlignment="1">
      <alignment horizontal="justify" vertical="center" wrapText="1"/>
    </xf>
    <xf numFmtId="0" fontId="71" fillId="0" borderId="106" xfId="0" applyFont="1" applyFill="1" applyBorder="1" applyAlignment="1">
      <alignment horizontal="left" vertical="top" wrapText="1"/>
    </xf>
    <xf numFmtId="0" fontId="10" fillId="6" borderId="0" xfId="0" applyFont="1" applyFill="1" applyAlignment="1">
      <alignment wrapText="1"/>
    </xf>
    <xf numFmtId="0" fontId="5" fillId="9" borderId="6" xfId="0" applyFont="1" applyFill="1" applyBorder="1" applyAlignment="1">
      <alignment vertical="center" wrapText="1"/>
    </xf>
    <xf numFmtId="0" fontId="10" fillId="8" borderId="6" xfId="0" quotePrefix="1" applyFont="1" applyFill="1" applyBorder="1" applyAlignment="1">
      <alignment horizontal="center" vertical="center" wrapText="1"/>
    </xf>
    <xf numFmtId="0" fontId="10" fillId="31" borderId="6" xfId="0" applyFont="1" applyFill="1" applyBorder="1" applyAlignment="1">
      <alignment horizontal="justify" vertical="center" wrapText="1"/>
    </xf>
    <xf numFmtId="0" fontId="10" fillId="6" borderId="6" xfId="0" applyFont="1" applyFill="1" applyBorder="1" applyAlignment="1">
      <alignment horizontal="justify" vertical="center" wrapText="1"/>
    </xf>
    <xf numFmtId="0" fontId="10" fillId="29" borderId="6" xfId="0" applyFont="1" applyFill="1" applyBorder="1" applyAlignment="1">
      <alignment horizontal="justify" vertical="center" wrapText="1"/>
    </xf>
    <xf numFmtId="0" fontId="10" fillId="25" borderId="6" xfId="0" applyFont="1" applyFill="1" applyBorder="1" applyAlignment="1">
      <alignment horizontal="justify" vertical="center" wrapText="1"/>
    </xf>
    <xf numFmtId="0" fontId="14" fillId="8" borderId="6" xfId="0" applyFont="1" applyFill="1" applyBorder="1" applyAlignment="1">
      <alignment horizontal="center" vertical="center" wrapText="1"/>
    </xf>
    <xf numFmtId="0" fontId="14" fillId="8" borderId="9" xfId="0" applyFont="1" applyFill="1" applyBorder="1" applyAlignment="1">
      <alignment horizontal="center" vertical="center" wrapText="1"/>
    </xf>
    <xf numFmtId="0" fontId="14" fillId="8" borderId="6" xfId="0" applyFont="1" applyFill="1" applyBorder="1" applyAlignment="1">
      <alignment vertical="center" wrapText="1"/>
    </xf>
    <xf numFmtId="0" fontId="10" fillId="8" borderId="6" xfId="0" applyFont="1" applyFill="1" applyBorder="1" applyAlignment="1">
      <alignment horizontal="left" vertical="center" wrapText="1"/>
    </xf>
    <xf numFmtId="0" fontId="10" fillId="0" borderId="6" xfId="0" quotePrefix="1" applyFont="1" applyBorder="1" applyAlignment="1">
      <alignment horizontal="left" vertical="center" wrapText="1"/>
    </xf>
    <xf numFmtId="0" fontId="5" fillId="9" borderId="9" xfId="0" applyFont="1" applyFill="1" applyBorder="1" applyAlignment="1">
      <alignment horizontal="center" vertical="center" wrapText="1"/>
    </xf>
    <xf numFmtId="0" fontId="10" fillId="0" borderId="0" xfId="0" applyFont="1" applyAlignment="1">
      <alignment horizontal="left" wrapText="1"/>
    </xf>
    <xf numFmtId="0" fontId="10" fillId="0" borderId="0" xfId="0" applyFont="1" applyAlignment="1">
      <alignment horizontal="center" wrapText="1"/>
    </xf>
    <xf numFmtId="0" fontId="10" fillId="0" borderId="0" xfId="0" applyFont="1" applyFill="1" applyAlignment="1">
      <alignment horizontal="center" wrapText="1"/>
    </xf>
    <xf numFmtId="0" fontId="73" fillId="7" borderId="16" xfId="0" applyFont="1" applyFill="1" applyBorder="1" applyAlignment="1">
      <alignment horizontal="center" vertical="center" wrapText="1"/>
    </xf>
    <xf numFmtId="0" fontId="72" fillId="0" borderId="16" xfId="0" applyFont="1" applyBorder="1" applyAlignment="1">
      <alignment horizontal="left" vertical="center" wrapText="1"/>
    </xf>
    <xf numFmtId="0" fontId="72" fillId="0" borderId="17" xfId="0" applyFont="1" applyBorder="1" applyAlignment="1">
      <alignment horizontal="left" vertical="center" wrapText="1"/>
    </xf>
    <xf numFmtId="0" fontId="72" fillId="0" borderId="0" xfId="0" applyFont="1" applyAlignment="1">
      <alignment wrapText="1"/>
    </xf>
    <xf numFmtId="0" fontId="74" fillId="0" borderId="0" xfId="0" applyFont="1" applyAlignment="1">
      <alignment horizontal="center" vertical="center" wrapText="1"/>
    </xf>
    <xf numFmtId="0" fontId="74" fillId="0" borderId="0" xfId="0" applyFont="1" applyFill="1" applyAlignment="1">
      <alignment horizontal="center" vertical="center" wrapText="1"/>
    </xf>
    <xf numFmtId="0" fontId="5" fillId="21" borderId="79" xfId="0" applyFont="1" applyFill="1" applyBorder="1" applyAlignment="1">
      <alignment vertical="center" wrapText="1"/>
    </xf>
    <xf numFmtId="0" fontId="5" fillId="21" borderId="68" xfId="0" applyFont="1" applyFill="1" applyBorder="1" applyAlignment="1">
      <alignment vertical="center" wrapText="1"/>
    </xf>
    <xf numFmtId="0" fontId="5" fillId="21" borderId="80" xfId="0" applyFont="1" applyFill="1" applyBorder="1" applyAlignment="1">
      <alignment horizontal="left" vertical="center" wrapText="1"/>
    </xf>
    <xf numFmtId="0" fontId="5" fillId="0" borderId="0" xfId="0" applyFont="1" applyAlignment="1">
      <alignment horizontal="left" vertical="center"/>
    </xf>
    <xf numFmtId="0" fontId="5" fillId="21" borderId="79" xfId="0" applyFont="1" applyFill="1" applyBorder="1" applyAlignment="1">
      <alignment horizontal="justify" vertical="center" wrapText="1"/>
    </xf>
    <xf numFmtId="0" fontId="5" fillId="21" borderId="80" xfId="0" applyFont="1" applyFill="1" applyBorder="1" applyAlignment="1">
      <alignment horizontal="justify" vertical="center" wrapText="1"/>
    </xf>
    <xf numFmtId="0" fontId="75" fillId="0" borderId="0" xfId="0" applyFont="1" applyAlignment="1">
      <alignment horizontal="left" vertical="center"/>
    </xf>
    <xf numFmtId="0" fontId="27" fillId="25" borderId="6" xfId="0" applyFont="1" applyFill="1" applyBorder="1" applyAlignment="1">
      <alignment horizontal="justify" vertical="center" wrapText="1"/>
    </xf>
    <xf numFmtId="0" fontId="33" fillId="34" borderId="6" xfId="0" applyFont="1" applyFill="1" applyBorder="1" applyAlignment="1">
      <alignment horizontal="center" vertical="center"/>
    </xf>
    <xf numFmtId="0" fontId="33" fillId="34" borderId="9" xfId="0" applyFont="1" applyFill="1" applyBorder="1" applyAlignment="1">
      <alignment horizontal="center" vertical="center"/>
    </xf>
    <xf numFmtId="0" fontId="27" fillId="0" borderId="6" xfId="0" applyFont="1" applyBorder="1" applyAlignment="1">
      <alignment vertical="center" wrapText="1"/>
    </xf>
    <xf numFmtId="0" fontId="27" fillId="0" borderId="6" xfId="0" applyFont="1" applyBorder="1" applyAlignment="1">
      <alignment horizontal="center" vertical="center"/>
    </xf>
    <xf numFmtId="0" fontId="27" fillId="0" borderId="6" xfId="0" applyFont="1" applyBorder="1" applyAlignment="1">
      <alignment horizontal="center" vertical="center" wrapText="1"/>
    </xf>
    <xf numFmtId="0" fontId="27" fillId="14" borderId="6" xfId="0" applyFont="1" applyFill="1" applyBorder="1" applyAlignment="1">
      <alignment horizontal="center" vertical="center"/>
    </xf>
    <xf numFmtId="0" fontId="27" fillId="34" borderId="0" xfId="0" applyFont="1" applyFill="1" applyAlignment="1">
      <alignment horizontal="center" vertical="center" wrapText="1"/>
    </xf>
    <xf numFmtId="0" fontId="73" fillId="7" borderId="16" xfId="0" applyFont="1" applyFill="1" applyBorder="1" applyAlignment="1">
      <alignment horizontal="center" vertical="center" wrapText="1"/>
    </xf>
    <xf numFmtId="0" fontId="38" fillId="0" borderId="0" xfId="0" applyFont="1" applyAlignment="1">
      <alignment horizontal="center"/>
    </xf>
    <xf numFmtId="0" fontId="38" fillId="0" borderId="0" xfId="0" applyFont="1"/>
    <xf numFmtId="0" fontId="38" fillId="0" borderId="0" xfId="0" applyFont="1" applyAlignment="1">
      <alignment vertical="top" wrapText="1"/>
    </xf>
    <xf numFmtId="0" fontId="38" fillId="0" borderId="0" xfId="0" applyFont="1" applyAlignment="1">
      <alignment horizontal="left"/>
    </xf>
    <xf numFmtId="0" fontId="38" fillId="36" borderId="0" xfId="0" applyFont="1" applyFill="1"/>
    <xf numFmtId="0" fontId="38" fillId="0" borderId="0" xfId="0" applyFont="1" applyAlignment="1">
      <alignment horizontal="left" wrapText="1"/>
    </xf>
    <xf numFmtId="0" fontId="0" fillId="0" borderId="0" xfId="0" applyAlignment="1">
      <alignment vertical="top" wrapText="1"/>
    </xf>
    <xf numFmtId="0" fontId="9" fillId="37" borderId="48" xfId="0" applyFont="1" applyFill="1" applyBorder="1" applyAlignment="1">
      <alignment horizontal="center" vertical="center"/>
    </xf>
    <xf numFmtId="0" fontId="9" fillId="37" borderId="52" xfId="0" applyFont="1" applyFill="1" applyBorder="1" applyAlignment="1">
      <alignment vertical="center"/>
    </xf>
    <xf numFmtId="0" fontId="9" fillId="37" borderId="53" xfId="0" applyFont="1" applyFill="1" applyBorder="1" applyAlignment="1">
      <alignment vertical="center"/>
    </xf>
    <xf numFmtId="0" fontId="1" fillId="0" borderId="0" xfId="0" applyFont="1" applyAlignment="1">
      <alignment vertical="center"/>
    </xf>
    <xf numFmtId="0" fontId="9" fillId="37" borderId="109" xfId="0" applyFont="1" applyFill="1" applyBorder="1" applyAlignment="1">
      <alignment vertical="center"/>
    </xf>
    <xf numFmtId="0" fontId="9" fillId="37" borderId="110" xfId="0" applyFont="1" applyFill="1" applyBorder="1" applyAlignment="1">
      <alignment vertical="center" wrapText="1"/>
    </xf>
    <xf numFmtId="0" fontId="9" fillId="37" borderId="2" xfId="0" applyFont="1" applyFill="1" applyBorder="1" applyAlignment="1">
      <alignment horizontal="left" vertical="center"/>
    </xf>
    <xf numFmtId="0" fontId="9" fillId="37" borderId="4" xfId="0" applyFont="1" applyFill="1" applyBorder="1" applyAlignment="1">
      <alignment horizontal="left" vertical="center" wrapText="1"/>
    </xf>
    <xf numFmtId="0" fontId="9" fillId="37" borderId="48" xfId="0" applyFont="1" applyFill="1" applyBorder="1" applyAlignment="1">
      <alignment vertical="center"/>
    </xf>
    <xf numFmtId="0" fontId="9" fillId="37" borderId="53" xfId="0" applyFont="1" applyFill="1" applyBorder="1" applyAlignment="1">
      <alignment vertical="center" wrapText="1"/>
    </xf>
    <xf numFmtId="0" fontId="9" fillId="37" borderId="110" xfId="0" applyFont="1" applyFill="1" applyBorder="1" applyAlignment="1">
      <alignment horizontal="center" vertical="center" wrapText="1"/>
    </xf>
    <xf numFmtId="0" fontId="9" fillId="37" borderId="18" xfId="0" applyFont="1" applyFill="1" applyBorder="1" applyAlignment="1">
      <alignment vertical="center" wrapText="1"/>
    </xf>
    <xf numFmtId="0" fontId="9" fillId="37" borderId="20" xfId="0" applyFont="1" applyFill="1" applyBorder="1" applyAlignment="1">
      <alignment horizontal="center" vertical="center" wrapText="1"/>
    </xf>
    <xf numFmtId="0" fontId="0" fillId="0" borderId="97" xfId="0" applyBorder="1" applyAlignment="1">
      <alignment horizontal="center" vertical="center"/>
    </xf>
    <xf numFmtId="0" fontId="0" fillId="0" borderId="90" xfId="0" applyBorder="1" applyAlignment="1">
      <alignment vertical="center"/>
    </xf>
    <xf numFmtId="0" fontId="0" fillId="0" borderId="111" xfId="0" applyBorder="1" applyAlignment="1">
      <alignment vertical="center"/>
    </xf>
    <xf numFmtId="0" fontId="0" fillId="0" borderId="0" xfId="0" applyAlignment="1"/>
    <xf numFmtId="0" fontId="0" fillId="0" borderId="112" xfId="0" applyBorder="1"/>
    <xf numFmtId="0" fontId="0" fillId="0" borderId="113" xfId="0" applyBorder="1" applyAlignment="1">
      <alignment vertical="top" wrapText="1"/>
    </xf>
    <xf numFmtId="0" fontId="0" fillId="6" borderId="114" xfId="0" applyFill="1" applyBorder="1" applyAlignment="1"/>
    <xf numFmtId="0" fontId="0" fillId="6" borderId="115" xfId="0" applyFill="1" applyBorder="1" applyAlignment="1">
      <alignment vertical="top" wrapText="1"/>
    </xf>
    <xf numFmtId="0" fontId="0" fillId="0" borderId="114" xfId="0" applyFill="1" applyBorder="1" applyAlignment="1"/>
    <xf numFmtId="0" fontId="0" fillId="0" borderId="115" xfId="0" applyFill="1" applyBorder="1" applyAlignment="1">
      <alignment vertical="top" wrapText="1"/>
    </xf>
    <xf numFmtId="0" fontId="0" fillId="0" borderId="97" xfId="0" applyBorder="1" applyAlignment="1">
      <alignment vertical="center"/>
    </xf>
    <xf numFmtId="0" fontId="0" fillId="0" borderId="116" xfId="0" applyBorder="1"/>
    <xf numFmtId="0" fontId="0" fillId="0" borderId="68" xfId="0" applyBorder="1"/>
    <xf numFmtId="0" fontId="4" fillId="6" borderId="68" xfId="0" applyFont="1" applyFill="1" applyBorder="1" applyAlignment="1">
      <alignment horizontal="center"/>
    </xf>
    <xf numFmtId="0" fontId="11" fillId="10" borderId="117" xfId="0" applyFont="1" applyFill="1" applyBorder="1" applyAlignment="1">
      <alignment horizontal="center"/>
    </xf>
    <xf numFmtId="0" fontId="77" fillId="0" borderId="21" xfId="0" applyFont="1" applyBorder="1" applyAlignment="1">
      <alignment vertical="center" wrapText="1"/>
    </xf>
    <xf numFmtId="0" fontId="77" fillId="0" borderId="23" xfId="0" applyFont="1" applyBorder="1" applyAlignment="1">
      <alignment horizontal="center" vertical="center" wrapText="1"/>
    </xf>
    <xf numFmtId="0" fontId="0" fillId="0" borderId="114" xfId="0" applyBorder="1"/>
    <xf numFmtId="0" fontId="11" fillId="0" borderId="115" xfId="0" applyFont="1" applyBorder="1" applyAlignment="1">
      <alignment vertical="top" wrapText="1"/>
    </xf>
    <xf numFmtId="0" fontId="11" fillId="6" borderId="115" xfId="0" applyFont="1" applyFill="1" applyBorder="1" applyAlignment="1">
      <alignment vertical="top" wrapText="1"/>
    </xf>
    <xf numFmtId="0" fontId="11" fillId="0" borderId="115" xfId="0" applyFont="1" applyFill="1" applyBorder="1" applyAlignment="1">
      <alignment vertical="top" wrapText="1"/>
    </xf>
    <xf numFmtId="0" fontId="38" fillId="23" borderId="97" xfId="0" applyFont="1" applyFill="1" applyBorder="1" applyAlignment="1">
      <alignment vertical="center"/>
    </xf>
    <xf numFmtId="0" fontId="38" fillId="23" borderId="111" xfId="0" applyFont="1" applyFill="1" applyBorder="1" applyAlignment="1">
      <alignment vertical="center"/>
    </xf>
    <xf numFmtId="0" fontId="0" fillId="0" borderId="97" xfId="0" applyBorder="1"/>
    <xf numFmtId="0" fontId="0" fillId="0" borderId="90" xfId="0" applyBorder="1"/>
    <xf numFmtId="0" fontId="4" fillId="6" borderId="90" xfId="0" applyFont="1" applyFill="1" applyBorder="1" applyAlignment="1">
      <alignment horizontal="center"/>
    </xf>
    <xf numFmtId="0" fontId="11" fillId="10" borderId="111" xfId="0" applyFont="1" applyFill="1" applyBorder="1" applyAlignment="1">
      <alignment horizontal="center"/>
    </xf>
    <xf numFmtId="0" fontId="0" fillId="0" borderId="112" xfId="0" applyBorder="1" applyAlignment="1"/>
    <xf numFmtId="0" fontId="0" fillId="0" borderId="112" xfId="0" applyFill="1" applyBorder="1" applyAlignment="1"/>
    <xf numFmtId="0" fontId="0" fillId="0" borderId="113" xfId="0" applyFill="1" applyBorder="1" applyAlignment="1">
      <alignment vertical="top" wrapText="1"/>
    </xf>
    <xf numFmtId="0" fontId="0" fillId="0" borderId="114" xfId="0" applyBorder="1" applyAlignment="1"/>
    <xf numFmtId="0" fontId="38" fillId="6" borderId="97" xfId="0" applyFont="1" applyFill="1" applyBorder="1" applyAlignment="1">
      <alignment horizontal="center" vertical="center"/>
    </xf>
    <xf numFmtId="0" fontId="38" fillId="6" borderId="90" xfId="0" applyFont="1" applyFill="1" applyBorder="1" applyAlignment="1">
      <alignment vertical="center"/>
    </xf>
    <xf numFmtId="0" fontId="38" fillId="6" borderId="111" xfId="0" applyFont="1" applyFill="1" applyBorder="1" applyAlignment="1">
      <alignment vertical="center"/>
    </xf>
    <xf numFmtId="0" fontId="0" fillId="6" borderId="112" xfId="0" applyFill="1" applyBorder="1"/>
    <xf numFmtId="0" fontId="0" fillId="6" borderId="113" xfId="0" applyFill="1" applyBorder="1" applyAlignment="1">
      <alignment vertical="top" wrapText="1"/>
    </xf>
    <xf numFmtId="0" fontId="0" fillId="6" borderId="114" xfId="0" applyFill="1" applyBorder="1"/>
    <xf numFmtId="0" fontId="0" fillId="0" borderId="57" xfId="0" applyBorder="1" applyAlignment="1">
      <alignment vertical="center"/>
    </xf>
    <xf numFmtId="0" fontId="0" fillId="0" borderId="62" xfId="0" applyBorder="1" applyAlignment="1">
      <alignment vertical="center"/>
    </xf>
    <xf numFmtId="0" fontId="0" fillId="0" borderId="57" xfId="0" applyBorder="1" applyAlignment="1">
      <alignment horizontal="center" vertical="center"/>
    </xf>
    <xf numFmtId="0" fontId="0" fillId="0" borderId="61" xfId="0" applyBorder="1" applyAlignment="1">
      <alignment vertical="center"/>
    </xf>
    <xf numFmtId="0" fontId="0" fillId="36" borderId="97" xfId="0" applyFill="1" applyBorder="1"/>
    <xf numFmtId="0" fontId="0" fillId="36" borderId="90" xfId="0" applyFill="1" applyBorder="1"/>
    <xf numFmtId="0" fontId="4" fillId="36" borderId="90" xfId="0" applyFont="1" applyFill="1" applyBorder="1" applyAlignment="1">
      <alignment horizontal="center"/>
    </xf>
    <xf numFmtId="0" fontId="38" fillId="36" borderId="0" xfId="0" applyFont="1" applyFill="1" applyBorder="1"/>
    <xf numFmtId="0" fontId="0" fillId="6" borderId="112" xfId="0" applyFill="1" applyBorder="1" applyAlignment="1">
      <alignment horizontal="left"/>
    </xf>
    <xf numFmtId="0" fontId="0" fillId="0" borderId="112" xfId="0" applyBorder="1" applyAlignment="1">
      <alignment horizontal="left"/>
    </xf>
    <xf numFmtId="0" fontId="0" fillId="6" borderId="118" xfId="0" applyFill="1" applyBorder="1"/>
    <xf numFmtId="0" fontId="11" fillId="6" borderId="119" xfId="0" applyFont="1" applyFill="1" applyBorder="1" applyAlignment="1">
      <alignment vertical="top" wrapText="1"/>
    </xf>
    <xf numFmtId="0" fontId="77" fillId="0" borderId="24" xfId="0" applyFont="1" applyBorder="1" applyAlignment="1">
      <alignment vertical="center" wrapText="1"/>
    </xf>
    <xf numFmtId="0" fontId="77" fillId="0" borderId="26" xfId="0" applyFont="1" applyBorder="1" applyAlignment="1">
      <alignment horizontal="center" vertical="center" wrapText="1"/>
    </xf>
    <xf numFmtId="0" fontId="0" fillId="0" borderId="118" xfId="0" applyFill="1" applyBorder="1" applyAlignment="1"/>
    <xf numFmtId="0" fontId="11" fillId="0" borderId="119" xfId="0" applyFont="1" applyFill="1" applyBorder="1" applyAlignment="1">
      <alignment vertical="top" wrapText="1"/>
    </xf>
    <xf numFmtId="0" fontId="0" fillId="0" borderId="57" xfId="0" applyBorder="1"/>
    <xf numFmtId="0" fontId="0" fillId="0" borderId="61" xfId="0" applyBorder="1"/>
    <xf numFmtId="0" fontId="4" fillId="6" borderId="61" xfId="0" applyFont="1" applyFill="1" applyBorder="1" applyAlignment="1">
      <alignment horizontal="center"/>
    </xf>
    <xf numFmtId="0" fontId="11" fillId="10" borderId="62" xfId="0" applyFont="1" applyFill="1" applyBorder="1" applyAlignment="1">
      <alignment horizontal="center"/>
    </xf>
    <xf numFmtId="0" fontId="0" fillId="0" borderId="118" xfId="0" applyBorder="1" applyAlignment="1"/>
    <xf numFmtId="0" fontId="11" fillId="0" borderId="119" xfId="0" applyFont="1" applyBorder="1" applyAlignment="1">
      <alignment vertical="top" wrapText="1"/>
    </xf>
    <xf numFmtId="0" fontId="11" fillId="0" borderId="0" xfId="0" applyFont="1" applyAlignment="1">
      <alignment vertical="top" wrapText="1"/>
    </xf>
    <xf numFmtId="0" fontId="0" fillId="0" borderId="118" xfId="0" applyBorder="1"/>
    <xf numFmtId="0" fontId="27" fillId="0" borderId="6" xfId="0" applyFont="1" applyBorder="1" applyAlignment="1">
      <alignment horizontal="justify" vertical="center" wrapText="1"/>
    </xf>
    <xf numFmtId="0" fontId="32" fillId="0" borderId="0" xfId="0" applyFont="1" applyAlignment="1">
      <alignment horizontal="center" vertical="center" wrapText="1"/>
    </xf>
    <xf numFmtId="0" fontId="27" fillId="0" borderId="0" xfId="0" applyFont="1" applyFill="1" applyAlignment="1">
      <alignment horizontal="center" vertical="center" wrapText="1"/>
    </xf>
    <xf numFmtId="0" fontId="27" fillId="34" borderId="0" xfId="0" applyFont="1" applyFill="1" applyAlignment="1">
      <alignment horizontal="left" vertical="center" wrapText="1"/>
    </xf>
    <xf numFmtId="0" fontId="2" fillId="0" borderId="0" xfId="1477" applyAlignment="1">
      <alignment horizontal="left"/>
    </xf>
    <xf numFmtId="0" fontId="2" fillId="0" borderId="0" xfId="1477"/>
    <xf numFmtId="0" fontId="2" fillId="0" borderId="0" xfId="1477" applyAlignment="1"/>
    <xf numFmtId="0" fontId="0" fillId="0" borderId="0" xfId="0" applyFont="1" applyAlignment="1">
      <alignment wrapText="1"/>
    </xf>
    <xf numFmtId="0" fontId="38" fillId="0" borderId="0" xfId="0" applyFont="1" applyAlignment="1">
      <alignment wrapText="1"/>
    </xf>
    <xf numFmtId="0" fontId="9" fillId="37" borderId="18" xfId="0" applyFont="1" applyFill="1" applyBorder="1" applyAlignment="1">
      <alignment vertical="center"/>
    </xf>
    <xf numFmtId="0" fontId="9" fillId="37" borderId="19" xfId="0" applyFont="1" applyFill="1" applyBorder="1" applyAlignment="1">
      <alignment vertical="center"/>
    </xf>
    <xf numFmtId="0" fontId="78" fillId="37" borderId="19" xfId="0" applyFont="1" applyFill="1" applyBorder="1" applyAlignment="1">
      <alignment vertical="center" wrapText="1"/>
    </xf>
    <xf numFmtId="0" fontId="78" fillId="37" borderId="20" xfId="0" applyFont="1" applyFill="1" applyBorder="1" applyAlignment="1">
      <alignment vertical="center"/>
    </xf>
    <xf numFmtId="49" fontId="79" fillId="23" borderId="21" xfId="0" applyNumberFormat="1" applyFont="1" applyFill="1" applyBorder="1" applyAlignment="1">
      <alignment horizontal="left" vertical="center"/>
    </xf>
    <xf numFmtId="49" fontId="79" fillId="23" borderId="22" xfId="0" applyNumberFormat="1" applyFont="1" applyFill="1" applyBorder="1" applyAlignment="1">
      <alignment horizontal="left" vertical="center"/>
    </xf>
    <xf numFmtId="49" fontId="79" fillId="23" borderId="22" xfId="0" applyNumberFormat="1" applyFont="1" applyFill="1" applyBorder="1" applyAlignment="1">
      <alignment horizontal="left" vertical="center" wrapText="1"/>
    </xf>
    <xf numFmtId="0" fontId="15" fillId="23" borderId="23" xfId="0" applyNumberFormat="1" applyFont="1" applyFill="1" applyBorder="1" applyAlignment="1">
      <alignment horizontal="left" vertical="center"/>
    </xf>
    <xf numFmtId="0" fontId="14" fillId="23" borderId="23" xfId="0" applyNumberFormat="1" applyFont="1" applyFill="1" applyBorder="1" applyAlignment="1">
      <alignment horizontal="left" vertical="center"/>
    </xf>
    <xf numFmtId="49" fontId="79" fillId="0" borderId="21" xfId="0" applyNumberFormat="1" applyFont="1" applyFill="1" applyBorder="1" applyAlignment="1">
      <alignment horizontal="left" vertical="center"/>
    </xf>
    <xf numFmtId="49" fontId="79" fillId="0" borderId="22" xfId="0" applyNumberFormat="1" applyFont="1" applyFill="1" applyBorder="1" applyAlignment="1">
      <alignment horizontal="left" vertical="center"/>
    </xf>
    <xf numFmtId="49" fontId="79" fillId="0" borderId="22" xfId="0" applyNumberFormat="1" applyFont="1" applyFill="1" applyBorder="1" applyAlignment="1">
      <alignment horizontal="left" vertical="center" wrapText="1"/>
    </xf>
    <xf numFmtId="0" fontId="15" fillId="0" borderId="23" xfId="0" applyNumberFormat="1" applyFont="1" applyFill="1" applyBorder="1" applyAlignment="1">
      <alignment horizontal="left" vertical="center"/>
    </xf>
    <xf numFmtId="0" fontId="14" fillId="0" borderId="23" xfId="0" applyNumberFormat="1" applyFont="1" applyFill="1" applyBorder="1" applyAlignment="1">
      <alignment horizontal="left" vertical="center"/>
    </xf>
    <xf numFmtId="49" fontId="80" fillId="10" borderId="21" xfId="0" applyNumberFormat="1" applyFont="1" applyFill="1" applyBorder="1" applyAlignment="1">
      <alignment horizontal="left" vertical="center"/>
    </xf>
    <xf numFmtId="49" fontId="80" fillId="10" borderId="22" xfId="0" quotePrefix="1" applyNumberFormat="1" applyFont="1" applyFill="1" applyBorder="1" applyAlignment="1">
      <alignment horizontal="left" vertical="center"/>
    </xf>
    <xf numFmtId="49" fontId="80" fillId="10" borderId="22" xfId="0" applyNumberFormat="1" applyFont="1" applyFill="1" applyBorder="1" applyAlignment="1">
      <alignment horizontal="left" vertical="center" wrapText="1"/>
    </xf>
    <xf numFmtId="0" fontId="81" fillId="10" borderId="23" xfId="0" applyNumberFormat="1" applyFont="1" applyFill="1" applyBorder="1" applyAlignment="1">
      <alignment horizontal="left" vertical="center"/>
    </xf>
    <xf numFmtId="0" fontId="82" fillId="10" borderId="23" xfId="0" applyNumberFormat="1" applyFont="1" applyFill="1" applyBorder="1" applyAlignment="1">
      <alignment horizontal="left" vertical="center"/>
    </xf>
    <xf numFmtId="49" fontId="79" fillId="0" borderId="22" xfId="0" quotePrefix="1" applyNumberFormat="1" applyFont="1" applyFill="1" applyBorder="1" applyAlignment="1">
      <alignment horizontal="left" vertical="center"/>
    </xf>
    <xf numFmtId="0" fontId="15" fillId="0" borderId="23" xfId="0" applyNumberFormat="1" applyFont="1" applyFill="1" applyBorder="1" applyAlignment="1" applyProtection="1">
      <alignment horizontal="left" vertical="center"/>
      <protection locked="0"/>
    </xf>
    <xf numFmtId="0" fontId="14" fillId="0" borderId="23" xfId="0" applyNumberFormat="1" applyFont="1" applyFill="1" applyBorder="1" applyAlignment="1" applyProtection="1">
      <alignment horizontal="left" vertical="center"/>
      <protection locked="0"/>
    </xf>
    <xf numFmtId="49" fontId="79" fillId="0" borderId="24" xfId="0" applyNumberFormat="1" applyFont="1" applyFill="1" applyBorder="1" applyAlignment="1">
      <alignment horizontal="left" vertical="center"/>
    </xf>
    <xf numFmtId="49" fontId="79" fillId="0" borderId="25" xfId="0" applyNumberFormat="1" applyFont="1" applyFill="1" applyBorder="1" applyAlignment="1">
      <alignment horizontal="left" vertical="center"/>
    </xf>
    <xf numFmtId="49" fontId="79" fillId="0" borderId="25" xfId="0" applyNumberFormat="1" applyFont="1" applyFill="1" applyBorder="1" applyAlignment="1">
      <alignment horizontal="left" vertical="center" wrapText="1"/>
    </xf>
    <xf numFmtId="0" fontId="15" fillId="0" borderId="26" xfId="0" applyNumberFormat="1" applyFont="1" applyFill="1" applyBorder="1" applyAlignment="1">
      <alignment horizontal="left" vertical="center"/>
    </xf>
    <xf numFmtId="0" fontId="14" fillId="0" borderId="26" xfId="0" applyNumberFormat="1" applyFont="1" applyFill="1" applyBorder="1" applyAlignment="1">
      <alignment horizontal="left" vertical="center"/>
    </xf>
    <xf numFmtId="0" fontId="5" fillId="0" borderId="91" xfId="0" applyFont="1" applyBorder="1" applyAlignment="1">
      <alignment horizontal="left" wrapText="1"/>
    </xf>
    <xf numFmtId="0" fontId="5" fillId="0" borderId="92" xfId="0" applyFont="1" applyBorder="1" applyAlignment="1">
      <alignment horizontal="left" wrapText="1"/>
    </xf>
    <xf numFmtId="0" fontId="5" fillId="0" borderId="93" xfId="0" applyFont="1" applyBorder="1" applyAlignment="1">
      <alignment horizontal="left" wrapText="1"/>
    </xf>
    <xf numFmtId="0" fontId="50" fillId="23" borderId="58" xfId="0" applyFont="1" applyFill="1" applyBorder="1" applyAlignment="1">
      <alignment horizontal="left" wrapText="1"/>
    </xf>
    <xf numFmtId="0" fontId="50" fillId="23" borderId="59" xfId="0" applyFont="1" applyFill="1" applyBorder="1" applyAlignment="1">
      <alignment horizontal="left" wrapText="1"/>
    </xf>
    <xf numFmtId="0" fontId="50" fillId="23" borderId="60" xfId="0" applyFont="1" applyFill="1" applyBorder="1" applyAlignment="1">
      <alignment horizontal="left" wrapText="1"/>
    </xf>
    <xf numFmtId="0" fontId="40" fillId="0" borderId="40" xfId="0" applyFont="1" applyBorder="1" applyAlignment="1">
      <alignment horizontal="center" vertical="center"/>
    </xf>
    <xf numFmtId="0" fontId="40" fillId="0" borderId="41" xfId="0" applyFont="1" applyBorder="1" applyAlignment="1">
      <alignment horizontal="center" vertical="center"/>
    </xf>
    <xf numFmtId="0" fontId="40" fillId="0" borderId="43" xfId="0" applyFont="1" applyBorder="1" applyAlignment="1">
      <alignment horizontal="center" vertical="center"/>
    </xf>
    <xf numFmtId="0" fontId="40" fillId="0" borderId="0" xfId="0" applyFont="1" applyBorder="1" applyAlignment="1">
      <alignment horizontal="center" vertical="center"/>
    </xf>
    <xf numFmtId="0" fontId="4" fillId="17" borderId="40" xfId="0" applyFont="1" applyFill="1" applyBorder="1" applyAlignment="1">
      <alignment horizontal="left"/>
    </xf>
    <xf numFmtId="0" fontId="4" fillId="17" borderId="41" xfId="0" applyFont="1" applyFill="1" applyBorder="1" applyAlignment="1">
      <alignment horizontal="left"/>
    </xf>
    <xf numFmtId="0" fontId="41" fillId="17" borderId="41" xfId="0" applyFont="1" applyFill="1" applyBorder="1" applyAlignment="1">
      <alignment horizontal="left"/>
    </xf>
    <xf numFmtId="0" fontId="41" fillId="17" borderId="42" xfId="0" applyFont="1" applyFill="1" applyBorder="1" applyAlignment="1">
      <alignment horizontal="left"/>
    </xf>
    <xf numFmtId="0" fontId="4" fillId="17" borderId="45" xfId="0" applyFont="1" applyFill="1" applyBorder="1" applyAlignment="1">
      <alignment horizontal="left"/>
    </xf>
    <xf numFmtId="0" fontId="4" fillId="17" borderId="46" xfId="0" applyFont="1" applyFill="1" applyBorder="1" applyAlignment="1">
      <alignment horizontal="left"/>
    </xf>
    <xf numFmtId="0" fontId="41" fillId="17" borderId="46" xfId="0" applyFont="1" applyFill="1" applyBorder="1" applyAlignment="1">
      <alignment horizontal="left"/>
    </xf>
    <xf numFmtId="0" fontId="41" fillId="17" borderId="47" xfId="0" applyFont="1" applyFill="1" applyBorder="1" applyAlignment="1">
      <alignment horizontal="left"/>
    </xf>
    <xf numFmtId="0" fontId="42" fillId="0" borderId="0" xfId="0" applyFont="1" applyAlignment="1"/>
    <xf numFmtId="0" fontId="4" fillId="0" borderId="0" xfId="0" applyFont="1" applyAlignment="1">
      <alignment horizontal="left"/>
    </xf>
    <xf numFmtId="0" fontId="5" fillId="0" borderId="49" xfId="0" applyFont="1" applyBorder="1" applyAlignment="1">
      <alignment horizontal="center" vertical="center"/>
    </xf>
    <xf numFmtId="0" fontId="5" fillId="0" borderId="50" xfId="0" applyFont="1" applyBorder="1" applyAlignment="1">
      <alignment horizontal="center" vertical="center"/>
    </xf>
    <xf numFmtId="0" fontId="5" fillId="0" borderId="51" xfId="0" applyFont="1" applyBorder="1" applyAlignment="1">
      <alignment horizontal="center" vertical="center"/>
    </xf>
    <xf numFmtId="0" fontId="50" fillId="23" borderId="40" xfId="0" applyFont="1" applyFill="1" applyBorder="1" applyAlignment="1">
      <alignment horizontal="left" wrapText="1"/>
    </xf>
    <xf numFmtId="0" fontId="50" fillId="23" borderId="41" xfId="0" applyFont="1" applyFill="1" applyBorder="1" applyAlignment="1">
      <alignment horizontal="left" wrapText="1"/>
    </xf>
    <xf numFmtId="0" fontId="50" fillId="23" borderId="42" xfId="0" applyFont="1" applyFill="1" applyBorder="1" applyAlignment="1">
      <alignment horizontal="left" wrapText="1"/>
    </xf>
    <xf numFmtId="0" fontId="50" fillId="6" borderId="49" xfId="0" applyFont="1" applyFill="1" applyBorder="1" applyAlignment="1">
      <alignment horizontal="left" wrapText="1"/>
    </xf>
    <xf numFmtId="0" fontId="50" fillId="6" borderId="50" xfId="0" applyFont="1" applyFill="1" applyBorder="1" applyAlignment="1">
      <alignment horizontal="left" wrapText="1"/>
    </xf>
    <xf numFmtId="0" fontId="50" fillId="6" borderId="51" xfId="0" applyFont="1" applyFill="1" applyBorder="1" applyAlignment="1">
      <alignment horizontal="left" wrapText="1"/>
    </xf>
    <xf numFmtId="0" fontId="50" fillId="6" borderId="58" xfId="0" applyFont="1" applyFill="1" applyBorder="1" applyAlignment="1">
      <alignment horizontal="left" wrapText="1"/>
    </xf>
    <xf numFmtId="0" fontId="50" fillId="6" borderId="59" xfId="0" applyFont="1" applyFill="1" applyBorder="1" applyAlignment="1">
      <alignment horizontal="left" wrapText="1"/>
    </xf>
    <xf numFmtId="0" fontId="50" fillId="6" borderId="60" xfId="0" applyFont="1" applyFill="1" applyBorder="1" applyAlignment="1">
      <alignment horizontal="left" wrapText="1"/>
    </xf>
    <xf numFmtId="0" fontId="52" fillId="0" borderId="66" xfId="0" applyFont="1" applyBorder="1" applyAlignment="1">
      <alignment horizontal="left" vertical="center"/>
    </xf>
    <xf numFmtId="0" fontId="52" fillId="0" borderId="67" xfId="0" applyFont="1" applyBorder="1" applyAlignment="1">
      <alignment horizontal="left" vertical="center"/>
    </xf>
    <xf numFmtId="164" fontId="5" fillId="0" borderId="67" xfId="0" applyNumberFormat="1" applyFont="1" applyBorder="1" applyAlignment="1">
      <alignment horizontal="center" vertical="center" wrapText="1"/>
    </xf>
    <xf numFmtId="164" fontId="5" fillId="0" borderId="69" xfId="0" applyNumberFormat="1" applyFont="1" applyBorder="1" applyAlignment="1">
      <alignment horizontal="center" vertical="center"/>
    </xf>
    <xf numFmtId="0" fontId="27" fillId="6" borderId="70" xfId="0" applyFont="1" applyFill="1" applyBorder="1" applyAlignment="1">
      <alignment horizontal="left"/>
    </xf>
    <xf numFmtId="0" fontId="27" fillId="6" borderId="41" xfId="0" applyFont="1" applyFill="1" applyBorder="1" applyAlignment="1">
      <alignment horizontal="left"/>
    </xf>
    <xf numFmtId="164" fontId="41" fillId="6" borderId="72" xfId="0" applyNumberFormat="1" applyFont="1" applyFill="1" applyBorder="1" applyAlignment="1">
      <alignment horizontal="right" vertical="center" indent="2"/>
    </xf>
    <xf numFmtId="164" fontId="41" fillId="6" borderId="73" xfId="0" applyNumberFormat="1" applyFont="1" applyFill="1" applyBorder="1" applyAlignment="1">
      <alignment horizontal="right" vertical="center" indent="2"/>
    </xf>
    <xf numFmtId="0" fontId="27" fillId="6" borderId="14" xfId="0" applyFont="1" applyFill="1" applyBorder="1" applyAlignment="1">
      <alignment horizontal="center"/>
    </xf>
    <xf numFmtId="0" fontId="27" fillId="6" borderId="0" xfId="0" applyFont="1" applyFill="1" applyBorder="1" applyAlignment="1">
      <alignment horizontal="center"/>
    </xf>
    <xf numFmtId="0" fontId="50" fillId="6" borderId="74" xfId="0" applyFont="1" applyFill="1" applyBorder="1" applyAlignment="1">
      <alignment horizontal="left"/>
    </xf>
    <xf numFmtId="0" fontId="50" fillId="6" borderId="75" xfId="0" applyFont="1" applyFill="1" applyBorder="1" applyAlignment="1">
      <alignment horizontal="left"/>
    </xf>
    <xf numFmtId="164" fontId="41" fillId="6" borderId="77" xfId="0" applyNumberFormat="1" applyFont="1" applyFill="1" applyBorder="1" applyAlignment="1">
      <alignment horizontal="right" vertical="center" indent="2"/>
    </xf>
    <xf numFmtId="164" fontId="41" fillId="6" borderId="78" xfId="0" applyNumberFormat="1" applyFont="1" applyFill="1" applyBorder="1" applyAlignment="1">
      <alignment horizontal="right" vertical="center" indent="2"/>
    </xf>
    <xf numFmtId="0" fontId="54" fillId="0" borderId="0" xfId="0" applyFont="1" applyBorder="1" applyAlignment="1">
      <alignment horizontal="justify" vertical="top" wrapText="1"/>
    </xf>
    <xf numFmtId="0" fontId="54" fillId="0" borderId="0" xfId="0" applyFont="1" applyAlignment="1">
      <alignment horizontal="justify" vertical="top" wrapText="1"/>
    </xf>
    <xf numFmtId="164" fontId="5" fillId="0" borderId="68" xfId="0" applyNumberFormat="1" applyFont="1" applyBorder="1" applyAlignment="1">
      <alignment horizontal="center" vertical="center" wrapText="1"/>
    </xf>
    <xf numFmtId="164" fontId="5" fillId="0" borderId="80" xfId="0" applyNumberFormat="1" applyFont="1" applyBorder="1" applyAlignment="1">
      <alignment horizontal="center" vertical="center"/>
    </xf>
    <xf numFmtId="164" fontId="5" fillId="17" borderId="82" xfId="0" applyNumberFormat="1" applyFont="1" applyFill="1" applyBorder="1" applyAlignment="1">
      <alignment horizontal="right" vertical="center" indent="2"/>
    </xf>
    <xf numFmtId="164" fontId="5" fillId="17" borderId="83" xfId="0" applyNumberFormat="1" applyFont="1" applyFill="1" applyBorder="1" applyAlignment="1">
      <alignment horizontal="right" vertical="center" indent="2"/>
    </xf>
    <xf numFmtId="0" fontId="61" fillId="6" borderId="46" xfId="0" applyFont="1" applyFill="1" applyBorder="1" applyAlignment="1">
      <alignment horizontal="left" vertical="center"/>
    </xf>
    <xf numFmtId="0" fontId="61" fillId="6" borderId="47" xfId="0" applyFont="1" applyFill="1" applyBorder="1" applyAlignment="1">
      <alignment horizontal="left" vertical="center"/>
    </xf>
    <xf numFmtId="0" fontId="65" fillId="0" borderId="87" xfId="0" applyFont="1" applyBorder="1" applyAlignment="1">
      <alignment horizontal="center" wrapText="1"/>
    </xf>
    <xf numFmtId="0" fontId="65" fillId="0" borderId="87" xfId="0" applyFont="1" applyBorder="1" applyAlignment="1">
      <alignment horizontal="center"/>
    </xf>
    <xf numFmtId="164" fontId="58" fillId="0" borderId="39" xfId="0" applyNumberFormat="1" applyFont="1" applyBorder="1" applyAlignment="1">
      <alignment horizontal="right" vertical="center" indent="2"/>
    </xf>
    <xf numFmtId="0" fontId="4" fillId="17" borderId="15" xfId="0" applyFont="1" applyFill="1" applyBorder="1" applyAlignment="1">
      <alignment horizontal="center" vertical="center"/>
    </xf>
    <xf numFmtId="0" fontId="4" fillId="17" borderId="85" xfId="0" applyFont="1" applyFill="1" applyBorder="1" applyAlignment="1">
      <alignment horizontal="center" vertical="center"/>
    </xf>
    <xf numFmtId="164" fontId="4" fillId="17" borderId="38" xfId="0" applyNumberFormat="1" applyFont="1" applyFill="1" applyBorder="1" applyAlignment="1">
      <alignment horizontal="right" vertical="center" indent="2"/>
    </xf>
    <xf numFmtId="164" fontId="4" fillId="17" borderId="86" xfId="0" applyNumberFormat="1" applyFont="1" applyFill="1" applyBorder="1" applyAlignment="1">
      <alignment horizontal="right" vertical="center" indent="2"/>
    </xf>
    <xf numFmtId="14" fontId="61" fillId="6" borderId="45" xfId="0" applyNumberFormat="1" applyFont="1" applyFill="1" applyBorder="1" applyAlignment="1">
      <alignment horizontal="left" vertical="center"/>
    </xf>
    <xf numFmtId="14" fontId="61" fillId="6" borderId="46" xfId="0" applyNumberFormat="1" applyFont="1" applyFill="1" applyBorder="1" applyAlignment="1">
      <alignment horizontal="left" vertical="center"/>
    </xf>
    <xf numFmtId="0" fontId="61" fillId="0" borderId="41" xfId="0" applyFont="1" applyBorder="1" applyAlignment="1">
      <alignment horizontal="left" vertical="center" wrapText="1"/>
    </xf>
    <xf numFmtId="0" fontId="61" fillId="0" borderId="42" xfId="0" applyFont="1" applyBorder="1" applyAlignment="1">
      <alignment horizontal="left" vertical="center" wrapText="1"/>
    </xf>
    <xf numFmtId="0" fontId="61" fillId="6" borderId="0" xfId="0" applyFont="1" applyFill="1" applyBorder="1" applyAlignment="1">
      <alignment horizontal="left" vertical="center" wrapText="1"/>
    </xf>
    <xf numFmtId="0" fontId="61" fillId="6" borderId="0" xfId="0" applyFont="1" applyFill="1" applyBorder="1" applyAlignment="1">
      <alignment horizontal="left" vertical="center"/>
    </xf>
    <xf numFmtId="0" fontId="61" fillId="6" borderId="44" xfId="0" applyFont="1" applyFill="1" applyBorder="1" applyAlignment="1">
      <alignment horizontal="left" vertical="center"/>
    </xf>
    <xf numFmtId="0" fontId="40" fillId="0" borderId="42" xfId="0" applyFont="1" applyBorder="1" applyAlignment="1">
      <alignment horizontal="center" vertical="center"/>
    </xf>
    <xf numFmtId="0" fontId="40" fillId="0" borderId="44" xfId="0" applyFont="1" applyBorder="1" applyAlignment="1">
      <alignment horizontal="center" vertical="center"/>
    </xf>
    <xf numFmtId="0" fontId="40" fillId="0" borderId="45" xfId="0" applyFont="1" applyBorder="1" applyAlignment="1">
      <alignment horizontal="center" vertical="center"/>
    </xf>
    <xf numFmtId="0" fontId="40" fillId="0" borderId="46" xfId="0" applyFont="1" applyBorder="1" applyAlignment="1">
      <alignment horizontal="center" vertical="center"/>
    </xf>
    <xf numFmtId="0" fontId="40" fillId="0" borderId="47" xfId="0" applyFont="1" applyBorder="1" applyAlignment="1">
      <alignment horizontal="center" vertical="center"/>
    </xf>
    <xf numFmtId="0" fontId="38" fillId="0" borderId="39" xfId="0" applyFont="1" applyBorder="1" applyAlignment="1">
      <alignment horizontal="right" vertical="center"/>
    </xf>
    <xf numFmtId="0" fontId="73" fillId="7" borderId="15" xfId="0" applyFont="1" applyFill="1" applyBorder="1" applyAlignment="1">
      <alignment horizontal="center" vertical="center" wrapText="1"/>
    </xf>
    <xf numFmtId="0" fontId="73" fillId="7" borderId="16" xfId="0" applyFont="1" applyFill="1" applyBorder="1" applyAlignment="1">
      <alignment horizontal="center" vertical="center" wrapText="1"/>
    </xf>
    <xf numFmtId="0" fontId="76" fillId="7" borderId="0" xfId="0" applyFont="1" applyFill="1" applyAlignment="1">
      <alignment horizontal="center" vertical="center"/>
    </xf>
    <xf numFmtId="0" fontId="5" fillId="33" borderId="88" xfId="0" applyFont="1" applyFill="1" applyBorder="1" applyAlignment="1">
      <alignment horizontal="center" vertical="center" wrapText="1"/>
    </xf>
    <xf numFmtId="0" fontId="5" fillId="33" borderId="89" xfId="0" applyFont="1" applyFill="1" applyBorder="1" applyAlignment="1">
      <alignment horizontal="center" vertical="center" wrapText="1"/>
    </xf>
  </cellXfs>
  <cellStyles count="1481">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xfId="15" builtinId="8" hidden="1"/>
    <cellStyle name="Lien hypertexte" xfId="17" builtinId="8" hidden="1"/>
    <cellStyle name="Lien hypertexte" xfId="19" builtinId="8" hidden="1"/>
    <cellStyle name="Lien hypertexte" xfId="21" builtinId="8" hidden="1"/>
    <cellStyle name="Lien hypertexte" xfId="23" builtinId="8" hidden="1"/>
    <cellStyle name="Lien hypertexte" xfId="25" builtinId="8" hidden="1"/>
    <cellStyle name="Lien hypertexte" xfId="27" builtinId="8" hidden="1"/>
    <cellStyle name="Lien hypertexte" xfId="29" builtinId="8" hidden="1"/>
    <cellStyle name="Lien hypertexte" xfId="31" builtinId="8" hidden="1"/>
    <cellStyle name="Lien hypertexte" xfId="33" builtinId="8" hidden="1"/>
    <cellStyle name="Lien hypertexte" xfId="35" builtinId="8" hidden="1"/>
    <cellStyle name="Lien hypertexte" xfId="37" builtinId="8" hidden="1"/>
    <cellStyle name="Lien hypertexte" xfId="39" builtinId="8" hidden="1"/>
    <cellStyle name="Lien hypertexte" xfId="41" builtinId="8" hidden="1"/>
    <cellStyle name="Lien hypertexte" xfId="43" builtinId="8" hidden="1"/>
    <cellStyle name="Lien hypertexte" xfId="45" builtinId="8" hidden="1"/>
    <cellStyle name="Lien hypertexte" xfId="47" builtinId="8" hidden="1"/>
    <cellStyle name="Lien hypertexte" xfId="49" builtinId="8" hidden="1"/>
    <cellStyle name="Lien hypertexte" xfId="51" builtinId="8" hidden="1"/>
    <cellStyle name="Lien hypertexte" xfId="53" builtinId="8" hidden="1"/>
    <cellStyle name="Lien hypertexte" xfId="55" builtinId="8" hidden="1"/>
    <cellStyle name="Lien hypertexte" xfId="57" builtinId="8" hidden="1"/>
    <cellStyle name="Lien hypertexte" xfId="59" builtinId="8" hidden="1"/>
    <cellStyle name="Lien hypertexte" xfId="61" builtinId="8" hidden="1"/>
    <cellStyle name="Lien hypertexte" xfId="63" builtinId="8" hidden="1"/>
    <cellStyle name="Lien hypertexte" xfId="65" builtinId="8" hidden="1"/>
    <cellStyle name="Lien hypertexte" xfId="67" builtinId="8" hidden="1"/>
    <cellStyle name="Lien hypertexte" xfId="69" builtinId="8" hidden="1"/>
    <cellStyle name="Lien hypertexte" xfId="71" builtinId="8" hidden="1"/>
    <cellStyle name="Lien hypertexte" xfId="73" builtinId="8" hidden="1"/>
    <cellStyle name="Lien hypertexte" xfId="75" builtinId="8" hidden="1"/>
    <cellStyle name="Lien hypertexte" xfId="77" builtinId="8" hidden="1"/>
    <cellStyle name="Lien hypertexte" xfId="79" builtinId="8" hidden="1"/>
    <cellStyle name="Lien hypertexte" xfId="81" builtinId="8" hidden="1"/>
    <cellStyle name="Lien hypertexte" xfId="83" builtinId="8" hidden="1"/>
    <cellStyle name="Lien hypertexte" xfId="85" builtinId="8" hidden="1"/>
    <cellStyle name="Lien hypertexte" xfId="87" builtinId="8" hidden="1"/>
    <cellStyle name="Lien hypertexte" xfId="89" builtinId="8" hidden="1"/>
    <cellStyle name="Lien hypertexte" xfId="91" builtinId="8" hidden="1"/>
    <cellStyle name="Lien hypertexte" xfId="93" builtinId="8" hidden="1"/>
    <cellStyle name="Lien hypertexte" xfId="95" builtinId="8" hidden="1"/>
    <cellStyle name="Lien hypertexte" xfId="97" builtinId="8" hidden="1"/>
    <cellStyle name="Lien hypertexte" xfId="99" builtinId="8" hidden="1"/>
    <cellStyle name="Lien hypertexte" xfId="101" builtinId="8" hidden="1"/>
    <cellStyle name="Lien hypertexte" xfId="103" builtinId="8" hidden="1"/>
    <cellStyle name="Lien hypertexte" xfId="105" builtinId="8" hidden="1"/>
    <cellStyle name="Lien hypertexte" xfId="107" builtinId="8" hidden="1"/>
    <cellStyle name="Lien hypertexte" xfId="109" builtinId="8" hidden="1"/>
    <cellStyle name="Lien hypertexte" xfId="111" builtinId="8" hidden="1"/>
    <cellStyle name="Lien hypertexte" xfId="113" builtinId="8" hidden="1"/>
    <cellStyle name="Lien hypertexte" xfId="115" builtinId="8" hidden="1"/>
    <cellStyle name="Lien hypertexte" xfId="117" builtinId="8" hidden="1"/>
    <cellStyle name="Lien hypertexte" xfId="119" builtinId="8" hidden="1"/>
    <cellStyle name="Lien hypertexte" xfId="121" builtinId="8" hidden="1"/>
    <cellStyle name="Lien hypertexte" xfId="123" builtinId="8" hidden="1"/>
    <cellStyle name="Lien hypertexte" xfId="125" builtinId="8" hidden="1"/>
    <cellStyle name="Lien hypertexte" xfId="127" builtinId="8" hidden="1"/>
    <cellStyle name="Lien hypertexte" xfId="129" builtinId="8" hidden="1"/>
    <cellStyle name="Lien hypertexte" xfId="131" builtinId="8" hidden="1"/>
    <cellStyle name="Lien hypertexte" xfId="133" builtinId="8" hidden="1"/>
    <cellStyle name="Lien hypertexte" xfId="135" builtinId="8" hidden="1"/>
    <cellStyle name="Lien hypertexte" xfId="137" builtinId="8" hidden="1"/>
    <cellStyle name="Lien hypertexte" xfId="139" builtinId="8" hidden="1"/>
    <cellStyle name="Lien hypertexte" xfId="141" builtinId="8" hidden="1"/>
    <cellStyle name="Lien hypertexte" xfId="143" builtinId="8" hidden="1"/>
    <cellStyle name="Lien hypertexte" xfId="145" builtinId="8" hidden="1"/>
    <cellStyle name="Lien hypertexte" xfId="147" builtinId="8" hidden="1"/>
    <cellStyle name="Lien hypertexte" xfId="149" builtinId="8" hidden="1"/>
    <cellStyle name="Lien hypertexte" xfId="151" builtinId="8" hidden="1"/>
    <cellStyle name="Lien hypertexte" xfId="153" builtinId="8" hidden="1"/>
    <cellStyle name="Lien hypertexte" xfId="155" builtinId="8" hidden="1"/>
    <cellStyle name="Lien hypertexte" xfId="157" builtinId="8" hidden="1"/>
    <cellStyle name="Lien hypertexte" xfId="159" builtinId="8" hidden="1"/>
    <cellStyle name="Lien hypertexte" xfId="161" builtinId="8" hidden="1"/>
    <cellStyle name="Lien hypertexte" xfId="163" builtinId="8" hidden="1"/>
    <cellStyle name="Lien hypertexte" xfId="165" builtinId="8" hidden="1"/>
    <cellStyle name="Lien hypertexte" xfId="167" builtinId="8" hidden="1"/>
    <cellStyle name="Lien hypertexte" xfId="169" builtinId="8" hidden="1"/>
    <cellStyle name="Lien hypertexte" xfId="171" builtinId="8" hidden="1"/>
    <cellStyle name="Lien hypertexte" xfId="173" builtinId="8" hidden="1"/>
    <cellStyle name="Lien hypertexte" xfId="175" builtinId="8" hidden="1"/>
    <cellStyle name="Lien hypertexte" xfId="177" builtinId="8" hidden="1"/>
    <cellStyle name="Lien hypertexte" xfId="179" builtinId="8" hidden="1"/>
    <cellStyle name="Lien hypertexte" xfId="181" builtinId="8" hidden="1"/>
    <cellStyle name="Lien hypertexte" xfId="183" builtinId="8" hidden="1"/>
    <cellStyle name="Lien hypertexte" xfId="185" builtinId="8" hidden="1"/>
    <cellStyle name="Lien hypertexte" xfId="187" builtinId="8" hidden="1"/>
    <cellStyle name="Lien hypertexte" xfId="189" builtinId="8" hidden="1"/>
    <cellStyle name="Lien hypertexte" xfId="191" builtinId="8" hidden="1"/>
    <cellStyle name="Lien hypertexte" xfId="193" builtinId="8" hidden="1"/>
    <cellStyle name="Lien hypertexte" xfId="195" builtinId="8" hidden="1"/>
    <cellStyle name="Lien hypertexte" xfId="197" builtinId="8" hidden="1"/>
    <cellStyle name="Lien hypertexte" xfId="199" builtinId="8" hidden="1"/>
    <cellStyle name="Lien hypertexte" xfId="201" builtinId="8" hidden="1"/>
    <cellStyle name="Lien hypertexte" xfId="203" builtinId="8" hidden="1"/>
    <cellStyle name="Lien hypertexte" xfId="205" builtinId="8" hidden="1"/>
    <cellStyle name="Lien hypertexte" xfId="207" builtinId="8" hidden="1"/>
    <cellStyle name="Lien hypertexte" xfId="209" builtinId="8" hidden="1"/>
    <cellStyle name="Lien hypertexte" xfId="211" builtinId="8" hidden="1"/>
    <cellStyle name="Lien hypertexte" xfId="213" builtinId="8" hidden="1"/>
    <cellStyle name="Lien hypertexte" xfId="215" builtinId="8" hidden="1"/>
    <cellStyle name="Lien hypertexte" xfId="217" builtinId="8" hidden="1"/>
    <cellStyle name="Lien hypertexte" xfId="219" builtinId="8" hidden="1"/>
    <cellStyle name="Lien hypertexte" xfId="221" builtinId="8" hidden="1"/>
    <cellStyle name="Lien hypertexte" xfId="223" builtinId="8" hidden="1"/>
    <cellStyle name="Lien hypertexte" xfId="225" builtinId="8" hidden="1"/>
    <cellStyle name="Lien hypertexte" xfId="227" builtinId="8" hidden="1"/>
    <cellStyle name="Lien hypertexte" xfId="229" builtinId="8" hidden="1"/>
    <cellStyle name="Lien hypertexte" xfId="231" builtinId="8" hidden="1"/>
    <cellStyle name="Lien hypertexte" xfId="233" builtinId="8" hidden="1"/>
    <cellStyle name="Lien hypertexte" xfId="235" builtinId="8" hidden="1"/>
    <cellStyle name="Lien hypertexte" xfId="237" builtinId="8" hidden="1"/>
    <cellStyle name="Lien hypertexte" xfId="239" builtinId="8" hidden="1"/>
    <cellStyle name="Lien hypertexte" xfId="241" builtinId="8" hidden="1"/>
    <cellStyle name="Lien hypertexte" xfId="243" builtinId="8" hidden="1"/>
    <cellStyle name="Lien hypertexte" xfId="245" builtinId="8" hidden="1"/>
    <cellStyle name="Lien hypertexte" xfId="247" builtinId="8" hidden="1"/>
    <cellStyle name="Lien hypertexte" xfId="249" builtinId="8" hidden="1"/>
    <cellStyle name="Lien hypertexte" xfId="251" builtinId="8" hidden="1"/>
    <cellStyle name="Lien hypertexte" xfId="253" builtinId="8" hidden="1"/>
    <cellStyle name="Lien hypertexte" xfId="255" builtinId="8" hidden="1"/>
    <cellStyle name="Lien hypertexte" xfId="257" builtinId="8" hidden="1"/>
    <cellStyle name="Lien hypertexte" xfId="259" builtinId="8" hidden="1"/>
    <cellStyle name="Lien hypertexte" xfId="261" builtinId="8" hidden="1"/>
    <cellStyle name="Lien hypertexte" xfId="263" builtinId="8" hidden="1"/>
    <cellStyle name="Lien hypertexte" xfId="265" builtinId="8" hidden="1"/>
    <cellStyle name="Lien hypertexte" xfId="267" builtinId="8" hidden="1"/>
    <cellStyle name="Lien hypertexte" xfId="269" builtinId="8" hidden="1"/>
    <cellStyle name="Lien hypertexte" xfId="271" builtinId="8" hidden="1"/>
    <cellStyle name="Lien hypertexte" xfId="273" builtinId="8" hidden="1"/>
    <cellStyle name="Lien hypertexte" xfId="275" builtinId="8" hidden="1"/>
    <cellStyle name="Lien hypertexte" xfId="277" builtinId="8" hidden="1"/>
    <cellStyle name="Lien hypertexte" xfId="279" builtinId="8" hidden="1"/>
    <cellStyle name="Lien hypertexte" xfId="281" builtinId="8" hidden="1"/>
    <cellStyle name="Lien hypertexte" xfId="283" builtinId="8" hidden="1"/>
    <cellStyle name="Lien hypertexte" xfId="285" builtinId="8" hidden="1"/>
    <cellStyle name="Lien hypertexte" xfId="287" builtinId="8" hidden="1"/>
    <cellStyle name="Lien hypertexte" xfId="289" builtinId="8" hidden="1"/>
    <cellStyle name="Lien hypertexte" xfId="291" builtinId="8" hidden="1"/>
    <cellStyle name="Lien hypertexte" xfId="293" builtinId="8" hidden="1"/>
    <cellStyle name="Lien hypertexte" xfId="295" builtinId="8" hidden="1"/>
    <cellStyle name="Lien hypertexte" xfId="297" builtinId="8" hidden="1"/>
    <cellStyle name="Lien hypertexte" xfId="299" builtinId="8" hidden="1"/>
    <cellStyle name="Lien hypertexte" xfId="301" builtinId="8" hidden="1"/>
    <cellStyle name="Lien hypertexte" xfId="303" builtinId="8" hidden="1"/>
    <cellStyle name="Lien hypertexte" xfId="305" builtinId="8" hidden="1"/>
    <cellStyle name="Lien hypertexte" xfId="307" builtinId="8" hidden="1"/>
    <cellStyle name="Lien hypertexte" xfId="309" builtinId="8" hidden="1"/>
    <cellStyle name="Lien hypertexte" xfId="311" builtinId="8" hidden="1"/>
    <cellStyle name="Lien hypertexte" xfId="313" builtinId="8" hidden="1"/>
    <cellStyle name="Lien hypertexte" xfId="315" builtinId="8" hidden="1"/>
    <cellStyle name="Lien hypertexte" xfId="317" builtinId="8" hidden="1"/>
    <cellStyle name="Lien hypertexte" xfId="319" builtinId="8" hidden="1"/>
    <cellStyle name="Lien hypertexte" xfId="321" builtinId="8" hidden="1"/>
    <cellStyle name="Lien hypertexte" xfId="323" builtinId="8" hidden="1"/>
    <cellStyle name="Lien hypertexte" xfId="325" builtinId="8" hidden="1"/>
    <cellStyle name="Lien hypertexte" xfId="327" builtinId="8" hidden="1"/>
    <cellStyle name="Lien hypertexte" xfId="329" builtinId="8" hidden="1"/>
    <cellStyle name="Lien hypertexte" xfId="331" builtinId="8" hidden="1"/>
    <cellStyle name="Lien hypertexte" xfId="333" builtinId="8" hidden="1"/>
    <cellStyle name="Lien hypertexte" xfId="335" builtinId="8" hidden="1"/>
    <cellStyle name="Lien hypertexte" xfId="337" builtinId="8" hidden="1"/>
    <cellStyle name="Lien hypertexte" xfId="339" builtinId="8" hidden="1"/>
    <cellStyle name="Lien hypertexte" xfId="341" builtinId="8" hidden="1"/>
    <cellStyle name="Lien hypertexte" xfId="343" builtinId="8" hidden="1"/>
    <cellStyle name="Lien hypertexte" xfId="345" builtinId="8" hidden="1"/>
    <cellStyle name="Lien hypertexte" xfId="347" builtinId="8" hidden="1"/>
    <cellStyle name="Lien hypertexte" xfId="349" builtinId="8" hidden="1"/>
    <cellStyle name="Lien hypertexte" xfId="351" builtinId="8" hidden="1"/>
    <cellStyle name="Lien hypertexte" xfId="353" builtinId="8" hidden="1"/>
    <cellStyle name="Lien hypertexte" xfId="355" builtinId="8" hidden="1"/>
    <cellStyle name="Lien hypertexte" xfId="357" builtinId="8" hidden="1"/>
    <cellStyle name="Lien hypertexte" xfId="359" builtinId="8" hidden="1"/>
    <cellStyle name="Lien hypertexte" xfId="361" builtinId="8" hidden="1"/>
    <cellStyle name="Lien hypertexte" xfId="363" builtinId="8" hidden="1"/>
    <cellStyle name="Lien hypertexte" xfId="365" builtinId="8" hidden="1"/>
    <cellStyle name="Lien hypertexte" xfId="367" builtinId="8" hidden="1"/>
    <cellStyle name="Lien hypertexte" xfId="369" builtinId="8" hidden="1"/>
    <cellStyle name="Lien hypertexte" xfId="371" builtinId="8" hidden="1"/>
    <cellStyle name="Lien hypertexte" xfId="373" builtinId="8" hidden="1"/>
    <cellStyle name="Lien hypertexte" xfId="375" builtinId="8" hidden="1"/>
    <cellStyle name="Lien hypertexte" xfId="377" builtinId="8" hidden="1"/>
    <cellStyle name="Lien hypertexte" xfId="379" builtinId="8" hidden="1"/>
    <cellStyle name="Lien hypertexte" xfId="381" builtinId="8" hidden="1"/>
    <cellStyle name="Lien hypertexte" xfId="383" builtinId="8" hidden="1"/>
    <cellStyle name="Lien hypertexte" xfId="385" builtinId="8" hidden="1"/>
    <cellStyle name="Lien hypertexte" xfId="387" builtinId="8" hidden="1"/>
    <cellStyle name="Lien hypertexte" xfId="389" builtinId="8" hidden="1"/>
    <cellStyle name="Lien hypertexte" xfId="391" builtinId="8" hidden="1"/>
    <cellStyle name="Lien hypertexte" xfId="393" builtinId="8" hidden="1"/>
    <cellStyle name="Lien hypertexte" xfId="395" builtinId="8" hidden="1"/>
    <cellStyle name="Lien hypertexte" xfId="397" builtinId="8" hidden="1"/>
    <cellStyle name="Lien hypertexte" xfId="399" builtinId="8" hidden="1"/>
    <cellStyle name="Lien hypertexte" xfId="401" builtinId="8" hidden="1"/>
    <cellStyle name="Lien hypertexte" xfId="403" builtinId="8" hidden="1"/>
    <cellStyle name="Lien hypertexte" xfId="405" builtinId="8" hidden="1"/>
    <cellStyle name="Lien hypertexte" xfId="407" builtinId="8" hidden="1"/>
    <cellStyle name="Lien hypertexte" xfId="409" builtinId="8" hidden="1"/>
    <cellStyle name="Lien hypertexte" xfId="411" builtinId="8" hidden="1"/>
    <cellStyle name="Lien hypertexte" xfId="413" builtinId="8" hidden="1"/>
    <cellStyle name="Lien hypertexte" xfId="415" builtinId="8" hidden="1"/>
    <cellStyle name="Lien hypertexte" xfId="417" builtinId="8" hidden="1"/>
    <cellStyle name="Lien hypertexte" xfId="419" builtinId="8" hidden="1"/>
    <cellStyle name="Lien hypertexte" xfId="421" builtinId="8" hidden="1"/>
    <cellStyle name="Lien hypertexte" xfId="423" builtinId="8" hidden="1"/>
    <cellStyle name="Lien hypertexte" xfId="425" builtinId="8" hidden="1"/>
    <cellStyle name="Lien hypertexte" xfId="427" builtinId="8" hidden="1"/>
    <cellStyle name="Lien hypertexte" xfId="429" builtinId="8" hidden="1"/>
    <cellStyle name="Lien hypertexte" xfId="431" builtinId="8" hidden="1"/>
    <cellStyle name="Lien hypertexte" xfId="433" builtinId="8" hidden="1"/>
    <cellStyle name="Lien hypertexte" xfId="435" builtinId="8" hidden="1"/>
    <cellStyle name="Lien hypertexte" xfId="437" builtinId="8" hidden="1"/>
    <cellStyle name="Lien hypertexte" xfId="439" builtinId="8" hidden="1"/>
    <cellStyle name="Lien hypertexte" xfId="441" builtinId="8" hidden="1"/>
    <cellStyle name="Lien hypertexte" xfId="443" builtinId="8" hidden="1"/>
    <cellStyle name="Lien hypertexte" xfId="445" builtinId="8" hidden="1"/>
    <cellStyle name="Lien hypertexte" xfId="447" builtinId="8" hidden="1"/>
    <cellStyle name="Lien hypertexte" xfId="449" builtinId="8" hidden="1"/>
    <cellStyle name="Lien hypertexte" xfId="451" builtinId="8" hidden="1"/>
    <cellStyle name="Lien hypertexte" xfId="453" builtinId="8" hidden="1"/>
    <cellStyle name="Lien hypertexte" xfId="455" builtinId="8" hidden="1"/>
    <cellStyle name="Lien hypertexte" xfId="457" builtinId="8" hidden="1"/>
    <cellStyle name="Lien hypertexte" xfId="459" builtinId="8" hidden="1"/>
    <cellStyle name="Lien hypertexte" xfId="461" builtinId="8" hidden="1"/>
    <cellStyle name="Lien hypertexte" xfId="463" builtinId="8" hidden="1"/>
    <cellStyle name="Lien hypertexte" xfId="465" builtinId="8" hidden="1"/>
    <cellStyle name="Lien hypertexte" xfId="467" builtinId="8" hidden="1"/>
    <cellStyle name="Lien hypertexte" xfId="469" builtinId="8" hidden="1"/>
    <cellStyle name="Lien hypertexte" xfId="471" builtinId="8" hidden="1"/>
    <cellStyle name="Lien hypertexte" xfId="473" builtinId="8" hidden="1"/>
    <cellStyle name="Lien hypertexte" xfId="475" builtinId="8" hidden="1"/>
    <cellStyle name="Lien hypertexte" xfId="477" builtinId="8" hidden="1"/>
    <cellStyle name="Lien hypertexte" xfId="479" builtinId="8" hidden="1"/>
    <cellStyle name="Lien hypertexte" xfId="481" builtinId="8" hidden="1"/>
    <cellStyle name="Lien hypertexte" xfId="483" builtinId="8" hidden="1"/>
    <cellStyle name="Lien hypertexte" xfId="485" builtinId="8" hidden="1"/>
    <cellStyle name="Lien hypertexte" xfId="487" builtinId="8" hidden="1"/>
    <cellStyle name="Lien hypertexte" xfId="489" builtinId="8" hidden="1"/>
    <cellStyle name="Lien hypertexte" xfId="491" builtinId="8" hidden="1"/>
    <cellStyle name="Lien hypertexte" xfId="493" builtinId="8" hidden="1"/>
    <cellStyle name="Lien hypertexte" xfId="495" builtinId="8" hidden="1"/>
    <cellStyle name="Lien hypertexte" xfId="497" builtinId="8" hidden="1"/>
    <cellStyle name="Lien hypertexte" xfId="499" builtinId="8" hidden="1"/>
    <cellStyle name="Lien hypertexte" xfId="501" builtinId="8" hidden="1"/>
    <cellStyle name="Lien hypertexte" xfId="503" builtinId="8" hidden="1"/>
    <cellStyle name="Lien hypertexte" xfId="505" builtinId="8" hidden="1"/>
    <cellStyle name="Lien hypertexte" xfId="507" builtinId="8" hidden="1"/>
    <cellStyle name="Lien hypertexte" xfId="509" builtinId="8" hidden="1"/>
    <cellStyle name="Lien hypertexte" xfId="511" builtinId="8" hidden="1"/>
    <cellStyle name="Lien hypertexte" xfId="513" builtinId="8" hidden="1"/>
    <cellStyle name="Lien hypertexte" xfId="515" builtinId="8" hidden="1"/>
    <cellStyle name="Lien hypertexte" xfId="517" builtinId="8" hidden="1"/>
    <cellStyle name="Lien hypertexte" xfId="519" builtinId="8" hidden="1"/>
    <cellStyle name="Lien hypertexte" xfId="521" builtinId="8" hidden="1"/>
    <cellStyle name="Lien hypertexte" xfId="523" builtinId="8" hidden="1"/>
    <cellStyle name="Lien hypertexte" xfId="525" builtinId="8" hidden="1"/>
    <cellStyle name="Lien hypertexte" xfId="527" builtinId="8" hidden="1"/>
    <cellStyle name="Lien hypertexte" xfId="529" builtinId="8" hidden="1"/>
    <cellStyle name="Lien hypertexte" xfId="531" builtinId="8" hidden="1"/>
    <cellStyle name="Lien hypertexte" xfId="533" builtinId="8" hidden="1"/>
    <cellStyle name="Lien hypertexte" xfId="535" builtinId="8" hidden="1"/>
    <cellStyle name="Lien hypertexte" xfId="537" builtinId="8" hidden="1"/>
    <cellStyle name="Lien hypertexte" xfId="539" builtinId="8" hidden="1"/>
    <cellStyle name="Lien hypertexte" xfId="541" builtinId="8" hidden="1"/>
    <cellStyle name="Lien hypertexte" xfId="543" builtinId="8" hidden="1"/>
    <cellStyle name="Lien hypertexte" xfId="545" builtinId="8" hidden="1"/>
    <cellStyle name="Lien hypertexte" xfId="547" builtinId="8" hidden="1"/>
    <cellStyle name="Lien hypertexte" xfId="549" builtinId="8" hidden="1"/>
    <cellStyle name="Lien hypertexte" xfId="551" builtinId="8" hidden="1"/>
    <cellStyle name="Lien hypertexte" xfId="553" builtinId="8" hidden="1"/>
    <cellStyle name="Lien hypertexte" xfId="555" builtinId="8" hidden="1"/>
    <cellStyle name="Lien hypertexte" xfId="557" builtinId="8" hidden="1"/>
    <cellStyle name="Lien hypertexte" xfId="559" builtinId="8" hidden="1"/>
    <cellStyle name="Lien hypertexte" xfId="561" builtinId="8" hidden="1"/>
    <cellStyle name="Lien hypertexte" xfId="563" builtinId="8" hidden="1"/>
    <cellStyle name="Lien hypertexte" xfId="565" builtinId="8" hidden="1"/>
    <cellStyle name="Lien hypertexte" xfId="567" builtinId="8" hidden="1"/>
    <cellStyle name="Lien hypertexte" xfId="569" builtinId="8" hidden="1"/>
    <cellStyle name="Lien hypertexte" xfId="571" builtinId="8" hidden="1"/>
    <cellStyle name="Lien hypertexte" xfId="573" builtinId="8" hidden="1"/>
    <cellStyle name="Lien hypertexte" xfId="575" builtinId="8" hidden="1"/>
    <cellStyle name="Lien hypertexte" xfId="577" builtinId="8" hidden="1"/>
    <cellStyle name="Lien hypertexte" xfId="579" builtinId="8" hidden="1"/>
    <cellStyle name="Lien hypertexte" xfId="581" builtinId="8" hidden="1"/>
    <cellStyle name="Lien hypertexte" xfId="583" builtinId="8" hidden="1"/>
    <cellStyle name="Lien hypertexte" xfId="585" builtinId="8" hidden="1"/>
    <cellStyle name="Lien hypertexte" xfId="587" builtinId="8" hidden="1"/>
    <cellStyle name="Lien hypertexte" xfId="589" builtinId="8" hidden="1"/>
    <cellStyle name="Lien hypertexte" xfId="591" builtinId="8" hidden="1"/>
    <cellStyle name="Lien hypertexte" xfId="593" builtinId="8" hidden="1"/>
    <cellStyle name="Lien hypertexte" xfId="595" builtinId="8" hidden="1"/>
    <cellStyle name="Lien hypertexte" xfId="597" builtinId="8" hidden="1"/>
    <cellStyle name="Lien hypertexte" xfId="599" builtinId="8" hidden="1"/>
    <cellStyle name="Lien hypertexte" xfId="601" builtinId="8" hidden="1"/>
    <cellStyle name="Lien hypertexte" xfId="603" builtinId="8" hidden="1"/>
    <cellStyle name="Lien hypertexte" xfId="605" builtinId="8" hidden="1"/>
    <cellStyle name="Lien hypertexte" xfId="607" builtinId="8" hidden="1"/>
    <cellStyle name="Lien hypertexte" xfId="609" builtinId="8" hidden="1"/>
    <cellStyle name="Lien hypertexte" xfId="611" builtinId="8" hidden="1"/>
    <cellStyle name="Lien hypertexte" xfId="613" builtinId="8" hidden="1"/>
    <cellStyle name="Lien hypertexte" xfId="615" builtinId="8" hidden="1"/>
    <cellStyle name="Lien hypertexte" xfId="617" builtinId="8" hidden="1"/>
    <cellStyle name="Lien hypertexte" xfId="619" builtinId="8" hidden="1"/>
    <cellStyle name="Lien hypertexte" xfId="621" builtinId="8" hidden="1"/>
    <cellStyle name="Lien hypertexte" xfId="623" builtinId="8" hidden="1"/>
    <cellStyle name="Lien hypertexte" xfId="625" builtinId="8" hidden="1"/>
    <cellStyle name="Lien hypertexte" xfId="627" builtinId="8" hidden="1"/>
    <cellStyle name="Lien hypertexte" xfId="629" builtinId="8" hidden="1"/>
    <cellStyle name="Lien hypertexte" xfId="631" builtinId="8" hidden="1"/>
    <cellStyle name="Lien hypertexte" xfId="633" builtinId="8" hidden="1"/>
    <cellStyle name="Lien hypertexte" xfId="635" builtinId="8" hidden="1"/>
    <cellStyle name="Lien hypertexte" xfId="637" builtinId="8" hidden="1"/>
    <cellStyle name="Lien hypertexte" xfId="639" builtinId="8" hidden="1"/>
    <cellStyle name="Lien hypertexte" xfId="641" builtinId="8" hidden="1"/>
    <cellStyle name="Lien hypertexte" xfId="643" builtinId="8" hidden="1"/>
    <cellStyle name="Lien hypertexte" xfId="645" builtinId="8" hidden="1"/>
    <cellStyle name="Lien hypertexte" xfId="647" builtinId="8" hidden="1"/>
    <cellStyle name="Lien hypertexte" xfId="649" builtinId="8" hidden="1"/>
    <cellStyle name="Lien hypertexte" xfId="651" builtinId="8" hidden="1"/>
    <cellStyle name="Lien hypertexte" xfId="653" builtinId="8" hidden="1"/>
    <cellStyle name="Lien hypertexte" xfId="655" builtinId="8" hidden="1"/>
    <cellStyle name="Lien hypertexte" xfId="657" builtinId="8" hidden="1"/>
    <cellStyle name="Lien hypertexte" xfId="659" builtinId="8" hidden="1"/>
    <cellStyle name="Lien hypertexte" xfId="661" builtinId="8" hidden="1"/>
    <cellStyle name="Lien hypertexte" xfId="663" builtinId="8" hidden="1"/>
    <cellStyle name="Lien hypertexte" xfId="665" builtinId="8" hidden="1"/>
    <cellStyle name="Lien hypertexte" xfId="667" builtinId="8" hidden="1"/>
    <cellStyle name="Lien hypertexte" xfId="669" builtinId="8" hidden="1"/>
    <cellStyle name="Lien hypertexte" xfId="671" builtinId="8" hidden="1"/>
    <cellStyle name="Lien hypertexte" xfId="673" builtinId="8" hidden="1"/>
    <cellStyle name="Lien hypertexte" xfId="675" builtinId="8" hidden="1"/>
    <cellStyle name="Lien hypertexte" xfId="677" builtinId="8" hidden="1"/>
    <cellStyle name="Lien hypertexte" xfId="679" builtinId="8" hidden="1"/>
    <cellStyle name="Lien hypertexte" xfId="681" builtinId="8" hidden="1"/>
    <cellStyle name="Lien hypertexte" xfId="683" builtinId="8" hidden="1"/>
    <cellStyle name="Lien hypertexte" xfId="685" builtinId="8" hidden="1"/>
    <cellStyle name="Lien hypertexte" xfId="687" builtinId="8" hidden="1"/>
    <cellStyle name="Lien hypertexte" xfId="689" builtinId="8" hidden="1"/>
    <cellStyle name="Lien hypertexte" xfId="691" builtinId="8" hidden="1"/>
    <cellStyle name="Lien hypertexte" xfId="693" builtinId="8" hidden="1"/>
    <cellStyle name="Lien hypertexte" xfId="695" builtinId="8" hidden="1"/>
    <cellStyle name="Lien hypertexte" xfId="697" builtinId="8" hidden="1"/>
    <cellStyle name="Lien hypertexte" xfId="699" builtinId="8" hidden="1"/>
    <cellStyle name="Lien hypertexte" xfId="701" builtinId="8" hidden="1"/>
    <cellStyle name="Lien hypertexte" xfId="703" builtinId="8" hidden="1"/>
    <cellStyle name="Lien hypertexte" xfId="705" builtinId="8" hidden="1"/>
    <cellStyle name="Lien hypertexte" xfId="707" builtinId="8" hidden="1"/>
    <cellStyle name="Lien hypertexte" xfId="709" builtinId="8" hidden="1"/>
    <cellStyle name="Lien hypertexte" xfId="711" builtinId="8" hidden="1"/>
    <cellStyle name="Lien hypertexte" xfId="713" builtinId="8" hidden="1"/>
    <cellStyle name="Lien hypertexte" xfId="715" builtinId="8" hidden="1"/>
    <cellStyle name="Lien hypertexte" xfId="717" builtinId="8" hidden="1"/>
    <cellStyle name="Lien hypertexte" xfId="719" builtinId="8" hidden="1"/>
    <cellStyle name="Lien hypertexte" xfId="721" builtinId="8" hidden="1"/>
    <cellStyle name="Lien hypertexte" xfId="723" builtinId="8" hidden="1"/>
    <cellStyle name="Lien hypertexte" xfId="725" builtinId="8" hidden="1"/>
    <cellStyle name="Lien hypertexte" xfId="727" builtinId="8" hidden="1"/>
    <cellStyle name="Lien hypertexte" xfId="729" builtinId="8" hidden="1"/>
    <cellStyle name="Lien hypertexte" xfId="731" builtinId="8" hidden="1"/>
    <cellStyle name="Lien hypertexte" xfId="733" builtinId="8" hidden="1"/>
    <cellStyle name="Lien hypertexte" xfId="735" builtinId="8" hidden="1"/>
    <cellStyle name="Lien hypertexte" xfId="737" builtinId="8" hidden="1"/>
    <cellStyle name="Lien hypertexte" xfId="739" builtinId="8" hidden="1"/>
    <cellStyle name="Lien hypertexte" xfId="741" builtinId="8" hidden="1"/>
    <cellStyle name="Lien hypertexte" xfId="743" builtinId="8" hidden="1"/>
    <cellStyle name="Lien hypertexte" xfId="745" builtinId="8" hidden="1"/>
    <cellStyle name="Lien hypertexte" xfId="747" builtinId="8" hidden="1"/>
    <cellStyle name="Lien hypertexte" xfId="749" builtinId="8" hidden="1"/>
    <cellStyle name="Lien hypertexte" xfId="751" builtinId="8" hidden="1"/>
    <cellStyle name="Lien hypertexte" xfId="753" builtinId="8" hidden="1"/>
    <cellStyle name="Lien hypertexte" xfId="755" builtinId="8" hidden="1"/>
    <cellStyle name="Lien hypertexte" xfId="757" builtinId="8" hidden="1"/>
    <cellStyle name="Lien hypertexte" xfId="759" builtinId="8" hidden="1"/>
    <cellStyle name="Lien hypertexte" xfId="761" builtinId="8" hidden="1"/>
    <cellStyle name="Lien hypertexte" xfId="763" builtinId="8" hidden="1"/>
    <cellStyle name="Lien hypertexte" xfId="765" builtinId="8" hidden="1"/>
    <cellStyle name="Lien hypertexte" xfId="767" builtinId="8" hidden="1"/>
    <cellStyle name="Lien hypertexte" xfId="769" builtinId="8" hidden="1"/>
    <cellStyle name="Lien hypertexte" xfId="771" builtinId="8" hidden="1"/>
    <cellStyle name="Lien hypertexte" xfId="773" builtinId="8" hidden="1"/>
    <cellStyle name="Lien hypertexte" xfId="775" builtinId="8" hidden="1"/>
    <cellStyle name="Lien hypertexte" xfId="777" builtinId="8" hidden="1"/>
    <cellStyle name="Lien hypertexte" xfId="779" builtinId="8" hidden="1"/>
    <cellStyle name="Lien hypertexte" xfId="781" builtinId="8" hidden="1"/>
    <cellStyle name="Lien hypertexte" xfId="783" builtinId="8" hidden="1"/>
    <cellStyle name="Lien hypertexte" xfId="785" builtinId="8" hidden="1"/>
    <cellStyle name="Lien hypertexte" xfId="787" builtinId="8" hidden="1"/>
    <cellStyle name="Lien hypertexte" xfId="789" builtinId="8" hidden="1"/>
    <cellStyle name="Lien hypertexte" xfId="791" builtinId="8" hidden="1"/>
    <cellStyle name="Lien hypertexte" xfId="793" builtinId="8" hidden="1"/>
    <cellStyle name="Lien hypertexte" xfId="795" builtinId="8" hidden="1"/>
    <cellStyle name="Lien hypertexte" xfId="797" builtinId="8" hidden="1"/>
    <cellStyle name="Lien hypertexte" xfId="799" builtinId="8" hidden="1"/>
    <cellStyle name="Lien hypertexte" xfId="801" builtinId="8" hidden="1"/>
    <cellStyle name="Lien hypertexte" xfId="803" builtinId="8" hidden="1"/>
    <cellStyle name="Lien hypertexte" xfId="805" builtinId="8" hidden="1"/>
    <cellStyle name="Lien hypertexte" xfId="807" builtinId="8" hidden="1"/>
    <cellStyle name="Lien hypertexte" xfId="809" builtinId="8" hidden="1"/>
    <cellStyle name="Lien hypertexte" xfId="811" builtinId="8" hidden="1"/>
    <cellStyle name="Lien hypertexte" xfId="813" builtinId="8" hidden="1"/>
    <cellStyle name="Lien hypertexte" xfId="815" builtinId="8" hidden="1"/>
    <cellStyle name="Lien hypertexte" xfId="817" builtinId="8" hidden="1"/>
    <cellStyle name="Lien hypertexte" xfId="819" builtinId="8" hidden="1"/>
    <cellStyle name="Lien hypertexte" xfId="821" builtinId="8" hidden="1"/>
    <cellStyle name="Lien hypertexte" xfId="823" builtinId="8" hidden="1"/>
    <cellStyle name="Lien hypertexte" xfId="825" builtinId="8" hidden="1"/>
    <cellStyle name="Lien hypertexte" xfId="827" builtinId="8" hidden="1"/>
    <cellStyle name="Lien hypertexte" xfId="829" builtinId="8" hidden="1"/>
    <cellStyle name="Lien hypertexte" xfId="831" builtinId="8" hidden="1"/>
    <cellStyle name="Lien hypertexte" xfId="833" builtinId="8" hidden="1"/>
    <cellStyle name="Lien hypertexte" xfId="835" builtinId="8" hidden="1"/>
    <cellStyle name="Lien hypertexte" xfId="837" builtinId="8" hidden="1"/>
    <cellStyle name="Lien hypertexte" xfId="839" builtinId="8" hidden="1"/>
    <cellStyle name="Lien hypertexte" xfId="841" builtinId="8" hidden="1"/>
    <cellStyle name="Lien hypertexte" xfId="843" builtinId="8" hidden="1"/>
    <cellStyle name="Lien hypertexte" xfId="845" builtinId="8" hidden="1"/>
    <cellStyle name="Lien hypertexte" xfId="847" builtinId="8" hidden="1"/>
    <cellStyle name="Lien hypertexte" xfId="849" builtinId="8" hidden="1"/>
    <cellStyle name="Lien hypertexte" xfId="851" builtinId="8" hidden="1"/>
    <cellStyle name="Lien hypertexte" xfId="853" builtinId="8" hidden="1"/>
    <cellStyle name="Lien hypertexte" xfId="855" builtinId="8" hidden="1"/>
    <cellStyle name="Lien hypertexte" xfId="857" builtinId="8" hidden="1"/>
    <cellStyle name="Lien hypertexte" xfId="859" builtinId="8" hidden="1"/>
    <cellStyle name="Lien hypertexte" xfId="861" builtinId="8" hidden="1"/>
    <cellStyle name="Lien hypertexte" xfId="863" builtinId="8" hidden="1"/>
    <cellStyle name="Lien hypertexte" xfId="865" builtinId="8" hidden="1"/>
    <cellStyle name="Lien hypertexte" xfId="867" builtinId="8" hidden="1"/>
    <cellStyle name="Lien hypertexte" xfId="869" builtinId="8" hidden="1"/>
    <cellStyle name="Lien hypertexte" xfId="871" builtinId="8" hidden="1"/>
    <cellStyle name="Lien hypertexte" xfId="873" builtinId="8" hidden="1"/>
    <cellStyle name="Lien hypertexte" xfId="875" builtinId="8" hidden="1"/>
    <cellStyle name="Lien hypertexte" xfId="877" builtinId="8" hidden="1"/>
    <cellStyle name="Lien hypertexte" xfId="879" builtinId="8" hidden="1"/>
    <cellStyle name="Lien hypertexte" xfId="881" builtinId="8" hidden="1"/>
    <cellStyle name="Lien hypertexte" xfId="883" builtinId="8" hidden="1"/>
    <cellStyle name="Lien hypertexte" xfId="885" builtinId="8" hidden="1"/>
    <cellStyle name="Lien hypertexte" xfId="887" builtinId="8" hidden="1"/>
    <cellStyle name="Lien hypertexte" xfId="889" builtinId="8" hidden="1"/>
    <cellStyle name="Lien hypertexte" xfId="891" builtinId="8" hidden="1"/>
    <cellStyle name="Lien hypertexte" xfId="893" builtinId="8" hidden="1"/>
    <cellStyle name="Lien hypertexte" xfId="895" builtinId="8" hidden="1"/>
    <cellStyle name="Lien hypertexte" xfId="897" builtinId="8" hidden="1"/>
    <cellStyle name="Lien hypertexte" xfId="899" builtinId="8" hidden="1"/>
    <cellStyle name="Lien hypertexte" xfId="901" builtinId="8" hidden="1"/>
    <cellStyle name="Lien hypertexte" xfId="903" builtinId="8" hidden="1"/>
    <cellStyle name="Lien hypertexte" xfId="905" builtinId="8" hidden="1"/>
    <cellStyle name="Lien hypertexte" xfId="907" builtinId="8" hidden="1"/>
    <cellStyle name="Lien hypertexte" xfId="909" builtinId="8" hidden="1"/>
    <cellStyle name="Lien hypertexte" xfId="911" builtinId="8" hidden="1"/>
    <cellStyle name="Lien hypertexte" xfId="913" builtinId="8" hidden="1"/>
    <cellStyle name="Lien hypertexte" xfId="915" builtinId="8" hidden="1"/>
    <cellStyle name="Lien hypertexte" xfId="917" builtinId="8" hidden="1"/>
    <cellStyle name="Lien hypertexte" xfId="919" builtinId="8" hidden="1"/>
    <cellStyle name="Lien hypertexte" xfId="921" builtinId="8" hidden="1"/>
    <cellStyle name="Lien hypertexte" xfId="923" builtinId="8" hidden="1"/>
    <cellStyle name="Lien hypertexte" xfId="925" builtinId="8" hidden="1"/>
    <cellStyle name="Lien hypertexte" xfId="927" builtinId="8" hidden="1"/>
    <cellStyle name="Lien hypertexte" xfId="929" builtinId="8" hidden="1"/>
    <cellStyle name="Lien hypertexte" xfId="931" builtinId="8" hidden="1"/>
    <cellStyle name="Lien hypertexte" xfId="933" builtinId="8" hidden="1"/>
    <cellStyle name="Lien hypertexte" xfId="935" builtinId="8" hidden="1"/>
    <cellStyle name="Lien hypertexte" xfId="937" builtinId="8" hidden="1"/>
    <cellStyle name="Lien hypertexte" xfId="939" builtinId="8" hidden="1"/>
    <cellStyle name="Lien hypertexte" xfId="941" builtinId="8" hidden="1"/>
    <cellStyle name="Lien hypertexte" xfId="943" builtinId="8" hidden="1"/>
    <cellStyle name="Lien hypertexte" xfId="945" builtinId="8" hidden="1"/>
    <cellStyle name="Lien hypertexte" xfId="947" builtinId="8" hidden="1"/>
    <cellStyle name="Lien hypertexte" xfId="949" builtinId="8" hidden="1"/>
    <cellStyle name="Lien hypertexte" xfId="951" builtinId="8" hidden="1"/>
    <cellStyle name="Lien hypertexte" xfId="953" builtinId="8" hidden="1"/>
    <cellStyle name="Lien hypertexte" xfId="955" builtinId="8" hidden="1"/>
    <cellStyle name="Lien hypertexte" xfId="957" builtinId="8" hidden="1"/>
    <cellStyle name="Lien hypertexte" xfId="959" builtinId="8" hidden="1"/>
    <cellStyle name="Lien hypertexte" xfId="961" builtinId="8" hidden="1"/>
    <cellStyle name="Lien hypertexte" xfId="963" builtinId="8" hidden="1"/>
    <cellStyle name="Lien hypertexte" xfId="965" builtinId="8" hidden="1"/>
    <cellStyle name="Lien hypertexte" xfId="967" builtinId="8" hidden="1"/>
    <cellStyle name="Lien hypertexte" xfId="969" builtinId="8" hidden="1"/>
    <cellStyle name="Lien hypertexte" xfId="971" builtinId="8" hidden="1"/>
    <cellStyle name="Lien hypertexte" xfId="973" builtinId="8" hidden="1"/>
    <cellStyle name="Lien hypertexte" xfId="975" builtinId="8" hidden="1"/>
    <cellStyle name="Lien hypertexte" xfId="977" builtinId="8" hidden="1"/>
    <cellStyle name="Lien hypertexte" xfId="979" builtinId="8" hidden="1"/>
    <cellStyle name="Lien hypertexte" xfId="981" builtinId="8" hidden="1"/>
    <cellStyle name="Lien hypertexte" xfId="983" builtinId="8" hidden="1"/>
    <cellStyle name="Lien hypertexte" xfId="985" builtinId="8" hidden="1"/>
    <cellStyle name="Lien hypertexte" xfId="987" builtinId="8" hidden="1"/>
    <cellStyle name="Lien hypertexte" xfId="989" builtinId="8" hidden="1"/>
    <cellStyle name="Lien hypertexte" xfId="991" builtinId="8" hidden="1"/>
    <cellStyle name="Lien hypertexte" xfId="993" builtinId="8" hidden="1"/>
    <cellStyle name="Lien hypertexte" xfId="995" builtinId="8" hidden="1"/>
    <cellStyle name="Lien hypertexte" xfId="997" builtinId="8" hidden="1"/>
    <cellStyle name="Lien hypertexte" xfId="999" builtinId="8" hidden="1"/>
    <cellStyle name="Lien hypertexte" xfId="1001" builtinId="8" hidden="1"/>
    <cellStyle name="Lien hypertexte" xfId="1003" builtinId="8" hidden="1"/>
    <cellStyle name="Lien hypertexte" xfId="1005" builtinId="8" hidden="1"/>
    <cellStyle name="Lien hypertexte" xfId="1007" builtinId="8" hidden="1"/>
    <cellStyle name="Lien hypertexte" xfId="1009" builtinId="8" hidden="1"/>
    <cellStyle name="Lien hypertexte" xfId="1011" builtinId="8" hidden="1"/>
    <cellStyle name="Lien hypertexte" xfId="1013" builtinId="8" hidden="1"/>
    <cellStyle name="Lien hypertexte" xfId="1015" builtinId="8" hidden="1"/>
    <cellStyle name="Lien hypertexte" xfId="1017" builtinId="8" hidden="1"/>
    <cellStyle name="Lien hypertexte" xfId="1019" builtinId="8" hidden="1"/>
    <cellStyle name="Lien hypertexte" xfId="1021" builtinId="8" hidden="1"/>
    <cellStyle name="Lien hypertexte" xfId="1023" builtinId="8" hidden="1"/>
    <cellStyle name="Lien hypertexte" xfId="1025" builtinId="8" hidden="1"/>
    <cellStyle name="Lien hypertexte" xfId="1027" builtinId="8" hidden="1"/>
    <cellStyle name="Lien hypertexte" xfId="1029" builtinId="8" hidden="1"/>
    <cellStyle name="Lien hypertexte" xfId="1031" builtinId="8" hidden="1"/>
    <cellStyle name="Lien hypertexte" xfId="1033" builtinId="8" hidden="1"/>
    <cellStyle name="Lien hypertexte" xfId="1035" builtinId="8" hidden="1"/>
    <cellStyle name="Lien hypertexte" xfId="1037" builtinId="8" hidden="1"/>
    <cellStyle name="Lien hypertexte" xfId="1039" builtinId="8" hidden="1"/>
    <cellStyle name="Lien hypertexte" xfId="1041" builtinId="8" hidden="1"/>
    <cellStyle name="Lien hypertexte" xfId="1043" builtinId="8" hidden="1"/>
    <cellStyle name="Lien hypertexte" xfId="1045" builtinId="8" hidden="1"/>
    <cellStyle name="Lien hypertexte" xfId="1047" builtinId="8" hidden="1"/>
    <cellStyle name="Lien hypertexte" xfId="1049" builtinId="8" hidden="1"/>
    <cellStyle name="Lien hypertexte" xfId="1051" builtinId="8" hidden="1"/>
    <cellStyle name="Lien hypertexte" xfId="1053" builtinId="8" hidden="1"/>
    <cellStyle name="Lien hypertexte" xfId="1055" builtinId="8" hidden="1"/>
    <cellStyle name="Lien hypertexte" xfId="1057" builtinId="8" hidden="1"/>
    <cellStyle name="Lien hypertexte" xfId="1059" builtinId="8" hidden="1"/>
    <cellStyle name="Lien hypertexte" xfId="1061" builtinId="8" hidden="1"/>
    <cellStyle name="Lien hypertexte" xfId="1063" builtinId="8" hidden="1"/>
    <cellStyle name="Lien hypertexte" xfId="1065" builtinId="8" hidden="1"/>
    <cellStyle name="Lien hypertexte" xfId="1067" builtinId="8" hidden="1"/>
    <cellStyle name="Lien hypertexte" xfId="1069" builtinId="8" hidden="1"/>
    <cellStyle name="Lien hypertexte" xfId="1071" builtinId="8" hidden="1"/>
    <cellStyle name="Lien hypertexte" xfId="1073" builtinId="8" hidden="1"/>
    <cellStyle name="Lien hypertexte" xfId="1075" builtinId="8" hidden="1"/>
    <cellStyle name="Lien hypertexte" xfId="1077" builtinId="8" hidden="1"/>
    <cellStyle name="Lien hypertexte" xfId="1079" builtinId="8" hidden="1"/>
    <cellStyle name="Lien hypertexte" xfId="1081" builtinId="8" hidden="1"/>
    <cellStyle name="Lien hypertexte" xfId="1083" builtinId="8" hidden="1"/>
    <cellStyle name="Lien hypertexte" xfId="1085" builtinId="8" hidden="1"/>
    <cellStyle name="Lien hypertexte" xfId="1087" builtinId="8" hidden="1"/>
    <cellStyle name="Lien hypertexte" xfId="1089" builtinId="8" hidden="1"/>
    <cellStyle name="Lien hypertexte" xfId="1091" builtinId="8" hidden="1"/>
    <cellStyle name="Lien hypertexte" xfId="1093" builtinId="8" hidden="1"/>
    <cellStyle name="Lien hypertexte" xfId="1095" builtinId="8" hidden="1"/>
    <cellStyle name="Lien hypertexte" xfId="1097" builtinId="8" hidden="1"/>
    <cellStyle name="Lien hypertexte" xfId="1099" builtinId="8" hidden="1"/>
    <cellStyle name="Lien hypertexte" xfId="1101" builtinId="8" hidden="1"/>
    <cellStyle name="Lien hypertexte" xfId="1103" builtinId="8" hidden="1"/>
    <cellStyle name="Lien hypertexte" xfId="1105" builtinId="8" hidden="1"/>
    <cellStyle name="Lien hypertexte" xfId="1107" builtinId="8" hidden="1"/>
    <cellStyle name="Lien hypertexte" xfId="1109" builtinId="8" hidden="1"/>
    <cellStyle name="Lien hypertexte" xfId="1111" builtinId="8" hidden="1"/>
    <cellStyle name="Lien hypertexte" xfId="1113" builtinId="8" hidden="1"/>
    <cellStyle name="Lien hypertexte" xfId="1115" builtinId="8" hidden="1"/>
    <cellStyle name="Lien hypertexte" xfId="1117" builtinId="8" hidden="1"/>
    <cellStyle name="Lien hypertexte" xfId="1119" builtinId="8" hidden="1"/>
    <cellStyle name="Lien hypertexte" xfId="1121" builtinId="8" hidden="1"/>
    <cellStyle name="Lien hypertexte" xfId="1123" builtinId="8" hidden="1"/>
    <cellStyle name="Lien hypertexte" xfId="1125" builtinId="8" hidden="1"/>
    <cellStyle name="Lien hypertexte" xfId="1127" builtinId="8" hidden="1"/>
    <cellStyle name="Lien hypertexte" xfId="1129" builtinId="8" hidden="1"/>
    <cellStyle name="Lien hypertexte" xfId="1131" builtinId="8" hidden="1"/>
    <cellStyle name="Lien hypertexte" xfId="1133" builtinId="8" hidden="1"/>
    <cellStyle name="Lien hypertexte" xfId="1135" builtinId="8" hidden="1"/>
    <cellStyle name="Lien hypertexte" xfId="1137" builtinId="8" hidden="1"/>
    <cellStyle name="Lien hypertexte" xfId="1139" builtinId="8" hidden="1"/>
    <cellStyle name="Lien hypertexte" xfId="1141" builtinId="8" hidden="1"/>
    <cellStyle name="Lien hypertexte" xfId="1143" builtinId="8" hidden="1"/>
    <cellStyle name="Lien hypertexte" xfId="1145" builtinId="8" hidden="1"/>
    <cellStyle name="Lien hypertexte" xfId="1147" builtinId="8" hidden="1"/>
    <cellStyle name="Lien hypertexte" xfId="1149" builtinId="8" hidden="1"/>
    <cellStyle name="Lien hypertexte" xfId="1151" builtinId="8" hidden="1"/>
    <cellStyle name="Lien hypertexte" xfId="1153" builtinId="8" hidden="1"/>
    <cellStyle name="Lien hypertexte" xfId="1155" builtinId="8" hidden="1"/>
    <cellStyle name="Lien hypertexte" xfId="1157" builtinId="8" hidden="1"/>
    <cellStyle name="Lien hypertexte" xfId="1159" builtinId="8" hidden="1"/>
    <cellStyle name="Lien hypertexte" xfId="1161" builtinId="8" hidden="1"/>
    <cellStyle name="Lien hypertexte" xfId="1163" builtinId="8" hidden="1"/>
    <cellStyle name="Lien hypertexte" xfId="1165" builtinId="8" hidden="1"/>
    <cellStyle name="Lien hypertexte" xfId="1167" builtinId="8" hidden="1"/>
    <cellStyle name="Lien hypertexte" xfId="1169" builtinId="8" hidden="1"/>
    <cellStyle name="Lien hypertexte" xfId="1171" builtinId="8" hidden="1"/>
    <cellStyle name="Lien hypertexte" xfId="1173" builtinId="8" hidden="1"/>
    <cellStyle name="Lien hypertexte" xfId="1175" builtinId="8" hidden="1"/>
    <cellStyle name="Lien hypertexte" xfId="1177" builtinId="8" hidden="1"/>
    <cellStyle name="Lien hypertexte" xfId="1179" builtinId="8" hidden="1"/>
    <cellStyle name="Lien hypertexte" xfId="1181" builtinId="8" hidden="1"/>
    <cellStyle name="Lien hypertexte" xfId="1183" builtinId="8" hidden="1"/>
    <cellStyle name="Lien hypertexte" xfId="1185" builtinId="8" hidden="1"/>
    <cellStyle name="Lien hypertexte" xfId="1187" builtinId="8" hidden="1"/>
    <cellStyle name="Lien hypertexte" xfId="1189" builtinId="8" hidden="1"/>
    <cellStyle name="Lien hypertexte" xfId="1191" builtinId="8" hidden="1"/>
    <cellStyle name="Lien hypertexte" xfId="1193" builtinId="8" hidden="1"/>
    <cellStyle name="Lien hypertexte" xfId="1195" builtinId="8" hidden="1"/>
    <cellStyle name="Lien hypertexte" xfId="1197" builtinId="8" hidden="1"/>
    <cellStyle name="Lien hypertexte" xfId="1199" builtinId="8" hidden="1"/>
    <cellStyle name="Lien hypertexte" xfId="1201" builtinId="8" hidden="1"/>
    <cellStyle name="Lien hypertexte" xfId="1217" builtinId="8" hidden="1"/>
    <cellStyle name="Lien hypertexte" xfId="1219" builtinId="8" hidden="1"/>
    <cellStyle name="Lien hypertexte" xfId="1221" builtinId="8" hidden="1"/>
    <cellStyle name="Lien hypertexte" xfId="1223" builtinId="8" hidden="1"/>
    <cellStyle name="Lien hypertexte" xfId="1225" builtinId="8" hidden="1"/>
    <cellStyle name="Lien hypertexte" xfId="1227" builtinId="8" hidden="1"/>
    <cellStyle name="Lien hypertexte" xfId="1229" builtinId="8" hidden="1"/>
    <cellStyle name="Lien hypertexte" xfId="1231" builtinId="8" hidden="1"/>
    <cellStyle name="Lien hypertexte" xfId="1233" builtinId="8" hidden="1"/>
    <cellStyle name="Lien hypertexte" xfId="1235" builtinId="8" hidden="1"/>
    <cellStyle name="Lien hypertexte" xfId="1237" builtinId="8" hidden="1"/>
    <cellStyle name="Lien hypertexte" xfId="1239" builtinId="8" hidden="1"/>
    <cellStyle name="Lien hypertexte" xfId="1241" builtinId="8" hidden="1"/>
    <cellStyle name="Lien hypertexte" xfId="1243" builtinId="8" hidden="1"/>
    <cellStyle name="Lien hypertexte" xfId="1245" builtinId="8" hidden="1"/>
    <cellStyle name="Lien hypertexte" xfId="1247" builtinId="8" hidden="1"/>
    <cellStyle name="Lien hypertexte" xfId="1249" builtinId="8" hidden="1"/>
    <cellStyle name="Lien hypertexte" xfId="1251" builtinId="8" hidden="1"/>
    <cellStyle name="Lien hypertexte" xfId="1253" builtinId="8" hidden="1"/>
    <cellStyle name="Lien hypertexte" xfId="1255" builtinId="8" hidden="1"/>
    <cellStyle name="Lien hypertexte" xfId="1257" builtinId="8" hidden="1"/>
    <cellStyle name="Lien hypertexte" xfId="1259" builtinId="8" hidden="1"/>
    <cellStyle name="Lien hypertexte" xfId="1261" builtinId="8" hidden="1"/>
    <cellStyle name="Lien hypertexte" xfId="1263" builtinId="8" hidden="1"/>
    <cellStyle name="Lien hypertexte" xfId="1265" builtinId="8" hidden="1"/>
    <cellStyle name="Lien hypertexte" xfId="1267" builtinId="8" hidden="1"/>
    <cellStyle name="Lien hypertexte" xfId="1269" builtinId="8" hidden="1"/>
    <cellStyle name="Lien hypertexte" xfId="1271" builtinId="8" hidden="1"/>
    <cellStyle name="Lien hypertexte" xfId="1273" builtinId="8" hidden="1"/>
    <cellStyle name="Lien hypertexte" xfId="1275" builtinId="8" hidden="1"/>
    <cellStyle name="Lien hypertexte" xfId="1277" builtinId="8" hidden="1"/>
    <cellStyle name="Lien hypertexte" xfId="1279" builtinId="8" hidden="1"/>
    <cellStyle name="Lien hypertexte" xfId="1281" builtinId="8" hidden="1"/>
    <cellStyle name="Lien hypertexte" xfId="1283" builtinId="8" hidden="1"/>
    <cellStyle name="Lien hypertexte" xfId="1285" builtinId="8" hidden="1"/>
    <cellStyle name="Lien hypertexte" xfId="1287" builtinId="8" hidden="1"/>
    <cellStyle name="Lien hypertexte" xfId="1289" builtinId="8" hidden="1"/>
    <cellStyle name="Lien hypertexte" xfId="1291" builtinId="8" hidden="1"/>
    <cellStyle name="Lien hypertexte" xfId="1293" builtinId="8" hidden="1"/>
    <cellStyle name="Lien hypertexte" xfId="1295" builtinId="8" hidden="1"/>
    <cellStyle name="Lien hypertexte" xfId="1297" builtinId="8" hidden="1"/>
    <cellStyle name="Lien hypertexte" xfId="1299" builtinId="8" hidden="1"/>
    <cellStyle name="Lien hypertexte" xfId="1301" builtinId="8" hidden="1"/>
    <cellStyle name="Lien hypertexte" xfId="1303" builtinId="8" hidden="1"/>
    <cellStyle name="Lien hypertexte" xfId="1305" builtinId="8" hidden="1"/>
    <cellStyle name="Lien hypertexte" xfId="1307" builtinId="8" hidden="1"/>
    <cellStyle name="Lien hypertexte" xfId="1309" builtinId="8" hidden="1"/>
    <cellStyle name="Lien hypertexte" xfId="1311" builtinId="8" hidden="1"/>
    <cellStyle name="Lien hypertexte" xfId="1313" builtinId="8" hidden="1"/>
    <cellStyle name="Lien hypertexte" xfId="1315" builtinId="8" hidden="1"/>
    <cellStyle name="Lien hypertexte" xfId="1317" builtinId="8" hidden="1"/>
    <cellStyle name="Lien hypertexte" xfId="1319" builtinId="8" hidden="1"/>
    <cellStyle name="Lien hypertexte" xfId="1321" builtinId="8" hidden="1"/>
    <cellStyle name="Lien hypertexte" xfId="1323" builtinId="8" hidden="1"/>
    <cellStyle name="Lien hypertexte" xfId="1325" builtinId="8" hidden="1"/>
    <cellStyle name="Lien hypertexte" xfId="1327" builtinId="8" hidden="1"/>
    <cellStyle name="Lien hypertexte" xfId="1329" builtinId="8" hidden="1"/>
    <cellStyle name="Lien hypertexte" xfId="1331" builtinId="8" hidden="1"/>
    <cellStyle name="Lien hypertexte" xfId="1333" builtinId="8" hidden="1"/>
    <cellStyle name="Lien hypertexte" xfId="1335" builtinId="8" hidden="1"/>
    <cellStyle name="Lien hypertexte" xfId="1337" builtinId="8" hidden="1"/>
    <cellStyle name="Lien hypertexte" xfId="1339" builtinId="8" hidden="1"/>
    <cellStyle name="Lien hypertexte" xfId="1341" builtinId="8" hidden="1"/>
    <cellStyle name="Lien hypertexte" xfId="1343" builtinId="8" hidden="1"/>
    <cellStyle name="Lien hypertexte" xfId="1345" builtinId="8" hidden="1"/>
    <cellStyle name="Lien hypertexte" xfId="1347" builtinId="8" hidden="1"/>
    <cellStyle name="Lien hypertexte" xfId="1349" builtinId="8" hidden="1"/>
    <cellStyle name="Lien hypertexte" xfId="1351" builtinId="8" hidden="1"/>
    <cellStyle name="Lien hypertexte" xfId="1353" builtinId="8" hidden="1"/>
    <cellStyle name="Lien hypertexte" xfId="1355" builtinId="8" hidden="1"/>
    <cellStyle name="Lien hypertexte" xfId="1357" builtinId="8" hidden="1"/>
    <cellStyle name="Lien hypertexte" xfId="1359" builtinId="8" hidden="1"/>
    <cellStyle name="Lien hypertexte" xfId="1361" builtinId="8" hidden="1"/>
    <cellStyle name="Lien hypertexte" xfId="1363" builtinId="8" hidden="1"/>
    <cellStyle name="Lien hypertexte" xfId="1365" builtinId="8" hidden="1"/>
    <cellStyle name="Lien hypertexte" xfId="1367" builtinId="8" hidden="1"/>
    <cellStyle name="Lien hypertexte" xfId="1369" builtinId="8" hidden="1"/>
    <cellStyle name="Lien hypertexte" xfId="1371" builtinId="8" hidden="1"/>
    <cellStyle name="Lien hypertexte" xfId="1373" builtinId="8" hidden="1"/>
    <cellStyle name="Lien hypertexte" xfId="1375" builtinId="8" hidden="1"/>
    <cellStyle name="Lien hypertexte" xfId="1377" builtinId="8" hidden="1"/>
    <cellStyle name="Lien hypertexte" xfId="1379" builtinId="8" hidden="1"/>
    <cellStyle name="Lien hypertexte" xfId="1381" builtinId="8" hidden="1"/>
    <cellStyle name="Lien hypertexte" xfId="1383" builtinId="8" hidden="1"/>
    <cellStyle name="Lien hypertexte" xfId="1385" builtinId="8" hidden="1"/>
    <cellStyle name="Lien hypertexte" xfId="1387" builtinId="8" hidden="1"/>
    <cellStyle name="Lien hypertexte" xfId="1389" builtinId="8" hidden="1"/>
    <cellStyle name="Lien hypertexte" xfId="1391" builtinId="8" hidden="1"/>
    <cellStyle name="Lien hypertexte" xfId="1393" builtinId="8" hidden="1"/>
    <cellStyle name="Lien hypertexte" xfId="1395" builtinId="8" hidden="1"/>
    <cellStyle name="Lien hypertexte" xfId="1397" builtinId="8" hidden="1"/>
    <cellStyle name="Lien hypertexte" xfId="1399" builtinId="8" hidden="1"/>
    <cellStyle name="Lien hypertexte" xfId="1401" builtinId="8" hidden="1"/>
    <cellStyle name="Lien hypertexte" xfId="1403" builtinId="8" hidden="1"/>
    <cellStyle name="Lien hypertexte" xfId="1405" builtinId="8" hidden="1"/>
    <cellStyle name="Lien hypertexte" xfId="1407" builtinId="8" hidden="1"/>
    <cellStyle name="Lien hypertexte" xfId="1409" builtinId="8" hidden="1"/>
    <cellStyle name="Lien hypertexte" xfId="1411" builtinId="8" hidden="1"/>
    <cellStyle name="Lien hypertexte" xfId="1413" builtinId="8" hidden="1"/>
    <cellStyle name="Lien hypertexte" xfId="1415" builtinId="8" hidden="1"/>
    <cellStyle name="Lien hypertexte" xfId="1417" builtinId="8" hidden="1"/>
    <cellStyle name="Lien hypertexte" xfId="1419" builtinId="8" hidden="1"/>
    <cellStyle name="Lien hypertexte" xfId="1421" builtinId="8" hidden="1"/>
    <cellStyle name="Lien hypertexte" xfId="1423" builtinId="8" hidden="1"/>
    <cellStyle name="Lien hypertexte" xfId="1425" builtinId="8" hidden="1"/>
    <cellStyle name="Lien hypertexte" xfId="1427" builtinId="8" hidden="1"/>
    <cellStyle name="Lien hypertexte" xfId="1429" builtinId="8" hidden="1"/>
    <cellStyle name="Lien hypertexte" xfId="1431" builtinId="8" hidden="1"/>
    <cellStyle name="Lien hypertexte" xfId="1433" builtinId="8" hidden="1"/>
    <cellStyle name="Lien hypertexte" xfId="1435" builtinId="8" hidden="1"/>
    <cellStyle name="Lien hypertexte" xfId="1437" builtinId="8" hidden="1"/>
    <cellStyle name="Lien hypertexte" xfId="1439" builtinId="8" hidden="1"/>
    <cellStyle name="Lien hypertexte" xfId="1441" builtinId="8" hidden="1"/>
    <cellStyle name="Lien hypertexte" xfId="1443" builtinId="8" hidden="1"/>
    <cellStyle name="Lien hypertexte" xfId="1445" builtinId="8" hidden="1"/>
    <cellStyle name="Lien hypertexte" xfId="1447" builtinId="8" hidden="1"/>
    <cellStyle name="Lien hypertexte" xfId="1449" builtinId="8" hidden="1"/>
    <cellStyle name="Lien hypertexte" xfId="1451" builtinId="8" hidden="1"/>
    <cellStyle name="Lien hypertexte" xfId="1453" builtinId="8" hidden="1"/>
    <cellStyle name="Lien hypertexte" xfId="1455" builtinId="8" hidden="1"/>
    <cellStyle name="Lien hypertexte" xfId="1457" builtinId="8" hidden="1"/>
    <cellStyle name="Lien hypertexte" xfId="1459" builtinId="8" hidden="1"/>
    <cellStyle name="Lien hypertexte" xfId="1461" builtinId="8" hidden="1"/>
    <cellStyle name="Lien hypertexte" xfId="1463" builtinId="8" hidden="1"/>
    <cellStyle name="Lien hypertexte" xfId="1465" builtinId="8" hidden="1"/>
    <cellStyle name="Lien hypertexte" xfId="1467" builtinId="8" hidden="1"/>
    <cellStyle name="Lien hypertexte" xfId="1469" builtinId="8" hidden="1"/>
    <cellStyle name="Lien hypertexte" xfId="1471" builtinId="8" hidden="1"/>
    <cellStyle name="Lien hypertexte" xfId="1473" builtinId="8" hidden="1"/>
    <cellStyle name="Lien hypertexte" xfId="1475" builtinId="8" hidden="1"/>
    <cellStyle name="Lien hypertexte" xfId="1477" builtinId="8"/>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Lien hypertexte visité" xfId="16" builtinId="9" hidden="1"/>
    <cellStyle name="Lien hypertexte visité" xfId="18" builtinId="9" hidden="1"/>
    <cellStyle name="Lien hypertexte visité" xfId="20" builtinId="9" hidden="1"/>
    <cellStyle name="Lien hypertexte visité" xfId="22" builtinId="9" hidden="1"/>
    <cellStyle name="Lien hypertexte visité" xfId="24" builtinId="9" hidden="1"/>
    <cellStyle name="Lien hypertexte visité" xfId="26" builtinId="9" hidden="1"/>
    <cellStyle name="Lien hypertexte visité" xfId="28" builtinId="9" hidden="1"/>
    <cellStyle name="Lien hypertexte visité" xfId="30" builtinId="9" hidden="1"/>
    <cellStyle name="Lien hypertexte visité" xfId="32" builtinId="9" hidden="1"/>
    <cellStyle name="Lien hypertexte visité" xfId="34" builtinId="9" hidden="1"/>
    <cellStyle name="Lien hypertexte visité" xfId="36" builtinId="9" hidden="1"/>
    <cellStyle name="Lien hypertexte visité" xfId="38" builtinId="9" hidden="1"/>
    <cellStyle name="Lien hypertexte visité" xfId="40" builtinId="9" hidden="1"/>
    <cellStyle name="Lien hypertexte visité" xfId="42" builtinId="9" hidden="1"/>
    <cellStyle name="Lien hypertexte visité" xfId="44" builtinId="9" hidden="1"/>
    <cellStyle name="Lien hypertexte visité" xfId="46" builtinId="9" hidden="1"/>
    <cellStyle name="Lien hypertexte visité" xfId="48" builtinId="9" hidden="1"/>
    <cellStyle name="Lien hypertexte visité" xfId="50" builtinId="9" hidden="1"/>
    <cellStyle name="Lien hypertexte visité" xfId="52" builtinId="9" hidden="1"/>
    <cellStyle name="Lien hypertexte visité" xfId="54" builtinId="9" hidden="1"/>
    <cellStyle name="Lien hypertexte visité" xfId="56" builtinId="9" hidden="1"/>
    <cellStyle name="Lien hypertexte visité" xfId="58" builtinId="9" hidden="1"/>
    <cellStyle name="Lien hypertexte visité" xfId="60" builtinId="9" hidden="1"/>
    <cellStyle name="Lien hypertexte visité" xfId="62" builtinId="9" hidden="1"/>
    <cellStyle name="Lien hypertexte visité" xfId="64" builtinId="9" hidden="1"/>
    <cellStyle name="Lien hypertexte visité" xfId="66" builtinId="9" hidden="1"/>
    <cellStyle name="Lien hypertexte visité" xfId="68" builtinId="9" hidden="1"/>
    <cellStyle name="Lien hypertexte visité" xfId="70" builtinId="9" hidden="1"/>
    <cellStyle name="Lien hypertexte visité" xfId="72" builtinId="9" hidden="1"/>
    <cellStyle name="Lien hypertexte visité" xfId="74" builtinId="9" hidden="1"/>
    <cellStyle name="Lien hypertexte visité" xfId="76" builtinId="9" hidden="1"/>
    <cellStyle name="Lien hypertexte visité" xfId="78" builtinId="9" hidden="1"/>
    <cellStyle name="Lien hypertexte visité" xfId="80" builtinId="9" hidden="1"/>
    <cellStyle name="Lien hypertexte visité" xfId="82" builtinId="9" hidden="1"/>
    <cellStyle name="Lien hypertexte visité" xfId="84" builtinId="9" hidden="1"/>
    <cellStyle name="Lien hypertexte visité" xfId="86" builtinId="9" hidden="1"/>
    <cellStyle name="Lien hypertexte visité" xfId="88" builtinId="9" hidden="1"/>
    <cellStyle name="Lien hypertexte visité" xfId="90" builtinId="9" hidden="1"/>
    <cellStyle name="Lien hypertexte visité" xfId="92" builtinId="9" hidden="1"/>
    <cellStyle name="Lien hypertexte visité" xfId="94" builtinId="9" hidden="1"/>
    <cellStyle name="Lien hypertexte visité" xfId="96" builtinId="9" hidden="1"/>
    <cellStyle name="Lien hypertexte visité" xfId="98" builtinId="9" hidden="1"/>
    <cellStyle name="Lien hypertexte visité" xfId="100" builtinId="9" hidden="1"/>
    <cellStyle name="Lien hypertexte visité" xfId="102" builtinId="9" hidden="1"/>
    <cellStyle name="Lien hypertexte visité" xfId="104" builtinId="9" hidden="1"/>
    <cellStyle name="Lien hypertexte visité" xfId="106" builtinId="9" hidden="1"/>
    <cellStyle name="Lien hypertexte visité" xfId="108" builtinId="9" hidden="1"/>
    <cellStyle name="Lien hypertexte visité" xfId="110" builtinId="9" hidden="1"/>
    <cellStyle name="Lien hypertexte visité" xfId="112" builtinId="9" hidden="1"/>
    <cellStyle name="Lien hypertexte visité" xfId="114" builtinId="9" hidden="1"/>
    <cellStyle name="Lien hypertexte visité" xfId="116" builtinId="9" hidden="1"/>
    <cellStyle name="Lien hypertexte visité" xfId="118" builtinId="9" hidden="1"/>
    <cellStyle name="Lien hypertexte visité" xfId="120" builtinId="9" hidden="1"/>
    <cellStyle name="Lien hypertexte visité" xfId="122" builtinId="9" hidden="1"/>
    <cellStyle name="Lien hypertexte visité" xfId="124" builtinId="9" hidden="1"/>
    <cellStyle name="Lien hypertexte visité" xfId="126" builtinId="9" hidden="1"/>
    <cellStyle name="Lien hypertexte visité" xfId="128" builtinId="9" hidden="1"/>
    <cellStyle name="Lien hypertexte visité" xfId="130" builtinId="9" hidden="1"/>
    <cellStyle name="Lien hypertexte visité" xfId="132" builtinId="9" hidden="1"/>
    <cellStyle name="Lien hypertexte visité" xfId="134" builtinId="9" hidden="1"/>
    <cellStyle name="Lien hypertexte visité" xfId="136" builtinId="9" hidden="1"/>
    <cellStyle name="Lien hypertexte visité" xfId="138" builtinId="9" hidden="1"/>
    <cellStyle name="Lien hypertexte visité" xfId="140" builtinId="9" hidden="1"/>
    <cellStyle name="Lien hypertexte visité" xfId="142" builtinId="9" hidden="1"/>
    <cellStyle name="Lien hypertexte visité" xfId="144" builtinId="9" hidden="1"/>
    <cellStyle name="Lien hypertexte visité" xfId="146" builtinId="9" hidden="1"/>
    <cellStyle name="Lien hypertexte visité" xfId="148" builtinId="9" hidden="1"/>
    <cellStyle name="Lien hypertexte visité" xfId="150" builtinId="9" hidden="1"/>
    <cellStyle name="Lien hypertexte visité" xfId="152" builtinId="9" hidden="1"/>
    <cellStyle name="Lien hypertexte visité" xfId="154" builtinId="9" hidden="1"/>
    <cellStyle name="Lien hypertexte visité" xfId="156" builtinId="9" hidden="1"/>
    <cellStyle name="Lien hypertexte visité" xfId="158" builtinId="9" hidden="1"/>
    <cellStyle name="Lien hypertexte visité" xfId="160" builtinId="9" hidden="1"/>
    <cellStyle name="Lien hypertexte visité" xfId="162" builtinId="9" hidden="1"/>
    <cellStyle name="Lien hypertexte visité" xfId="164" builtinId="9" hidden="1"/>
    <cellStyle name="Lien hypertexte visité" xfId="166" builtinId="9" hidden="1"/>
    <cellStyle name="Lien hypertexte visité" xfId="168" builtinId="9" hidden="1"/>
    <cellStyle name="Lien hypertexte visité" xfId="170" builtinId="9" hidden="1"/>
    <cellStyle name="Lien hypertexte visité" xfId="172" builtinId="9" hidden="1"/>
    <cellStyle name="Lien hypertexte visité" xfId="174" builtinId="9" hidden="1"/>
    <cellStyle name="Lien hypertexte visité" xfId="176" builtinId="9" hidden="1"/>
    <cellStyle name="Lien hypertexte visité" xfId="178" builtinId="9" hidden="1"/>
    <cellStyle name="Lien hypertexte visité" xfId="180" builtinId="9" hidden="1"/>
    <cellStyle name="Lien hypertexte visité" xfId="182" builtinId="9" hidden="1"/>
    <cellStyle name="Lien hypertexte visité" xfId="184" builtinId="9" hidden="1"/>
    <cellStyle name="Lien hypertexte visité" xfId="186" builtinId="9" hidden="1"/>
    <cellStyle name="Lien hypertexte visité" xfId="188" builtinId="9" hidden="1"/>
    <cellStyle name="Lien hypertexte visité" xfId="190" builtinId="9" hidden="1"/>
    <cellStyle name="Lien hypertexte visité" xfId="192" builtinId="9" hidden="1"/>
    <cellStyle name="Lien hypertexte visité" xfId="194" builtinId="9" hidden="1"/>
    <cellStyle name="Lien hypertexte visité" xfId="196" builtinId="9" hidden="1"/>
    <cellStyle name="Lien hypertexte visité" xfId="198" builtinId="9" hidden="1"/>
    <cellStyle name="Lien hypertexte visité" xfId="200" builtinId="9" hidden="1"/>
    <cellStyle name="Lien hypertexte visité" xfId="202" builtinId="9" hidden="1"/>
    <cellStyle name="Lien hypertexte visité" xfId="204" builtinId="9" hidden="1"/>
    <cellStyle name="Lien hypertexte visité" xfId="206" builtinId="9" hidden="1"/>
    <cellStyle name="Lien hypertexte visité" xfId="208" builtinId="9" hidden="1"/>
    <cellStyle name="Lien hypertexte visité" xfId="210" builtinId="9" hidden="1"/>
    <cellStyle name="Lien hypertexte visité" xfId="212" builtinId="9" hidden="1"/>
    <cellStyle name="Lien hypertexte visité" xfId="214" builtinId="9" hidden="1"/>
    <cellStyle name="Lien hypertexte visité" xfId="216" builtinId="9" hidden="1"/>
    <cellStyle name="Lien hypertexte visité" xfId="218" builtinId="9" hidden="1"/>
    <cellStyle name="Lien hypertexte visité" xfId="220" builtinId="9" hidden="1"/>
    <cellStyle name="Lien hypertexte visité" xfId="222" builtinId="9" hidden="1"/>
    <cellStyle name="Lien hypertexte visité" xfId="224" builtinId="9" hidden="1"/>
    <cellStyle name="Lien hypertexte visité" xfId="226" builtinId="9" hidden="1"/>
    <cellStyle name="Lien hypertexte visité" xfId="228" builtinId="9" hidden="1"/>
    <cellStyle name="Lien hypertexte visité" xfId="230" builtinId="9" hidden="1"/>
    <cellStyle name="Lien hypertexte visité" xfId="232" builtinId="9" hidden="1"/>
    <cellStyle name="Lien hypertexte visité" xfId="234" builtinId="9" hidden="1"/>
    <cellStyle name="Lien hypertexte visité" xfId="236" builtinId="9" hidden="1"/>
    <cellStyle name="Lien hypertexte visité" xfId="238" builtinId="9" hidden="1"/>
    <cellStyle name="Lien hypertexte visité" xfId="240" builtinId="9" hidden="1"/>
    <cellStyle name="Lien hypertexte visité" xfId="242" builtinId="9" hidden="1"/>
    <cellStyle name="Lien hypertexte visité" xfId="244" builtinId="9" hidden="1"/>
    <cellStyle name="Lien hypertexte visité" xfId="246" builtinId="9" hidden="1"/>
    <cellStyle name="Lien hypertexte visité" xfId="248" builtinId="9" hidden="1"/>
    <cellStyle name="Lien hypertexte visité" xfId="250" builtinId="9" hidden="1"/>
    <cellStyle name="Lien hypertexte visité" xfId="252" builtinId="9" hidden="1"/>
    <cellStyle name="Lien hypertexte visité" xfId="254" builtinId="9" hidden="1"/>
    <cellStyle name="Lien hypertexte visité" xfId="256" builtinId="9" hidden="1"/>
    <cellStyle name="Lien hypertexte visité" xfId="258" builtinId="9" hidden="1"/>
    <cellStyle name="Lien hypertexte visité" xfId="260" builtinId="9" hidden="1"/>
    <cellStyle name="Lien hypertexte visité" xfId="262" builtinId="9" hidden="1"/>
    <cellStyle name="Lien hypertexte visité" xfId="264" builtinId="9" hidden="1"/>
    <cellStyle name="Lien hypertexte visité" xfId="266" builtinId="9" hidden="1"/>
    <cellStyle name="Lien hypertexte visité" xfId="268" builtinId="9" hidden="1"/>
    <cellStyle name="Lien hypertexte visité" xfId="270" builtinId="9" hidden="1"/>
    <cellStyle name="Lien hypertexte visité" xfId="272" builtinId="9" hidden="1"/>
    <cellStyle name="Lien hypertexte visité" xfId="274" builtinId="9" hidden="1"/>
    <cellStyle name="Lien hypertexte visité" xfId="276" builtinId="9" hidden="1"/>
    <cellStyle name="Lien hypertexte visité" xfId="278" builtinId="9" hidden="1"/>
    <cellStyle name="Lien hypertexte visité" xfId="280" builtinId="9" hidden="1"/>
    <cellStyle name="Lien hypertexte visité" xfId="282" builtinId="9" hidden="1"/>
    <cellStyle name="Lien hypertexte visité" xfId="284" builtinId="9" hidden="1"/>
    <cellStyle name="Lien hypertexte visité" xfId="286" builtinId="9" hidden="1"/>
    <cellStyle name="Lien hypertexte visité" xfId="288" builtinId="9" hidden="1"/>
    <cellStyle name="Lien hypertexte visité" xfId="290" builtinId="9" hidden="1"/>
    <cellStyle name="Lien hypertexte visité" xfId="292" builtinId="9" hidden="1"/>
    <cellStyle name="Lien hypertexte visité" xfId="294" builtinId="9" hidden="1"/>
    <cellStyle name="Lien hypertexte visité" xfId="296" builtinId="9" hidden="1"/>
    <cellStyle name="Lien hypertexte visité" xfId="298" builtinId="9" hidden="1"/>
    <cellStyle name="Lien hypertexte visité" xfId="300" builtinId="9" hidden="1"/>
    <cellStyle name="Lien hypertexte visité" xfId="302" builtinId="9" hidden="1"/>
    <cellStyle name="Lien hypertexte visité" xfId="304" builtinId="9" hidden="1"/>
    <cellStyle name="Lien hypertexte visité" xfId="306" builtinId="9" hidden="1"/>
    <cellStyle name="Lien hypertexte visité" xfId="308" builtinId="9" hidden="1"/>
    <cellStyle name="Lien hypertexte visité" xfId="310" builtinId="9" hidden="1"/>
    <cellStyle name="Lien hypertexte visité" xfId="312" builtinId="9" hidden="1"/>
    <cellStyle name="Lien hypertexte visité" xfId="314" builtinId="9" hidden="1"/>
    <cellStyle name="Lien hypertexte visité" xfId="316" builtinId="9" hidden="1"/>
    <cellStyle name="Lien hypertexte visité" xfId="318" builtinId="9" hidden="1"/>
    <cellStyle name="Lien hypertexte visité" xfId="320" builtinId="9" hidden="1"/>
    <cellStyle name="Lien hypertexte visité" xfId="322" builtinId="9" hidden="1"/>
    <cellStyle name="Lien hypertexte visité" xfId="324" builtinId="9" hidden="1"/>
    <cellStyle name="Lien hypertexte visité" xfId="326" builtinId="9" hidden="1"/>
    <cellStyle name="Lien hypertexte visité" xfId="328" builtinId="9" hidden="1"/>
    <cellStyle name="Lien hypertexte visité" xfId="330" builtinId="9" hidden="1"/>
    <cellStyle name="Lien hypertexte visité" xfId="332" builtinId="9" hidden="1"/>
    <cellStyle name="Lien hypertexte visité" xfId="334" builtinId="9" hidden="1"/>
    <cellStyle name="Lien hypertexte visité" xfId="336" builtinId="9" hidden="1"/>
    <cellStyle name="Lien hypertexte visité" xfId="338" builtinId="9" hidden="1"/>
    <cellStyle name="Lien hypertexte visité" xfId="340" builtinId="9" hidden="1"/>
    <cellStyle name="Lien hypertexte visité" xfId="342" builtinId="9" hidden="1"/>
    <cellStyle name="Lien hypertexte visité" xfId="344" builtinId="9" hidden="1"/>
    <cellStyle name="Lien hypertexte visité" xfId="346" builtinId="9" hidden="1"/>
    <cellStyle name="Lien hypertexte visité" xfId="348" builtinId="9" hidden="1"/>
    <cellStyle name="Lien hypertexte visité" xfId="350" builtinId="9" hidden="1"/>
    <cellStyle name="Lien hypertexte visité" xfId="352" builtinId="9" hidden="1"/>
    <cellStyle name="Lien hypertexte visité" xfId="354" builtinId="9" hidden="1"/>
    <cellStyle name="Lien hypertexte visité" xfId="356" builtinId="9" hidden="1"/>
    <cellStyle name="Lien hypertexte visité" xfId="358" builtinId="9" hidden="1"/>
    <cellStyle name="Lien hypertexte visité" xfId="360" builtinId="9" hidden="1"/>
    <cellStyle name="Lien hypertexte visité" xfId="362" builtinId="9" hidden="1"/>
    <cellStyle name="Lien hypertexte visité" xfId="364" builtinId="9" hidden="1"/>
    <cellStyle name="Lien hypertexte visité" xfId="366" builtinId="9" hidden="1"/>
    <cellStyle name="Lien hypertexte visité" xfId="368" builtinId="9" hidden="1"/>
    <cellStyle name="Lien hypertexte visité" xfId="370" builtinId="9" hidden="1"/>
    <cellStyle name="Lien hypertexte visité" xfId="372" builtinId="9" hidden="1"/>
    <cellStyle name="Lien hypertexte visité" xfId="374" builtinId="9" hidden="1"/>
    <cellStyle name="Lien hypertexte visité" xfId="376" builtinId="9" hidden="1"/>
    <cellStyle name="Lien hypertexte visité" xfId="378" builtinId="9" hidden="1"/>
    <cellStyle name="Lien hypertexte visité" xfId="380" builtinId="9" hidden="1"/>
    <cellStyle name="Lien hypertexte visité" xfId="382" builtinId="9" hidden="1"/>
    <cellStyle name="Lien hypertexte visité" xfId="384" builtinId="9" hidden="1"/>
    <cellStyle name="Lien hypertexte visité" xfId="386" builtinId="9" hidden="1"/>
    <cellStyle name="Lien hypertexte visité" xfId="388" builtinId="9" hidden="1"/>
    <cellStyle name="Lien hypertexte visité" xfId="390" builtinId="9" hidden="1"/>
    <cellStyle name="Lien hypertexte visité" xfId="392" builtinId="9" hidden="1"/>
    <cellStyle name="Lien hypertexte visité" xfId="394" builtinId="9" hidden="1"/>
    <cellStyle name="Lien hypertexte visité" xfId="396" builtinId="9" hidden="1"/>
    <cellStyle name="Lien hypertexte visité" xfId="398" builtinId="9" hidden="1"/>
    <cellStyle name="Lien hypertexte visité" xfId="400" builtinId="9" hidden="1"/>
    <cellStyle name="Lien hypertexte visité" xfId="402" builtinId="9" hidden="1"/>
    <cellStyle name="Lien hypertexte visité" xfId="404" builtinId="9" hidden="1"/>
    <cellStyle name="Lien hypertexte visité" xfId="406" builtinId="9" hidden="1"/>
    <cellStyle name="Lien hypertexte visité" xfId="408" builtinId="9" hidden="1"/>
    <cellStyle name="Lien hypertexte visité" xfId="410" builtinId="9" hidden="1"/>
    <cellStyle name="Lien hypertexte visité" xfId="412" builtinId="9" hidden="1"/>
    <cellStyle name="Lien hypertexte visité" xfId="414" builtinId="9" hidden="1"/>
    <cellStyle name="Lien hypertexte visité" xfId="416" builtinId="9" hidden="1"/>
    <cellStyle name="Lien hypertexte visité" xfId="418" builtinId="9" hidden="1"/>
    <cellStyle name="Lien hypertexte visité" xfId="420" builtinId="9" hidden="1"/>
    <cellStyle name="Lien hypertexte visité" xfId="422" builtinId="9" hidden="1"/>
    <cellStyle name="Lien hypertexte visité" xfId="424" builtinId="9" hidden="1"/>
    <cellStyle name="Lien hypertexte visité" xfId="426" builtinId="9" hidden="1"/>
    <cellStyle name="Lien hypertexte visité" xfId="428" builtinId="9" hidden="1"/>
    <cellStyle name="Lien hypertexte visité" xfId="430" builtinId="9" hidden="1"/>
    <cellStyle name="Lien hypertexte visité" xfId="432" builtinId="9" hidden="1"/>
    <cellStyle name="Lien hypertexte visité" xfId="434" builtinId="9" hidden="1"/>
    <cellStyle name="Lien hypertexte visité" xfId="436" builtinId="9" hidden="1"/>
    <cellStyle name="Lien hypertexte visité" xfId="438" builtinId="9" hidden="1"/>
    <cellStyle name="Lien hypertexte visité" xfId="440" builtinId="9" hidden="1"/>
    <cellStyle name="Lien hypertexte visité" xfId="442" builtinId="9" hidden="1"/>
    <cellStyle name="Lien hypertexte visité" xfId="444" builtinId="9" hidden="1"/>
    <cellStyle name="Lien hypertexte visité" xfId="446" builtinId="9" hidden="1"/>
    <cellStyle name="Lien hypertexte visité" xfId="448" builtinId="9" hidden="1"/>
    <cellStyle name="Lien hypertexte visité" xfId="450" builtinId="9" hidden="1"/>
    <cellStyle name="Lien hypertexte visité" xfId="452" builtinId="9" hidden="1"/>
    <cellStyle name="Lien hypertexte visité" xfId="454" builtinId="9" hidden="1"/>
    <cellStyle name="Lien hypertexte visité" xfId="456" builtinId="9" hidden="1"/>
    <cellStyle name="Lien hypertexte visité" xfId="458" builtinId="9" hidden="1"/>
    <cellStyle name="Lien hypertexte visité" xfId="460" builtinId="9" hidden="1"/>
    <cellStyle name="Lien hypertexte visité" xfId="462" builtinId="9" hidden="1"/>
    <cellStyle name="Lien hypertexte visité" xfId="464" builtinId="9" hidden="1"/>
    <cellStyle name="Lien hypertexte visité" xfId="466" builtinId="9" hidden="1"/>
    <cellStyle name="Lien hypertexte visité" xfId="468" builtinId="9" hidden="1"/>
    <cellStyle name="Lien hypertexte visité" xfId="470" builtinId="9" hidden="1"/>
    <cellStyle name="Lien hypertexte visité" xfId="472" builtinId="9" hidden="1"/>
    <cellStyle name="Lien hypertexte visité" xfId="474" builtinId="9" hidden="1"/>
    <cellStyle name="Lien hypertexte visité" xfId="476" builtinId="9" hidden="1"/>
    <cellStyle name="Lien hypertexte visité" xfId="478" builtinId="9" hidden="1"/>
    <cellStyle name="Lien hypertexte visité" xfId="480" builtinId="9" hidden="1"/>
    <cellStyle name="Lien hypertexte visité" xfId="482" builtinId="9" hidden="1"/>
    <cellStyle name="Lien hypertexte visité" xfId="484" builtinId="9" hidden="1"/>
    <cellStyle name="Lien hypertexte visité" xfId="486" builtinId="9" hidden="1"/>
    <cellStyle name="Lien hypertexte visité" xfId="488" builtinId="9" hidden="1"/>
    <cellStyle name="Lien hypertexte visité" xfId="490" builtinId="9" hidden="1"/>
    <cellStyle name="Lien hypertexte visité" xfId="492" builtinId="9" hidden="1"/>
    <cellStyle name="Lien hypertexte visité" xfId="494" builtinId="9" hidden="1"/>
    <cellStyle name="Lien hypertexte visité" xfId="496" builtinId="9" hidden="1"/>
    <cellStyle name="Lien hypertexte visité" xfId="498" builtinId="9" hidden="1"/>
    <cellStyle name="Lien hypertexte visité" xfId="500" builtinId="9" hidden="1"/>
    <cellStyle name="Lien hypertexte visité" xfId="502" builtinId="9" hidden="1"/>
    <cellStyle name="Lien hypertexte visité" xfId="504" builtinId="9" hidden="1"/>
    <cellStyle name="Lien hypertexte visité" xfId="506" builtinId="9" hidden="1"/>
    <cellStyle name="Lien hypertexte visité" xfId="508" builtinId="9" hidden="1"/>
    <cellStyle name="Lien hypertexte visité" xfId="510" builtinId="9" hidden="1"/>
    <cellStyle name="Lien hypertexte visité" xfId="512" builtinId="9" hidden="1"/>
    <cellStyle name="Lien hypertexte visité" xfId="514" builtinId="9" hidden="1"/>
    <cellStyle name="Lien hypertexte visité" xfId="516" builtinId="9" hidden="1"/>
    <cellStyle name="Lien hypertexte visité" xfId="518" builtinId="9" hidden="1"/>
    <cellStyle name="Lien hypertexte visité" xfId="520" builtinId="9" hidden="1"/>
    <cellStyle name="Lien hypertexte visité" xfId="522" builtinId="9" hidden="1"/>
    <cellStyle name="Lien hypertexte visité" xfId="524" builtinId="9" hidden="1"/>
    <cellStyle name="Lien hypertexte visité" xfId="526" builtinId="9" hidden="1"/>
    <cellStyle name="Lien hypertexte visité" xfId="528" builtinId="9" hidden="1"/>
    <cellStyle name="Lien hypertexte visité" xfId="530" builtinId="9" hidden="1"/>
    <cellStyle name="Lien hypertexte visité" xfId="532" builtinId="9" hidden="1"/>
    <cellStyle name="Lien hypertexte visité" xfId="534" builtinId="9" hidden="1"/>
    <cellStyle name="Lien hypertexte visité" xfId="536" builtinId="9" hidden="1"/>
    <cellStyle name="Lien hypertexte visité" xfId="538" builtinId="9" hidden="1"/>
    <cellStyle name="Lien hypertexte visité" xfId="540" builtinId="9" hidden="1"/>
    <cellStyle name="Lien hypertexte visité" xfId="542" builtinId="9" hidden="1"/>
    <cellStyle name="Lien hypertexte visité" xfId="544" builtinId="9" hidden="1"/>
    <cellStyle name="Lien hypertexte visité" xfId="546" builtinId="9" hidden="1"/>
    <cellStyle name="Lien hypertexte visité" xfId="548" builtinId="9" hidden="1"/>
    <cellStyle name="Lien hypertexte visité" xfId="550" builtinId="9" hidden="1"/>
    <cellStyle name="Lien hypertexte visité" xfId="552" builtinId="9" hidden="1"/>
    <cellStyle name="Lien hypertexte visité" xfId="554" builtinId="9" hidden="1"/>
    <cellStyle name="Lien hypertexte visité" xfId="556" builtinId="9" hidden="1"/>
    <cellStyle name="Lien hypertexte visité" xfId="558" builtinId="9" hidden="1"/>
    <cellStyle name="Lien hypertexte visité" xfId="560" builtinId="9" hidden="1"/>
    <cellStyle name="Lien hypertexte visité" xfId="562" builtinId="9" hidden="1"/>
    <cellStyle name="Lien hypertexte visité" xfId="564" builtinId="9" hidden="1"/>
    <cellStyle name="Lien hypertexte visité" xfId="566" builtinId="9" hidden="1"/>
    <cellStyle name="Lien hypertexte visité" xfId="568" builtinId="9" hidden="1"/>
    <cellStyle name="Lien hypertexte visité" xfId="570" builtinId="9" hidden="1"/>
    <cellStyle name="Lien hypertexte visité" xfId="572" builtinId="9" hidden="1"/>
    <cellStyle name="Lien hypertexte visité" xfId="574" builtinId="9" hidden="1"/>
    <cellStyle name="Lien hypertexte visité" xfId="576" builtinId="9" hidden="1"/>
    <cellStyle name="Lien hypertexte visité" xfId="578" builtinId="9" hidden="1"/>
    <cellStyle name="Lien hypertexte visité" xfId="580" builtinId="9" hidden="1"/>
    <cellStyle name="Lien hypertexte visité" xfId="582" builtinId="9" hidden="1"/>
    <cellStyle name="Lien hypertexte visité" xfId="584" builtinId="9" hidden="1"/>
    <cellStyle name="Lien hypertexte visité" xfId="586" builtinId="9" hidden="1"/>
    <cellStyle name="Lien hypertexte visité" xfId="588" builtinId="9" hidden="1"/>
    <cellStyle name="Lien hypertexte visité" xfId="590" builtinId="9" hidden="1"/>
    <cellStyle name="Lien hypertexte visité" xfId="592" builtinId="9" hidden="1"/>
    <cellStyle name="Lien hypertexte visité" xfId="594" builtinId="9" hidden="1"/>
    <cellStyle name="Lien hypertexte visité" xfId="596" builtinId="9" hidden="1"/>
    <cellStyle name="Lien hypertexte visité" xfId="598" builtinId="9" hidden="1"/>
    <cellStyle name="Lien hypertexte visité" xfId="600" builtinId="9" hidden="1"/>
    <cellStyle name="Lien hypertexte visité" xfId="602" builtinId="9" hidden="1"/>
    <cellStyle name="Lien hypertexte visité" xfId="604" builtinId="9" hidden="1"/>
    <cellStyle name="Lien hypertexte visité" xfId="606" builtinId="9" hidden="1"/>
    <cellStyle name="Lien hypertexte visité" xfId="608" builtinId="9" hidden="1"/>
    <cellStyle name="Lien hypertexte visité" xfId="610" builtinId="9" hidden="1"/>
    <cellStyle name="Lien hypertexte visité" xfId="612" builtinId="9" hidden="1"/>
    <cellStyle name="Lien hypertexte visité" xfId="614" builtinId="9" hidden="1"/>
    <cellStyle name="Lien hypertexte visité" xfId="616" builtinId="9" hidden="1"/>
    <cellStyle name="Lien hypertexte visité" xfId="618" builtinId="9" hidden="1"/>
    <cellStyle name="Lien hypertexte visité" xfId="620" builtinId="9" hidden="1"/>
    <cellStyle name="Lien hypertexte visité" xfId="622" builtinId="9" hidden="1"/>
    <cellStyle name="Lien hypertexte visité" xfId="624" builtinId="9" hidden="1"/>
    <cellStyle name="Lien hypertexte visité" xfId="626" builtinId="9" hidden="1"/>
    <cellStyle name="Lien hypertexte visité" xfId="628" builtinId="9" hidden="1"/>
    <cellStyle name="Lien hypertexte visité" xfId="630" builtinId="9" hidden="1"/>
    <cellStyle name="Lien hypertexte visité" xfId="632" builtinId="9" hidden="1"/>
    <cellStyle name="Lien hypertexte visité" xfId="634" builtinId="9" hidden="1"/>
    <cellStyle name="Lien hypertexte visité" xfId="636" builtinId="9" hidden="1"/>
    <cellStyle name="Lien hypertexte visité" xfId="638" builtinId="9" hidden="1"/>
    <cellStyle name="Lien hypertexte visité" xfId="640" builtinId="9" hidden="1"/>
    <cellStyle name="Lien hypertexte visité" xfId="642" builtinId="9" hidden="1"/>
    <cellStyle name="Lien hypertexte visité" xfId="644" builtinId="9" hidden="1"/>
    <cellStyle name="Lien hypertexte visité" xfId="646" builtinId="9" hidden="1"/>
    <cellStyle name="Lien hypertexte visité" xfId="648" builtinId="9" hidden="1"/>
    <cellStyle name="Lien hypertexte visité" xfId="650" builtinId="9" hidden="1"/>
    <cellStyle name="Lien hypertexte visité" xfId="652" builtinId="9" hidden="1"/>
    <cellStyle name="Lien hypertexte visité" xfId="654" builtinId="9" hidden="1"/>
    <cellStyle name="Lien hypertexte visité" xfId="656" builtinId="9" hidden="1"/>
    <cellStyle name="Lien hypertexte visité" xfId="658" builtinId="9" hidden="1"/>
    <cellStyle name="Lien hypertexte visité" xfId="660" builtinId="9" hidden="1"/>
    <cellStyle name="Lien hypertexte visité" xfId="662" builtinId="9" hidden="1"/>
    <cellStyle name="Lien hypertexte visité" xfId="664" builtinId="9" hidden="1"/>
    <cellStyle name="Lien hypertexte visité" xfId="666" builtinId="9" hidden="1"/>
    <cellStyle name="Lien hypertexte visité" xfId="668" builtinId="9" hidden="1"/>
    <cellStyle name="Lien hypertexte visité" xfId="670" builtinId="9" hidden="1"/>
    <cellStyle name="Lien hypertexte visité" xfId="672" builtinId="9" hidden="1"/>
    <cellStyle name="Lien hypertexte visité" xfId="674" builtinId="9" hidden="1"/>
    <cellStyle name="Lien hypertexte visité" xfId="676" builtinId="9" hidden="1"/>
    <cellStyle name="Lien hypertexte visité" xfId="678" builtinId="9" hidden="1"/>
    <cellStyle name="Lien hypertexte visité" xfId="680" builtinId="9" hidden="1"/>
    <cellStyle name="Lien hypertexte visité" xfId="682" builtinId="9" hidden="1"/>
    <cellStyle name="Lien hypertexte visité" xfId="684" builtinId="9" hidden="1"/>
    <cellStyle name="Lien hypertexte visité" xfId="686" builtinId="9" hidden="1"/>
    <cellStyle name="Lien hypertexte visité" xfId="688" builtinId="9" hidden="1"/>
    <cellStyle name="Lien hypertexte visité" xfId="690" builtinId="9" hidden="1"/>
    <cellStyle name="Lien hypertexte visité" xfId="692" builtinId="9" hidden="1"/>
    <cellStyle name="Lien hypertexte visité" xfId="694" builtinId="9" hidden="1"/>
    <cellStyle name="Lien hypertexte visité" xfId="696" builtinId="9" hidden="1"/>
    <cellStyle name="Lien hypertexte visité" xfId="698" builtinId="9" hidden="1"/>
    <cellStyle name="Lien hypertexte visité" xfId="700" builtinId="9" hidden="1"/>
    <cellStyle name="Lien hypertexte visité" xfId="702" builtinId="9" hidden="1"/>
    <cellStyle name="Lien hypertexte visité" xfId="704" builtinId="9" hidden="1"/>
    <cellStyle name="Lien hypertexte visité" xfId="706" builtinId="9" hidden="1"/>
    <cellStyle name="Lien hypertexte visité" xfId="708" builtinId="9" hidden="1"/>
    <cellStyle name="Lien hypertexte visité" xfId="710" builtinId="9" hidden="1"/>
    <cellStyle name="Lien hypertexte visité" xfId="712" builtinId="9" hidden="1"/>
    <cellStyle name="Lien hypertexte visité" xfId="714" builtinId="9" hidden="1"/>
    <cellStyle name="Lien hypertexte visité" xfId="716" builtinId="9" hidden="1"/>
    <cellStyle name="Lien hypertexte visité" xfId="718" builtinId="9" hidden="1"/>
    <cellStyle name="Lien hypertexte visité" xfId="720" builtinId="9" hidden="1"/>
    <cellStyle name="Lien hypertexte visité" xfId="722" builtinId="9" hidden="1"/>
    <cellStyle name="Lien hypertexte visité" xfId="724" builtinId="9" hidden="1"/>
    <cellStyle name="Lien hypertexte visité" xfId="726" builtinId="9" hidden="1"/>
    <cellStyle name="Lien hypertexte visité" xfId="728" builtinId="9" hidden="1"/>
    <cellStyle name="Lien hypertexte visité" xfId="730" builtinId="9" hidden="1"/>
    <cellStyle name="Lien hypertexte visité" xfId="732" builtinId="9" hidden="1"/>
    <cellStyle name="Lien hypertexte visité" xfId="734" builtinId="9" hidden="1"/>
    <cellStyle name="Lien hypertexte visité" xfId="736" builtinId="9" hidden="1"/>
    <cellStyle name="Lien hypertexte visité" xfId="738" builtinId="9" hidden="1"/>
    <cellStyle name="Lien hypertexte visité" xfId="740" builtinId="9" hidden="1"/>
    <cellStyle name="Lien hypertexte visité" xfId="742" builtinId="9" hidden="1"/>
    <cellStyle name="Lien hypertexte visité" xfId="744" builtinId="9" hidden="1"/>
    <cellStyle name="Lien hypertexte visité" xfId="746" builtinId="9" hidden="1"/>
    <cellStyle name="Lien hypertexte visité" xfId="748" builtinId="9" hidden="1"/>
    <cellStyle name="Lien hypertexte visité" xfId="750" builtinId="9" hidden="1"/>
    <cellStyle name="Lien hypertexte visité" xfId="752" builtinId="9" hidden="1"/>
    <cellStyle name="Lien hypertexte visité" xfId="754" builtinId="9" hidden="1"/>
    <cellStyle name="Lien hypertexte visité" xfId="756" builtinId="9" hidden="1"/>
    <cellStyle name="Lien hypertexte visité" xfId="758" builtinId="9" hidden="1"/>
    <cellStyle name="Lien hypertexte visité" xfId="760" builtinId="9" hidden="1"/>
    <cellStyle name="Lien hypertexte visité" xfId="762" builtinId="9" hidden="1"/>
    <cellStyle name="Lien hypertexte visité" xfId="764" builtinId="9" hidden="1"/>
    <cellStyle name="Lien hypertexte visité" xfId="766" builtinId="9" hidden="1"/>
    <cellStyle name="Lien hypertexte visité" xfId="768" builtinId="9" hidden="1"/>
    <cellStyle name="Lien hypertexte visité" xfId="770" builtinId="9" hidden="1"/>
    <cellStyle name="Lien hypertexte visité" xfId="772" builtinId="9" hidden="1"/>
    <cellStyle name="Lien hypertexte visité" xfId="774" builtinId="9" hidden="1"/>
    <cellStyle name="Lien hypertexte visité" xfId="776" builtinId="9" hidden="1"/>
    <cellStyle name="Lien hypertexte visité" xfId="778" builtinId="9" hidden="1"/>
    <cellStyle name="Lien hypertexte visité" xfId="780" builtinId="9" hidden="1"/>
    <cellStyle name="Lien hypertexte visité" xfId="782" builtinId="9" hidden="1"/>
    <cellStyle name="Lien hypertexte visité" xfId="784" builtinId="9" hidden="1"/>
    <cellStyle name="Lien hypertexte visité" xfId="786" builtinId="9" hidden="1"/>
    <cellStyle name="Lien hypertexte visité" xfId="788" builtinId="9" hidden="1"/>
    <cellStyle name="Lien hypertexte visité" xfId="790" builtinId="9" hidden="1"/>
    <cellStyle name="Lien hypertexte visité" xfId="792" builtinId="9" hidden="1"/>
    <cellStyle name="Lien hypertexte visité" xfId="794" builtinId="9" hidden="1"/>
    <cellStyle name="Lien hypertexte visité" xfId="796" builtinId="9" hidden="1"/>
    <cellStyle name="Lien hypertexte visité" xfId="798" builtinId="9" hidden="1"/>
    <cellStyle name="Lien hypertexte visité" xfId="800" builtinId="9" hidden="1"/>
    <cellStyle name="Lien hypertexte visité" xfId="802" builtinId="9" hidden="1"/>
    <cellStyle name="Lien hypertexte visité" xfId="804" builtinId="9" hidden="1"/>
    <cellStyle name="Lien hypertexte visité" xfId="806" builtinId="9" hidden="1"/>
    <cellStyle name="Lien hypertexte visité" xfId="808" builtinId="9" hidden="1"/>
    <cellStyle name="Lien hypertexte visité" xfId="810" builtinId="9" hidden="1"/>
    <cellStyle name="Lien hypertexte visité" xfId="812" builtinId="9" hidden="1"/>
    <cellStyle name="Lien hypertexte visité" xfId="814" builtinId="9" hidden="1"/>
    <cellStyle name="Lien hypertexte visité" xfId="816" builtinId="9" hidden="1"/>
    <cellStyle name="Lien hypertexte visité" xfId="818" builtinId="9" hidden="1"/>
    <cellStyle name="Lien hypertexte visité" xfId="820" builtinId="9" hidden="1"/>
    <cellStyle name="Lien hypertexte visité" xfId="822" builtinId="9" hidden="1"/>
    <cellStyle name="Lien hypertexte visité" xfId="824" builtinId="9" hidden="1"/>
    <cellStyle name="Lien hypertexte visité" xfId="826" builtinId="9" hidden="1"/>
    <cellStyle name="Lien hypertexte visité" xfId="828" builtinId="9" hidden="1"/>
    <cellStyle name="Lien hypertexte visité" xfId="830" builtinId="9" hidden="1"/>
    <cellStyle name="Lien hypertexte visité" xfId="832" builtinId="9" hidden="1"/>
    <cellStyle name="Lien hypertexte visité" xfId="834" builtinId="9" hidden="1"/>
    <cellStyle name="Lien hypertexte visité" xfId="836" builtinId="9" hidden="1"/>
    <cellStyle name="Lien hypertexte visité" xfId="838" builtinId="9" hidden="1"/>
    <cellStyle name="Lien hypertexte visité" xfId="840" builtinId="9" hidden="1"/>
    <cellStyle name="Lien hypertexte visité" xfId="842" builtinId="9" hidden="1"/>
    <cellStyle name="Lien hypertexte visité" xfId="844" builtinId="9" hidden="1"/>
    <cellStyle name="Lien hypertexte visité" xfId="846" builtinId="9" hidden="1"/>
    <cellStyle name="Lien hypertexte visité" xfId="848" builtinId="9" hidden="1"/>
    <cellStyle name="Lien hypertexte visité" xfId="850" builtinId="9" hidden="1"/>
    <cellStyle name="Lien hypertexte visité" xfId="852" builtinId="9" hidden="1"/>
    <cellStyle name="Lien hypertexte visité" xfId="854" builtinId="9" hidden="1"/>
    <cellStyle name="Lien hypertexte visité" xfId="856" builtinId="9" hidden="1"/>
    <cellStyle name="Lien hypertexte visité" xfId="858" builtinId="9" hidden="1"/>
    <cellStyle name="Lien hypertexte visité" xfId="860" builtinId="9" hidden="1"/>
    <cellStyle name="Lien hypertexte visité" xfId="862" builtinId="9" hidden="1"/>
    <cellStyle name="Lien hypertexte visité" xfId="864" builtinId="9" hidden="1"/>
    <cellStyle name="Lien hypertexte visité" xfId="866" builtinId="9" hidden="1"/>
    <cellStyle name="Lien hypertexte visité" xfId="868" builtinId="9" hidden="1"/>
    <cellStyle name="Lien hypertexte visité" xfId="870" builtinId="9" hidden="1"/>
    <cellStyle name="Lien hypertexte visité" xfId="872" builtinId="9" hidden="1"/>
    <cellStyle name="Lien hypertexte visité" xfId="874" builtinId="9" hidden="1"/>
    <cellStyle name="Lien hypertexte visité" xfId="876" builtinId="9" hidden="1"/>
    <cellStyle name="Lien hypertexte visité" xfId="878" builtinId="9" hidden="1"/>
    <cellStyle name="Lien hypertexte visité" xfId="880" builtinId="9" hidden="1"/>
    <cellStyle name="Lien hypertexte visité" xfId="882" builtinId="9" hidden="1"/>
    <cellStyle name="Lien hypertexte visité" xfId="884" builtinId="9" hidden="1"/>
    <cellStyle name="Lien hypertexte visité" xfId="886" builtinId="9" hidden="1"/>
    <cellStyle name="Lien hypertexte visité" xfId="888" builtinId="9" hidden="1"/>
    <cellStyle name="Lien hypertexte visité" xfId="890" builtinId="9" hidden="1"/>
    <cellStyle name="Lien hypertexte visité" xfId="892" builtinId="9" hidden="1"/>
    <cellStyle name="Lien hypertexte visité" xfId="894" builtinId="9" hidden="1"/>
    <cellStyle name="Lien hypertexte visité" xfId="896" builtinId="9" hidden="1"/>
    <cellStyle name="Lien hypertexte visité" xfId="898" builtinId="9" hidden="1"/>
    <cellStyle name="Lien hypertexte visité" xfId="900" builtinId="9" hidden="1"/>
    <cellStyle name="Lien hypertexte visité" xfId="902" builtinId="9" hidden="1"/>
    <cellStyle name="Lien hypertexte visité" xfId="904" builtinId="9" hidden="1"/>
    <cellStyle name="Lien hypertexte visité" xfId="906" builtinId="9" hidden="1"/>
    <cellStyle name="Lien hypertexte visité" xfId="908" builtinId="9" hidden="1"/>
    <cellStyle name="Lien hypertexte visité" xfId="910" builtinId="9" hidden="1"/>
    <cellStyle name="Lien hypertexte visité" xfId="912" builtinId="9" hidden="1"/>
    <cellStyle name="Lien hypertexte visité" xfId="914" builtinId="9" hidden="1"/>
    <cellStyle name="Lien hypertexte visité" xfId="916" builtinId="9" hidden="1"/>
    <cellStyle name="Lien hypertexte visité" xfId="918" builtinId="9" hidden="1"/>
    <cellStyle name="Lien hypertexte visité" xfId="920" builtinId="9" hidden="1"/>
    <cellStyle name="Lien hypertexte visité" xfId="922" builtinId="9" hidden="1"/>
    <cellStyle name="Lien hypertexte visité" xfId="924" builtinId="9" hidden="1"/>
    <cellStyle name="Lien hypertexte visité" xfId="926" builtinId="9" hidden="1"/>
    <cellStyle name="Lien hypertexte visité" xfId="928" builtinId="9" hidden="1"/>
    <cellStyle name="Lien hypertexte visité" xfId="930" builtinId="9" hidden="1"/>
    <cellStyle name="Lien hypertexte visité" xfId="932" builtinId="9" hidden="1"/>
    <cellStyle name="Lien hypertexte visité" xfId="934" builtinId="9" hidden="1"/>
    <cellStyle name="Lien hypertexte visité" xfId="936" builtinId="9" hidden="1"/>
    <cellStyle name="Lien hypertexte visité" xfId="938" builtinId="9" hidden="1"/>
    <cellStyle name="Lien hypertexte visité" xfId="940" builtinId="9" hidden="1"/>
    <cellStyle name="Lien hypertexte visité" xfId="942" builtinId="9" hidden="1"/>
    <cellStyle name="Lien hypertexte visité" xfId="944" builtinId="9" hidden="1"/>
    <cellStyle name="Lien hypertexte visité" xfId="946" builtinId="9" hidden="1"/>
    <cellStyle name="Lien hypertexte visité" xfId="948" builtinId="9" hidden="1"/>
    <cellStyle name="Lien hypertexte visité" xfId="950" builtinId="9" hidden="1"/>
    <cellStyle name="Lien hypertexte visité" xfId="952" builtinId="9" hidden="1"/>
    <cellStyle name="Lien hypertexte visité" xfId="954" builtinId="9" hidden="1"/>
    <cellStyle name="Lien hypertexte visité" xfId="956" builtinId="9" hidden="1"/>
    <cellStyle name="Lien hypertexte visité" xfId="958" builtinId="9" hidden="1"/>
    <cellStyle name="Lien hypertexte visité" xfId="960" builtinId="9" hidden="1"/>
    <cellStyle name="Lien hypertexte visité" xfId="962" builtinId="9" hidden="1"/>
    <cellStyle name="Lien hypertexte visité" xfId="964" builtinId="9" hidden="1"/>
    <cellStyle name="Lien hypertexte visité" xfId="966" builtinId="9" hidden="1"/>
    <cellStyle name="Lien hypertexte visité" xfId="968" builtinId="9" hidden="1"/>
    <cellStyle name="Lien hypertexte visité" xfId="970" builtinId="9" hidden="1"/>
    <cellStyle name="Lien hypertexte visité" xfId="972" builtinId="9" hidden="1"/>
    <cellStyle name="Lien hypertexte visité" xfId="974" builtinId="9" hidden="1"/>
    <cellStyle name="Lien hypertexte visité" xfId="976" builtinId="9" hidden="1"/>
    <cellStyle name="Lien hypertexte visité" xfId="978" builtinId="9" hidden="1"/>
    <cellStyle name="Lien hypertexte visité" xfId="980" builtinId="9" hidden="1"/>
    <cellStyle name="Lien hypertexte visité" xfId="982" builtinId="9" hidden="1"/>
    <cellStyle name="Lien hypertexte visité" xfId="984" builtinId="9" hidden="1"/>
    <cellStyle name="Lien hypertexte visité" xfId="986" builtinId="9" hidden="1"/>
    <cellStyle name="Lien hypertexte visité" xfId="988" builtinId="9" hidden="1"/>
    <cellStyle name="Lien hypertexte visité" xfId="990" builtinId="9" hidden="1"/>
    <cellStyle name="Lien hypertexte visité" xfId="992" builtinId="9" hidden="1"/>
    <cellStyle name="Lien hypertexte visité" xfId="994" builtinId="9" hidden="1"/>
    <cellStyle name="Lien hypertexte visité" xfId="996" builtinId="9" hidden="1"/>
    <cellStyle name="Lien hypertexte visité" xfId="998" builtinId="9" hidden="1"/>
    <cellStyle name="Lien hypertexte visité" xfId="1000" builtinId="9" hidden="1"/>
    <cellStyle name="Lien hypertexte visité" xfId="1002" builtinId="9" hidden="1"/>
    <cellStyle name="Lien hypertexte visité" xfId="1004" builtinId="9" hidden="1"/>
    <cellStyle name="Lien hypertexte visité" xfId="1006" builtinId="9" hidden="1"/>
    <cellStyle name="Lien hypertexte visité" xfId="1008" builtinId="9" hidden="1"/>
    <cellStyle name="Lien hypertexte visité" xfId="1010" builtinId="9" hidden="1"/>
    <cellStyle name="Lien hypertexte visité" xfId="1012" builtinId="9" hidden="1"/>
    <cellStyle name="Lien hypertexte visité" xfId="1014" builtinId="9" hidden="1"/>
    <cellStyle name="Lien hypertexte visité" xfId="1016" builtinId="9" hidden="1"/>
    <cellStyle name="Lien hypertexte visité" xfId="1018" builtinId="9" hidden="1"/>
    <cellStyle name="Lien hypertexte visité" xfId="1020" builtinId="9" hidden="1"/>
    <cellStyle name="Lien hypertexte visité" xfId="1022" builtinId="9" hidden="1"/>
    <cellStyle name="Lien hypertexte visité" xfId="1024" builtinId="9" hidden="1"/>
    <cellStyle name="Lien hypertexte visité" xfId="1026" builtinId="9" hidden="1"/>
    <cellStyle name="Lien hypertexte visité" xfId="1028" builtinId="9" hidden="1"/>
    <cellStyle name="Lien hypertexte visité" xfId="1030" builtinId="9" hidden="1"/>
    <cellStyle name="Lien hypertexte visité" xfId="1032" builtinId="9" hidden="1"/>
    <cellStyle name="Lien hypertexte visité" xfId="1034" builtinId="9" hidden="1"/>
    <cellStyle name="Lien hypertexte visité" xfId="1036" builtinId="9" hidden="1"/>
    <cellStyle name="Lien hypertexte visité" xfId="1038" builtinId="9" hidden="1"/>
    <cellStyle name="Lien hypertexte visité" xfId="1040" builtinId="9" hidden="1"/>
    <cellStyle name="Lien hypertexte visité" xfId="1042" builtinId="9" hidden="1"/>
    <cellStyle name="Lien hypertexte visité" xfId="1044" builtinId="9" hidden="1"/>
    <cellStyle name="Lien hypertexte visité" xfId="1046" builtinId="9" hidden="1"/>
    <cellStyle name="Lien hypertexte visité" xfId="1048" builtinId="9" hidden="1"/>
    <cellStyle name="Lien hypertexte visité" xfId="1050" builtinId="9" hidden="1"/>
    <cellStyle name="Lien hypertexte visité" xfId="1052" builtinId="9" hidden="1"/>
    <cellStyle name="Lien hypertexte visité" xfId="1054" builtinId="9" hidden="1"/>
    <cellStyle name="Lien hypertexte visité" xfId="1056" builtinId="9" hidden="1"/>
    <cellStyle name="Lien hypertexte visité" xfId="1058" builtinId="9" hidden="1"/>
    <cellStyle name="Lien hypertexte visité" xfId="1060" builtinId="9" hidden="1"/>
    <cellStyle name="Lien hypertexte visité" xfId="1062" builtinId="9" hidden="1"/>
    <cellStyle name="Lien hypertexte visité" xfId="1064" builtinId="9" hidden="1"/>
    <cellStyle name="Lien hypertexte visité" xfId="1066" builtinId="9" hidden="1"/>
    <cellStyle name="Lien hypertexte visité" xfId="1068" builtinId="9" hidden="1"/>
    <cellStyle name="Lien hypertexte visité" xfId="1070" builtinId="9" hidden="1"/>
    <cellStyle name="Lien hypertexte visité" xfId="1072" builtinId="9" hidden="1"/>
    <cellStyle name="Lien hypertexte visité" xfId="1074" builtinId="9" hidden="1"/>
    <cellStyle name="Lien hypertexte visité" xfId="1076" builtinId="9" hidden="1"/>
    <cellStyle name="Lien hypertexte visité" xfId="1078" builtinId="9" hidden="1"/>
    <cellStyle name="Lien hypertexte visité" xfId="1080" builtinId="9" hidden="1"/>
    <cellStyle name="Lien hypertexte visité" xfId="1082" builtinId="9" hidden="1"/>
    <cellStyle name="Lien hypertexte visité" xfId="1084" builtinId="9" hidden="1"/>
    <cellStyle name="Lien hypertexte visité" xfId="1086" builtinId="9" hidden="1"/>
    <cellStyle name="Lien hypertexte visité" xfId="1088" builtinId="9" hidden="1"/>
    <cellStyle name="Lien hypertexte visité" xfId="1090" builtinId="9" hidden="1"/>
    <cellStyle name="Lien hypertexte visité" xfId="1092" builtinId="9" hidden="1"/>
    <cellStyle name="Lien hypertexte visité" xfId="1094" builtinId="9" hidden="1"/>
    <cellStyle name="Lien hypertexte visité" xfId="1096" builtinId="9" hidden="1"/>
    <cellStyle name="Lien hypertexte visité" xfId="1098" builtinId="9" hidden="1"/>
    <cellStyle name="Lien hypertexte visité" xfId="1100" builtinId="9" hidden="1"/>
    <cellStyle name="Lien hypertexte visité" xfId="1102" builtinId="9" hidden="1"/>
    <cellStyle name="Lien hypertexte visité" xfId="1104" builtinId="9" hidden="1"/>
    <cellStyle name="Lien hypertexte visité" xfId="1106" builtinId="9" hidden="1"/>
    <cellStyle name="Lien hypertexte visité" xfId="1108" builtinId="9" hidden="1"/>
    <cellStyle name="Lien hypertexte visité" xfId="1110" builtinId="9" hidden="1"/>
    <cellStyle name="Lien hypertexte visité" xfId="1112" builtinId="9" hidden="1"/>
    <cellStyle name="Lien hypertexte visité" xfId="1114" builtinId="9" hidden="1"/>
    <cellStyle name="Lien hypertexte visité" xfId="1116" builtinId="9" hidden="1"/>
    <cellStyle name="Lien hypertexte visité" xfId="1118" builtinId="9" hidden="1"/>
    <cellStyle name="Lien hypertexte visité" xfId="1120" builtinId="9" hidden="1"/>
    <cellStyle name="Lien hypertexte visité" xfId="1122" builtinId="9" hidden="1"/>
    <cellStyle name="Lien hypertexte visité" xfId="1124" builtinId="9" hidden="1"/>
    <cellStyle name="Lien hypertexte visité" xfId="1126" builtinId="9" hidden="1"/>
    <cellStyle name="Lien hypertexte visité" xfId="1128" builtinId="9" hidden="1"/>
    <cellStyle name="Lien hypertexte visité" xfId="1130" builtinId="9" hidden="1"/>
    <cellStyle name="Lien hypertexte visité" xfId="1132" builtinId="9" hidden="1"/>
    <cellStyle name="Lien hypertexte visité" xfId="1134" builtinId="9" hidden="1"/>
    <cellStyle name="Lien hypertexte visité" xfId="1136" builtinId="9" hidden="1"/>
    <cellStyle name="Lien hypertexte visité" xfId="1138" builtinId="9" hidden="1"/>
    <cellStyle name="Lien hypertexte visité" xfId="1140" builtinId="9" hidden="1"/>
    <cellStyle name="Lien hypertexte visité" xfId="1142" builtinId="9" hidden="1"/>
    <cellStyle name="Lien hypertexte visité" xfId="1144" builtinId="9" hidden="1"/>
    <cellStyle name="Lien hypertexte visité" xfId="1146" builtinId="9" hidden="1"/>
    <cellStyle name="Lien hypertexte visité" xfId="1148" builtinId="9" hidden="1"/>
    <cellStyle name="Lien hypertexte visité" xfId="1150" builtinId="9" hidden="1"/>
    <cellStyle name="Lien hypertexte visité" xfId="1152" builtinId="9" hidden="1"/>
    <cellStyle name="Lien hypertexte visité" xfId="1154" builtinId="9" hidden="1"/>
    <cellStyle name="Lien hypertexte visité" xfId="1156" builtinId="9" hidden="1"/>
    <cellStyle name="Lien hypertexte visité" xfId="1158" builtinId="9" hidden="1"/>
    <cellStyle name="Lien hypertexte visité" xfId="1160" builtinId="9" hidden="1"/>
    <cellStyle name="Lien hypertexte visité" xfId="1162" builtinId="9" hidden="1"/>
    <cellStyle name="Lien hypertexte visité" xfId="1164" builtinId="9" hidden="1"/>
    <cellStyle name="Lien hypertexte visité" xfId="1166" builtinId="9" hidden="1"/>
    <cellStyle name="Lien hypertexte visité" xfId="1168" builtinId="9" hidden="1"/>
    <cellStyle name="Lien hypertexte visité" xfId="1170" builtinId="9" hidden="1"/>
    <cellStyle name="Lien hypertexte visité" xfId="1172" builtinId="9" hidden="1"/>
    <cellStyle name="Lien hypertexte visité" xfId="1174" builtinId="9" hidden="1"/>
    <cellStyle name="Lien hypertexte visité" xfId="1176" builtinId="9" hidden="1"/>
    <cellStyle name="Lien hypertexte visité" xfId="1178" builtinId="9" hidden="1"/>
    <cellStyle name="Lien hypertexte visité" xfId="1180" builtinId="9" hidden="1"/>
    <cellStyle name="Lien hypertexte visité" xfId="1182" builtinId="9" hidden="1"/>
    <cellStyle name="Lien hypertexte visité" xfId="1184" builtinId="9" hidden="1"/>
    <cellStyle name="Lien hypertexte visité" xfId="1186" builtinId="9" hidden="1"/>
    <cellStyle name="Lien hypertexte visité" xfId="1188" builtinId="9" hidden="1"/>
    <cellStyle name="Lien hypertexte visité" xfId="1190" builtinId="9" hidden="1"/>
    <cellStyle name="Lien hypertexte visité" xfId="1192" builtinId="9" hidden="1"/>
    <cellStyle name="Lien hypertexte visité" xfId="1194" builtinId="9" hidden="1"/>
    <cellStyle name="Lien hypertexte visité" xfId="1196" builtinId="9" hidden="1"/>
    <cellStyle name="Lien hypertexte visité" xfId="1198" builtinId="9" hidden="1"/>
    <cellStyle name="Lien hypertexte visité" xfId="1200" builtinId="9" hidden="1"/>
    <cellStyle name="Lien hypertexte visité" xfId="1202" builtinId="9" hidden="1"/>
    <cellStyle name="Lien hypertexte visité" xfId="1203" builtinId="9" hidden="1"/>
    <cellStyle name="Lien hypertexte visité" xfId="1204" builtinId="9" hidden="1"/>
    <cellStyle name="Lien hypertexte visité" xfId="1205" builtinId="9" hidden="1"/>
    <cellStyle name="Lien hypertexte visité" xfId="1206" builtinId="9" hidden="1"/>
    <cellStyle name="Lien hypertexte visité" xfId="1207" builtinId="9" hidden="1"/>
    <cellStyle name="Lien hypertexte visité" xfId="1208" builtinId="9" hidden="1"/>
    <cellStyle name="Lien hypertexte visité" xfId="1209" builtinId="9" hidden="1"/>
    <cellStyle name="Lien hypertexte visité" xfId="1210" builtinId="9" hidden="1"/>
    <cellStyle name="Lien hypertexte visité" xfId="1211" builtinId="9" hidden="1"/>
    <cellStyle name="Lien hypertexte visité" xfId="1212" builtinId="9" hidden="1"/>
    <cellStyle name="Lien hypertexte visité" xfId="1213" builtinId="9" hidden="1"/>
    <cellStyle name="Lien hypertexte visité" xfId="1214" builtinId="9" hidden="1"/>
    <cellStyle name="Lien hypertexte visité" xfId="1215" builtinId="9" hidden="1"/>
    <cellStyle name="Lien hypertexte visité" xfId="1216" builtinId="9" hidden="1"/>
    <cellStyle name="Lien hypertexte visité" xfId="1218" builtinId="9" hidden="1"/>
    <cellStyle name="Lien hypertexte visité" xfId="1220" builtinId="9" hidden="1"/>
    <cellStyle name="Lien hypertexte visité" xfId="1222" builtinId="9" hidden="1"/>
    <cellStyle name="Lien hypertexte visité" xfId="1224" builtinId="9" hidden="1"/>
    <cellStyle name="Lien hypertexte visité" xfId="1226" builtinId="9" hidden="1"/>
    <cellStyle name="Lien hypertexte visité" xfId="1228" builtinId="9" hidden="1"/>
    <cellStyle name="Lien hypertexte visité" xfId="1230" builtinId="9" hidden="1"/>
    <cellStyle name="Lien hypertexte visité" xfId="1232" builtinId="9" hidden="1"/>
    <cellStyle name="Lien hypertexte visité" xfId="1234" builtinId="9" hidden="1"/>
    <cellStyle name="Lien hypertexte visité" xfId="1236" builtinId="9" hidden="1"/>
    <cellStyle name="Lien hypertexte visité" xfId="1238" builtinId="9" hidden="1"/>
    <cellStyle name="Lien hypertexte visité" xfId="1240" builtinId="9" hidden="1"/>
    <cellStyle name="Lien hypertexte visité" xfId="1242" builtinId="9" hidden="1"/>
    <cellStyle name="Lien hypertexte visité" xfId="1244" builtinId="9" hidden="1"/>
    <cellStyle name="Lien hypertexte visité" xfId="1246" builtinId="9" hidden="1"/>
    <cellStyle name="Lien hypertexte visité" xfId="1248" builtinId="9" hidden="1"/>
    <cellStyle name="Lien hypertexte visité" xfId="1250" builtinId="9" hidden="1"/>
    <cellStyle name="Lien hypertexte visité" xfId="1252" builtinId="9" hidden="1"/>
    <cellStyle name="Lien hypertexte visité" xfId="1254" builtinId="9" hidden="1"/>
    <cellStyle name="Lien hypertexte visité" xfId="1256" builtinId="9" hidden="1"/>
    <cellStyle name="Lien hypertexte visité" xfId="1258" builtinId="9" hidden="1"/>
    <cellStyle name="Lien hypertexte visité" xfId="1260" builtinId="9" hidden="1"/>
    <cellStyle name="Lien hypertexte visité" xfId="1262" builtinId="9" hidden="1"/>
    <cellStyle name="Lien hypertexte visité" xfId="1264" builtinId="9" hidden="1"/>
    <cellStyle name="Lien hypertexte visité" xfId="1266" builtinId="9" hidden="1"/>
    <cellStyle name="Lien hypertexte visité" xfId="1268" builtinId="9" hidden="1"/>
    <cellStyle name="Lien hypertexte visité" xfId="1270" builtinId="9" hidden="1"/>
    <cellStyle name="Lien hypertexte visité" xfId="1272" builtinId="9" hidden="1"/>
    <cellStyle name="Lien hypertexte visité" xfId="1274" builtinId="9" hidden="1"/>
    <cellStyle name="Lien hypertexte visité" xfId="1276" builtinId="9" hidden="1"/>
    <cellStyle name="Lien hypertexte visité" xfId="1278" builtinId="9" hidden="1"/>
    <cellStyle name="Lien hypertexte visité" xfId="1280" builtinId="9" hidden="1"/>
    <cellStyle name="Lien hypertexte visité" xfId="1282" builtinId="9" hidden="1"/>
    <cellStyle name="Lien hypertexte visité" xfId="1284" builtinId="9" hidden="1"/>
    <cellStyle name="Lien hypertexte visité" xfId="1286" builtinId="9" hidden="1"/>
    <cellStyle name="Lien hypertexte visité" xfId="1288" builtinId="9" hidden="1"/>
    <cellStyle name="Lien hypertexte visité" xfId="1290" builtinId="9" hidden="1"/>
    <cellStyle name="Lien hypertexte visité" xfId="1292" builtinId="9" hidden="1"/>
    <cellStyle name="Lien hypertexte visité" xfId="1294" builtinId="9" hidden="1"/>
    <cellStyle name="Lien hypertexte visité" xfId="1296" builtinId="9" hidden="1"/>
    <cellStyle name="Lien hypertexte visité" xfId="1298" builtinId="9" hidden="1"/>
    <cellStyle name="Lien hypertexte visité" xfId="1300" builtinId="9" hidden="1"/>
    <cellStyle name="Lien hypertexte visité" xfId="1302" builtinId="9" hidden="1"/>
    <cellStyle name="Lien hypertexte visité" xfId="1304" builtinId="9" hidden="1"/>
    <cellStyle name="Lien hypertexte visité" xfId="1306" builtinId="9" hidden="1"/>
    <cellStyle name="Lien hypertexte visité" xfId="1308" builtinId="9" hidden="1"/>
    <cellStyle name="Lien hypertexte visité" xfId="1310" builtinId="9" hidden="1"/>
    <cellStyle name="Lien hypertexte visité" xfId="1312" builtinId="9" hidden="1"/>
    <cellStyle name="Lien hypertexte visité" xfId="1314" builtinId="9" hidden="1"/>
    <cellStyle name="Lien hypertexte visité" xfId="1316" builtinId="9" hidden="1"/>
    <cellStyle name="Lien hypertexte visité" xfId="1318" builtinId="9" hidden="1"/>
    <cellStyle name="Lien hypertexte visité" xfId="1320" builtinId="9" hidden="1"/>
    <cellStyle name="Lien hypertexte visité" xfId="1322" builtinId="9" hidden="1"/>
    <cellStyle name="Lien hypertexte visité" xfId="1324" builtinId="9" hidden="1"/>
    <cellStyle name="Lien hypertexte visité" xfId="1326" builtinId="9" hidden="1"/>
    <cellStyle name="Lien hypertexte visité" xfId="1328" builtinId="9" hidden="1"/>
    <cellStyle name="Lien hypertexte visité" xfId="1330" builtinId="9" hidden="1"/>
    <cellStyle name="Lien hypertexte visité" xfId="1332" builtinId="9" hidden="1"/>
    <cellStyle name="Lien hypertexte visité" xfId="1334" builtinId="9" hidden="1"/>
    <cellStyle name="Lien hypertexte visité" xfId="1336" builtinId="9" hidden="1"/>
    <cellStyle name="Lien hypertexte visité" xfId="1338" builtinId="9" hidden="1"/>
    <cellStyle name="Lien hypertexte visité" xfId="1340" builtinId="9" hidden="1"/>
    <cellStyle name="Lien hypertexte visité" xfId="1342" builtinId="9" hidden="1"/>
    <cellStyle name="Lien hypertexte visité" xfId="1344" builtinId="9" hidden="1"/>
    <cellStyle name="Lien hypertexte visité" xfId="1346" builtinId="9" hidden="1"/>
    <cellStyle name="Lien hypertexte visité" xfId="1348" builtinId="9" hidden="1"/>
    <cellStyle name="Lien hypertexte visité" xfId="1350" builtinId="9" hidden="1"/>
    <cellStyle name="Lien hypertexte visité" xfId="1352" builtinId="9" hidden="1"/>
    <cellStyle name="Lien hypertexte visité" xfId="1354" builtinId="9" hidden="1"/>
    <cellStyle name="Lien hypertexte visité" xfId="1356" builtinId="9" hidden="1"/>
    <cellStyle name="Lien hypertexte visité" xfId="1358" builtinId="9" hidden="1"/>
    <cellStyle name="Lien hypertexte visité" xfId="1360" builtinId="9" hidden="1"/>
    <cellStyle name="Lien hypertexte visité" xfId="1362" builtinId="9" hidden="1"/>
    <cellStyle name="Lien hypertexte visité" xfId="1364" builtinId="9" hidden="1"/>
    <cellStyle name="Lien hypertexte visité" xfId="1366" builtinId="9" hidden="1"/>
    <cellStyle name="Lien hypertexte visité" xfId="1368" builtinId="9" hidden="1"/>
    <cellStyle name="Lien hypertexte visité" xfId="1370" builtinId="9" hidden="1"/>
    <cellStyle name="Lien hypertexte visité" xfId="1372" builtinId="9" hidden="1"/>
    <cellStyle name="Lien hypertexte visité" xfId="1374" builtinId="9" hidden="1"/>
    <cellStyle name="Lien hypertexte visité" xfId="1376" builtinId="9" hidden="1"/>
    <cellStyle name="Lien hypertexte visité" xfId="1378" builtinId="9" hidden="1"/>
    <cellStyle name="Lien hypertexte visité" xfId="1380" builtinId="9" hidden="1"/>
    <cellStyle name="Lien hypertexte visité" xfId="1382" builtinId="9" hidden="1"/>
    <cellStyle name="Lien hypertexte visité" xfId="1384" builtinId="9" hidden="1"/>
    <cellStyle name="Lien hypertexte visité" xfId="1386" builtinId="9" hidden="1"/>
    <cellStyle name="Lien hypertexte visité" xfId="1388" builtinId="9" hidden="1"/>
    <cellStyle name="Lien hypertexte visité" xfId="1390" builtinId="9" hidden="1"/>
    <cellStyle name="Lien hypertexte visité" xfId="1392" builtinId="9" hidden="1"/>
    <cellStyle name="Lien hypertexte visité" xfId="1394" builtinId="9" hidden="1"/>
    <cellStyle name="Lien hypertexte visité" xfId="1396" builtinId="9" hidden="1"/>
    <cellStyle name="Lien hypertexte visité" xfId="1398" builtinId="9" hidden="1"/>
    <cellStyle name="Lien hypertexte visité" xfId="1400" builtinId="9" hidden="1"/>
    <cellStyle name="Lien hypertexte visité" xfId="1402" builtinId="9" hidden="1"/>
    <cellStyle name="Lien hypertexte visité" xfId="1404" builtinId="9" hidden="1"/>
    <cellStyle name="Lien hypertexte visité" xfId="1406" builtinId="9" hidden="1"/>
    <cellStyle name="Lien hypertexte visité" xfId="1408" builtinId="9" hidden="1"/>
    <cellStyle name="Lien hypertexte visité" xfId="1410" builtinId="9" hidden="1"/>
    <cellStyle name="Lien hypertexte visité" xfId="1412" builtinId="9" hidden="1"/>
    <cellStyle name="Lien hypertexte visité" xfId="1414" builtinId="9" hidden="1"/>
    <cellStyle name="Lien hypertexte visité" xfId="1416" builtinId="9" hidden="1"/>
    <cellStyle name="Lien hypertexte visité" xfId="1418" builtinId="9" hidden="1"/>
    <cellStyle name="Lien hypertexte visité" xfId="1420" builtinId="9" hidden="1"/>
    <cellStyle name="Lien hypertexte visité" xfId="1422" builtinId="9" hidden="1"/>
    <cellStyle name="Lien hypertexte visité" xfId="1424" builtinId="9" hidden="1"/>
    <cellStyle name="Lien hypertexte visité" xfId="1426" builtinId="9" hidden="1"/>
    <cellStyle name="Lien hypertexte visité" xfId="1428" builtinId="9" hidden="1"/>
    <cellStyle name="Lien hypertexte visité" xfId="1430" builtinId="9" hidden="1"/>
    <cellStyle name="Lien hypertexte visité" xfId="1432" builtinId="9" hidden="1"/>
    <cellStyle name="Lien hypertexte visité" xfId="1434" builtinId="9" hidden="1"/>
    <cellStyle name="Lien hypertexte visité" xfId="1436" builtinId="9" hidden="1"/>
    <cellStyle name="Lien hypertexte visité" xfId="1438" builtinId="9" hidden="1"/>
    <cellStyle name="Lien hypertexte visité" xfId="1440" builtinId="9" hidden="1"/>
    <cellStyle name="Lien hypertexte visité" xfId="1442" builtinId="9" hidden="1"/>
    <cellStyle name="Lien hypertexte visité" xfId="1444" builtinId="9" hidden="1"/>
    <cellStyle name="Lien hypertexte visité" xfId="1446" builtinId="9" hidden="1"/>
    <cellStyle name="Lien hypertexte visité" xfId="1448" builtinId="9" hidden="1"/>
    <cellStyle name="Lien hypertexte visité" xfId="1450" builtinId="9" hidden="1"/>
    <cellStyle name="Lien hypertexte visité" xfId="1452" builtinId="9" hidden="1"/>
    <cellStyle name="Lien hypertexte visité" xfId="1454" builtinId="9" hidden="1"/>
    <cellStyle name="Lien hypertexte visité" xfId="1456" builtinId="9" hidden="1"/>
    <cellStyle name="Lien hypertexte visité" xfId="1458" builtinId="9" hidden="1"/>
    <cellStyle name="Lien hypertexte visité" xfId="1460" builtinId="9" hidden="1"/>
    <cellStyle name="Lien hypertexte visité" xfId="1462" builtinId="9" hidden="1"/>
    <cellStyle name="Lien hypertexte visité" xfId="1464" builtinId="9" hidden="1"/>
    <cellStyle name="Lien hypertexte visité" xfId="1466" builtinId="9" hidden="1"/>
    <cellStyle name="Lien hypertexte visité" xfId="1468" builtinId="9" hidden="1"/>
    <cellStyle name="Lien hypertexte visité" xfId="1470" builtinId="9" hidden="1"/>
    <cellStyle name="Lien hypertexte visité" xfId="1472" builtinId="9" hidden="1"/>
    <cellStyle name="Lien hypertexte visité" xfId="1474" builtinId="9" hidden="1"/>
    <cellStyle name="Lien hypertexte visité" xfId="1476" builtinId="9" hidden="1"/>
    <cellStyle name="Lien hypertexte visité" xfId="1478" builtinId="9" hidden="1"/>
    <cellStyle name="Normal" xfId="0" builtinId="0"/>
    <cellStyle name="Normal 2" xfId="1479" xr:uid="{00000000-0005-0000-0000-0000C7050000}"/>
    <cellStyle name="Pourcentage" xfId="1480" builtinId="5"/>
  </cellStyles>
  <dxfs count="2">
    <dxf>
      <fill>
        <patternFill>
          <bgColor theme="5" tint="0.39994506668294322"/>
        </patternFill>
      </fill>
    </dxf>
    <dxf>
      <fill>
        <patternFill>
          <bgColor theme="5" tint="0.39994506668294322"/>
        </patternFill>
      </fill>
    </dxf>
  </dxfs>
  <tableStyles count="0" defaultTableStyle="TableStyleMedium9" defaultPivotStyle="PivotStyleLight16"/>
  <colors>
    <mruColors>
      <color rgb="FFFFF2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service.unece.org/trade/untdid/d16b/tred/tred5189.htm" TargetMode="External"/><Relationship Id="rId7" Type="http://schemas.openxmlformats.org/officeDocument/2006/relationships/printerSettings" Target="../printerSettings/printerSettings9.bin"/><Relationship Id="rId2" Type="http://schemas.openxmlformats.org/officeDocument/2006/relationships/hyperlink" Target="https://service.unece.org/trade/untdid/d16b/tred/tred4461.htm" TargetMode="External"/><Relationship Id="rId1" Type="http://schemas.openxmlformats.org/officeDocument/2006/relationships/hyperlink" Target="https://service.unece.org/trade/untdid/d16b/tred/tredi1.htm" TargetMode="External"/><Relationship Id="rId6" Type="http://schemas.openxmlformats.org/officeDocument/2006/relationships/hyperlink" Target="https://service.unece.org/trade/untdid/d16b/tred/tred7143.htm" TargetMode="External"/><Relationship Id="rId5" Type="http://schemas.openxmlformats.org/officeDocument/2006/relationships/hyperlink" Target="https://service.unece.org/trade/untdid/d16b/tred/tred1153.htm" TargetMode="External"/><Relationship Id="rId4" Type="http://schemas.openxmlformats.org/officeDocument/2006/relationships/hyperlink" Target="https://service.unece.org/trade/untdid/d16b/tred/tred4451.htm" TargetMode="External"/><Relationship Id="rId9"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I185"/>
  <sheetViews>
    <sheetView workbookViewId="0">
      <pane xSplit="3" ySplit="3" topLeftCell="D38" activePane="bottomRight" state="frozen"/>
      <selection pane="topRight" activeCell="F1" sqref="F1"/>
      <selection pane="bottomLeft" activeCell="A4" sqref="A4"/>
      <selection pane="bottomRight" activeCell="G3" sqref="G3"/>
    </sheetView>
  </sheetViews>
  <sheetFormatPr baseColWidth="10" defaultRowHeight="15"/>
  <cols>
    <col min="3" max="3" width="7.28515625" customWidth="1"/>
    <col min="4" max="4" width="6.85546875" customWidth="1"/>
    <col min="5" max="5" width="18.5703125" customWidth="1"/>
    <col min="6" max="6" width="31.28515625" customWidth="1"/>
    <col min="7" max="7" width="39.85546875" customWidth="1"/>
    <col min="8" max="8" width="12.42578125" customWidth="1"/>
    <col min="9" max="9" width="19.28515625" customWidth="1"/>
  </cols>
  <sheetData>
    <row r="2" spans="1:9" ht="43.5" customHeight="1">
      <c r="F2" s="190"/>
      <c r="G2" s="190"/>
      <c r="H2" s="190"/>
      <c r="I2" s="190"/>
    </row>
    <row r="3" spans="1:9" ht="25.5">
      <c r="A3" t="s">
        <v>89</v>
      </c>
      <c r="B3" s="191" t="s">
        <v>93</v>
      </c>
      <c r="C3" s="191" t="s">
        <v>161</v>
      </c>
      <c r="D3" s="192" t="s">
        <v>922</v>
      </c>
      <c r="E3" s="192" t="s">
        <v>923</v>
      </c>
      <c r="F3" s="191" t="s">
        <v>86</v>
      </c>
      <c r="G3" s="191" t="s">
        <v>924</v>
      </c>
      <c r="H3" s="192" t="s">
        <v>925</v>
      </c>
      <c r="I3" s="192" t="s">
        <v>926</v>
      </c>
    </row>
    <row r="4" spans="1:9" s="72" customFormat="1" ht="127.5" customHeight="1">
      <c r="A4" s="72" t="s">
        <v>89</v>
      </c>
      <c r="B4" s="202" t="s">
        <v>374</v>
      </c>
      <c r="C4" s="202" t="s">
        <v>98</v>
      </c>
      <c r="D4" s="193" t="s">
        <v>3</v>
      </c>
      <c r="E4" s="193" t="s">
        <v>927</v>
      </c>
      <c r="F4" s="203" t="s">
        <v>928</v>
      </c>
      <c r="G4" s="202" t="s">
        <v>929</v>
      </c>
      <c r="H4" s="194" t="s">
        <v>930</v>
      </c>
      <c r="I4" s="194" t="s">
        <v>931</v>
      </c>
    </row>
    <row r="5" spans="1:9" s="72" customFormat="1" ht="38.25" customHeight="1">
      <c r="A5" s="72" t="s">
        <v>89</v>
      </c>
      <c r="B5" s="202" t="s">
        <v>375</v>
      </c>
      <c r="C5" s="202" t="s">
        <v>98</v>
      </c>
      <c r="D5" s="193" t="s">
        <v>3</v>
      </c>
      <c r="E5" s="193" t="s">
        <v>932</v>
      </c>
      <c r="F5" s="203" t="s">
        <v>933</v>
      </c>
      <c r="G5" s="202"/>
      <c r="H5" s="194" t="s">
        <v>930</v>
      </c>
      <c r="I5" s="194" t="s">
        <v>94</v>
      </c>
    </row>
    <row r="6" spans="1:9" s="72" customFormat="1" ht="38.25" customHeight="1">
      <c r="A6" s="72" t="s">
        <v>89</v>
      </c>
      <c r="B6" s="202" t="s">
        <v>376</v>
      </c>
      <c r="C6" s="202" t="s">
        <v>98</v>
      </c>
      <c r="D6" s="193" t="s">
        <v>3</v>
      </c>
      <c r="E6" s="194" t="s">
        <v>934</v>
      </c>
      <c r="F6" s="202" t="s">
        <v>935</v>
      </c>
      <c r="G6" s="202" t="s">
        <v>936</v>
      </c>
      <c r="H6" s="194" t="s">
        <v>937</v>
      </c>
      <c r="I6" s="194" t="s">
        <v>95</v>
      </c>
    </row>
    <row r="7" spans="1:9" s="72" customFormat="1" ht="102.75" customHeight="1">
      <c r="A7" s="72" t="s">
        <v>89</v>
      </c>
      <c r="B7" s="204" t="s">
        <v>378</v>
      </c>
      <c r="C7" s="204" t="s">
        <v>98</v>
      </c>
      <c r="D7" s="205" t="s">
        <v>1</v>
      </c>
      <c r="E7" s="206" t="s">
        <v>938</v>
      </c>
      <c r="F7" s="204" t="s">
        <v>939</v>
      </c>
      <c r="G7" s="204" t="s">
        <v>1391</v>
      </c>
      <c r="H7" s="206" t="s">
        <v>940</v>
      </c>
      <c r="I7" s="206" t="s">
        <v>95</v>
      </c>
    </row>
    <row r="8" spans="1:9" s="72" customFormat="1" ht="63.75" customHeight="1">
      <c r="A8" s="72" t="s">
        <v>89</v>
      </c>
      <c r="B8" s="204" t="s">
        <v>379</v>
      </c>
      <c r="C8" s="204" t="s">
        <v>98</v>
      </c>
      <c r="D8" s="205" t="s">
        <v>3</v>
      </c>
      <c r="E8" s="206" t="s">
        <v>941</v>
      </c>
      <c r="F8" s="204" t="s">
        <v>942</v>
      </c>
      <c r="G8" s="204" t="s">
        <v>1392</v>
      </c>
      <c r="H8" s="206" t="s">
        <v>943</v>
      </c>
      <c r="I8" s="206" t="s">
        <v>95</v>
      </c>
    </row>
    <row r="9" spans="1:9" s="72" customFormat="1" ht="102" customHeight="1">
      <c r="A9" s="72" t="s">
        <v>89</v>
      </c>
      <c r="B9" s="204" t="s">
        <v>380</v>
      </c>
      <c r="C9" s="204" t="s">
        <v>98</v>
      </c>
      <c r="D9" s="205" t="s">
        <v>1</v>
      </c>
      <c r="E9" s="206" t="s">
        <v>944</v>
      </c>
      <c r="F9" s="204" t="s">
        <v>945</v>
      </c>
      <c r="G9" s="204" t="s">
        <v>1393</v>
      </c>
      <c r="H9" s="196" t="s">
        <v>1394</v>
      </c>
      <c r="I9" s="206" t="s">
        <v>95</v>
      </c>
    </row>
    <row r="10" spans="1:9" s="72" customFormat="1" ht="140.25" customHeight="1">
      <c r="A10" s="72" t="s">
        <v>89</v>
      </c>
      <c r="B10" s="204" t="s">
        <v>382</v>
      </c>
      <c r="C10" s="204" t="s">
        <v>98</v>
      </c>
      <c r="D10" s="205" t="s">
        <v>1</v>
      </c>
      <c r="E10" s="206" t="s">
        <v>947</v>
      </c>
      <c r="F10" s="204" t="s">
        <v>948</v>
      </c>
      <c r="G10" s="204" t="s">
        <v>1395</v>
      </c>
      <c r="H10" s="206" t="s">
        <v>949</v>
      </c>
      <c r="I10" s="206" t="s">
        <v>94</v>
      </c>
    </row>
    <row r="11" spans="1:9" s="72" customFormat="1" ht="25.5" customHeight="1">
      <c r="A11" s="72" t="s">
        <v>89</v>
      </c>
      <c r="B11" s="202" t="s">
        <v>383</v>
      </c>
      <c r="C11" s="202" t="s">
        <v>98</v>
      </c>
      <c r="D11" s="193" t="s">
        <v>1</v>
      </c>
      <c r="E11" s="194" t="s">
        <v>40</v>
      </c>
      <c r="F11" s="202" t="s">
        <v>950</v>
      </c>
      <c r="G11" s="202"/>
      <c r="H11" s="194" t="s">
        <v>951</v>
      </c>
      <c r="I11" s="194" t="s">
        <v>94</v>
      </c>
    </row>
    <row r="12" spans="1:9" s="72" customFormat="1" ht="62.25" customHeight="1">
      <c r="A12" s="72" t="s">
        <v>89</v>
      </c>
      <c r="B12" s="204" t="s">
        <v>385</v>
      </c>
      <c r="C12" s="204" t="s">
        <v>98</v>
      </c>
      <c r="D12" s="205" t="s">
        <v>1</v>
      </c>
      <c r="E12" s="206" t="s">
        <v>952</v>
      </c>
      <c r="F12" s="204" t="s">
        <v>953</v>
      </c>
      <c r="G12" s="204" t="s">
        <v>954</v>
      </c>
      <c r="H12" s="196" t="s">
        <v>1396</v>
      </c>
      <c r="I12" s="206" t="s">
        <v>931</v>
      </c>
    </row>
    <row r="13" spans="1:9" s="72" customFormat="1">
      <c r="A13" s="72" t="s">
        <v>89</v>
      </c>
      <c r="B13" s="202" t="s">
        <v>386</v>
      </c>
      <c r="C13" s="202" t="s">
        <v>98</v>
      </c>
      <c r="D13" s="193" t="s">
        <v>1</v>
      </c>
      <c r="E13" s="194" t="s">
        <v>921</v>
      </c>
      <c r="F13" s="202" t="s">
        <v>956</v>
      </c>
      <c r="G13" s="202"/>
      <c r="H13" s="194" t="s">
        <v>957</v>
      </c>
      <c r="I13" s="194" t="s">
        <v>931</v>
      </c>
    </row>
    <row r="14" spans="1:9" s="72" customFormat="1" ht="24" customHeight="1">
      <c r="A14" s="72" t="s">
        <v>89</v>
      </c>
      <c r="B14" s="204" t="s">
        <v>387</v>
      </c>
      <c r="C14" s="204" t="s">
        <v>98</v>
      </c>
      <c r="D14" s="205" t="s">
        <v>1</v>
      </c>
      <c r="E14" s="206" t="s">
        <v>958</v>
      </c>
      <c r="F14" s="204" t="s">
        <v>959</v>
      </c>
      <c r="G14" s="204"/>
      <c r="H14" s="196" t="s">
        <v>1397</v>
      </c>
      <c r="I14" s="206" t="s">
        <v>369</v>
      </c>
    </row>
    <row r="15" spans="1:9" s="72" customFormat="1" ht="38.25" customHeight="1">
      <c r="A15" s="72" t="s">
        <v>89</v>
      </c>
      <c r="B15" s="202" t="s">
        <v>388</v>
      </c>
      <c r="C15" s="202" t="s">
        <v>98</v>
      </c>
      <c r="D15" s="193" t="s">
        <v>1</v>
      </c>
      <c r="E15" s="194" t="s">
        <v>960</v>
      </c>
      <c r="F15" s="202" t="s">
        <v>961</v>
      </c>
      <c r="G15" s="202"/>
      <c r="H15" s="194" t="s">
        <v>962</v>
      </c>
      <c r="I15" s="194" t="s">
        <v>369</v>
      </c>
    </row>
    <row r="16" spans="1:9" s="72" customFormat="1" ht="24" customHeight="1">
      <c r="A16" s="72" t="s">
        <v>89</v>
      </c>
      <c r="B16" s="204" t="s">
        <v>389</v>
      </c>
      <c r="C16" s="204" t="s">
        <v>98</v>
      </c>
      <c r="D16" s="205" t="s">
        <v>1</v>
      </c>
      <c r="E16" s="206" t="s">
        <v>963</v>
      </c>
      <c r="F16" s="204" t="s">
        <v>964</v>
      </c>
      <c r="G16" s="204"/>
      <c r="H16" s="196" t="s">
        <v>1398</v>
      </c>
      <c r="I16" s="206" t="s">
        <v>369</v>
      </c>
    </row>
    <row r="17" spans="1:9" s="72" customFormat="1" ht="24" customHeight="1">
      <c r="A17" s="72" t="s">
        <v>89</v>
      </c>
      <c r="B17" s="204" t="s">
        <v>390</v>
      </c>
      <c r="C17" s="204" t="s">
        <v>98</v>
      </c>
      <c r="D17" s="205" t="s">
        <v>1</v>
      </c>
      <c r="E17" s="206" t="s">
        <v>965</v>
      </c>
      <c r="F17" s="204" t="s">
        <v>966</v>
      </c>
      <c r="G17" s="204"/>
      <c r="H17" s="196" t="s">
        <v>1399</v>
      </c>
      <c r="I17" s="206" t="s">
        <v>369</v>
      </c>
    </row>
    <row r="18" spans="1:9" s="72" customFormat="1" ht="63.75" customHeight="1">
      <c r="A18" s="72" t="s">
        <v>89</v>
      </c>
      <c r="B18" s="202" t="s">
        <v>391</v>
      </c>
      <c r="C18" s="202" t="s">
        <v>98</v>
      </c>
      <c r="D18" s="193" t="s">
        <v>1</v>
      </c>
      <c r="E18" s="194" t="s">
        <v>967</v>
      </c>
      <c r="F18" s="202" t="s">
        <v>968</v>
      </c>
      <c r="G18" s="202" t="s">
        <v>969</v>
      </c>
      <c r="H18" s="194" t="s">
        <v>930</v>
      </c>
      <c r="I18" s="194" t="s">
        <v>931</v>
      </c>
    </row>
    <row r="19" spans="1:9" s="72" customFormat="1" ht="63.75" customHeight="1">
      <c r="A19" s="72" t="s">
        <v>89</v>
      </c>
      <c r="B19" s="202" t="s">
        <v>393</v>
      </c>
      <c r="C19" s="202" t="s">
        <v>98</v>
      </c>
      <c r="D19" s="193" t="s">
        <v>1</v>
      </c>
      <c r="E19" s="194" t="s">
        <v>970</v>
      </c>
      <c r="F19" s="202" t="s">
        <v>971</v>
      </c>
      <c r="G19" s="202" t="s">
        <v>972</v>
      </c>
      <c r="H19" s="194" t="s">
        <v>973</v>
      </c>
      <c r="I19" s="194" t="s">
        <v>369</v>
      </c>
    </row>
    <row r="20" spans="1:9" s="72" customFormat="1" ht="63.75" customHeight="1">
      <c r="A20" s="72" t="s">
        <v>89</v>
      </c>
      <c r="B20" s="202" t="s">
        <v>395</v>
      </c>
      <c r="C20" s="202" t="s">
        <v>98</v>
      </c>
      <c r="D20" s="193" t="s">
        <v>1</v>
      </c>
      <c r="E20" s="194" t="s">
        <v>974</v>
      </c>
      <c r="F20" s="202" t="s">
        <v>975</v>
      </c>
      <c r="G20" s="202"/>
      <c r="H20" s="194" t="s">
        <v>976</v>
      </c>
      <c r="I20" s="194" t="s">
        <v>931</v>
      </c>
    </row>
    <row r="21" spans="1:9" s="72" customFormat="1" ht="76.5" customHeight="1">
      <c r="A21" s="72" t="s">
        <v>89</v>
      </c>
      <c r="B21" s="202" t="s">
        <v>396</v>
      </c>
      <c r="C21" s="202" t="s">
        <v>98</v>
      </c>
      <c r="D21" s="193" t="s">
        <v>1</v>
      </c>
      <c r="E21" s="194" t="s">
        <v>977</v>
      </c>
      <c r="F21" s="202" t="s">
        <v>978</v>
      </c>
      <c r="G21" s="202"/>
      <c r="H21" s="194" t="s">
        <v>951</v>
      </c>
      <c r="I21" s="194" t="s">
        <v>931</v>
      </c>
    </row>
    <row r="22" spans="1:9" s="72" customFormat="1" ht="76.5" customHeight="1">
      <c r="A22" s="72" t="s">
        <v>89</v>
      </c>
      <c r="B22" s="197" t="s">
        <v>979</v>
      </c>
      <c r="C22" s="208"/>
      <c r="D22" s="208"/>
      <c r="E22" s="207" t="s">
        <v>980</v>
      </c>
      <c r="F22" s="208"/>
      <c r="G22" s="208"/>
      <c r="H22" s="198" t="s">
        <v>981</v>
      </c>
      <c r="I22" s="198"/>
    </row>
    <row r="23" spans="1:9" s="72" customFormat="1" ht="89.25" customHeight="1">
      <c r="A23" s="72" t="s">
        <v>89</v>
      </c>
      <c r="B23" s="203" t="s">
        <v>398</v>
      </c>
      <c r="C23" s="203" t="s">
        <v>100</v>
      </c>
      <c r="D23" s="193" t="s">
        <v>1</v>
      </c>
      <c r="E23" s="193" t="s">
        <v>982</v>
      </c>
      <c r="F23" s="203" t="s">
        <v>983</v>
      </c>
      <c r="G23" s="203"/>
      <c r="H23" s="193" t="s">
        <v>981</v>
      </c>
      <c r="I23" s="193" t="s">
        <v>369</v>
      </c>
    </row>
    <row r="24" spans="1:9" s="72" customFormat="1" ht="113.25" customHeight="1">
      <c r="A24" s="72" t="s">
        <v>89</v>
      </c>
      <c r="B24" s="209" t="s">
        <v>399</v>
      </c>
      <c r="C24" s="209" t="s">
        <v>100</v>
      </c>
      <c r="D24" s="205" t="s">
        <v>3</v>
      </c>
      <c r="E24" s="205" t="s">
        <v>984</v>
      </c>
      <c r="F24" s="209" t="s">
        <v>985</v>
      </c>
      <c r="G24" s="209" t="s">
        <v>1400</v>
      </c>
      <c r="H24" s="205" t="s">
        <v>981</v>
      </c>
      <c r="I24" s="205" t="s">
        <v>369</v>
      </c>
    </row>
    <row r="25" spans="1:9" s="72" customFormat="1" ht="89.25" customHeight="1">
      <c r="A25" s="72" t="s">
        <v>89</v>
      </c>
      <c r="B25" s="197" t="s">
        <v>986</v>
      </c>
      <c r="C25" s="208"/>
      <c r="D25" s="208"/>
      <c r="E25" s="207" t="s">
        <v>987</v>
      </c>
      <c r="F25" s="208"/>
      <c r="G25" s="208"/>
      <c r="H25" s="198" t="s">
        <v>988</v>
      </c>
      <c r="I25" s="198"/>
    </row>
    <row r="26" spans="1:9" s="72" customFormat="1" ht="38.25" customHeight="1">
      <c r="A26" s="72" t="s">
        <v>89</v>
      </c>
      <c r="B26" s="203" t="s">
        <v>400</v>
      </c>
      <c r="C26" s="203" t="s">
        <v>100</v>
      </c>
      <c r="D26" s="193" t="s">
        <v>3</v>
      </c>
      <c r="E26" s="193" t="s">
        <v>989</v>
      </c>
      <c r="F26" s="203" t="s">
        <v>990</v>
      </c>
      <c r="G26" s="203"/>
      <c r="H26" s="193" t="s">
        <v>988</v>
      </c>
      <c r="I26" s="193" t="s">
        <v>931</v>
      </c>
    </row>
    <row r="27" spans="1:9" s="72" customFormat="1" ht="63.75" customHeight="1">
      <c r="A27" s="72" t="s">
        <v>89</v>
      </c>
      <c r="B27" s="203" t="s">
        <v>402</v>
      </c>
      <c r="C27" s="203" t="s">
        <v>100</v>
      </c>
      <c r="D27" s="193" t="s">
        <v>1</v>
      </c>
      <c r="E27" s="193" t="s">
        <v>991</v>
      </c>
      <c r="F27" s="203" t="s">
        <v>992</v>
      </c>
      <c r="G27" s="203" t="s">
        <v>993</v>
      </c>
      <c r="H27" s="193" t="s">
        <v>988</v>
      </c>
      <c r="I27" s="193" t="s">
        <v>94</v>
      </c>
    </row>
    <row r="28" spans="1:9" s="72" customFormat="1" ht="63.75" customHeight="1">
      <c r="A28" s="72" t="s">
        <v>89</v>
      </c>
      <c r="B28" s="207" t="s">
        <v>994</v>
      </c>
      <c r="C28" s="207" t="s">
        <v>98</v>
      </c>
      <c r="D28" s="199" t="s">
        <v>1</v>
      </c>
      <c r="E28" s="199" t="s">
        <v>995</v>
      </c>
      <c r="F28" s="207" t="s">
        <v>996</v>
      </c>
      <c r="G28" s="210" t="s">
        <v>997</v>
      </c>
      <c r="H28" s="198" t="s">
        <v>998</v>
      </c>
      <c r="I28" s="198"/>
    </row>
    <row r="29" spans="1:9" s="72" customFormat="1" ht="51" customHeight="1">
      <c r="A29" s="72" t="s">
        <v>89</v>
      </c>
      <c r="B29" s="203" t="s">
        <v>403</v>
      </c>
      <c r="C29" s="203" t="s">
        <v>100</v>
      </c>
      <c r="D29" s="193" t="s">
        <v>3</v>
      </c>
      <c r="E29" s="193" t="s">
        <v>125</v>
      </c>
      <c r="F29" s="203" t="s">
        <v>999</v>
      </c>
      <c r="G29" s="203" t="s">
        <v>1000</v>
      </c>
      <c r="H29" s="193" t="s">
        <v>998</v>
      </c>
      <c r="I29" s="193" t="s">
        <v>94</v>
      </c>
    </row>
    <row r="30" spans="1:9" s="72" customFormat="1" ht="51" customHeight="1">
      <c r="A30" s="72" t="s">
        <v>89</v>
      </c>
      <c r="B30" s="203" t="s">
        <v>404</v>
      </c>
      <c r="C30" s="203" t="s">
        <v>100</v>
      </c>
      <c r="D30" s="193" t="s">
        <v>3</v>
      </c>
      <c r="E30" s="193" t="s">
        <v>126</v>
      </c>
      <c r="F30" s="203" t="s">
        <v>1001</v>
      </c>
      <c r="G30" s="203" t="s">
        <v>1002</v>
      </c>
      <c r="H30" s="193" t="s">
        <v>998</v>
      </c>
      <c r="I30" s="193" t="s">
        <v>94</v>
      </c>
    </row>
    <row r="31" spans="1:9" s="72" customFormat="1" ht="51" customHeight="1">
      <c r="A31" s="72" t="s">
        <v>89</v>
      </c>
      <c r="B31" s="207" t="s">
        <v>1003</v>
      </c>
      <c r="C31" s="207" t="s">
        <v>98</v>
      </c>
      <c r="D31" s="199" t="s">
        <v>3</v>
      </c>
      <c r="E31" s="199" t="s">
        <v>1004</v>
      </c>
      <c r="F31" s="207" t="s">
        <v>1005</v>
      </c>
      <c r="G31" s="210"/>
      <c r="H31" s="198" t="s">
        <v>111</v>
      </c>
      <c r="I31" s="198"/>
    </row>
    <row r="32" spans="1:9" s="72" customFormat="1" ht="89.25">
      <c r="A32" s="72" t="s">
        <v>89</v>
      </c>
      <c r="B32" s="203" t="s">
        <v>405</v>
      </c>
      <c r="C32" s="203" t="s">
        <v>100</v>
      </c>
      <c r="D32" s="193" t="s">
        <v>3</v>
      </c>
      <c r="E32" s="193" t="s">
        <v>1006</v>
      </c>
      <c r="F32" s="203" t="s">
        <v>1007</v>
      </c>
      <c r="G32" s="203"/>
      <c r="H32" s="193" t="s">
        <v>111</v>
      </c>
      <c r="I32" s="193" t="s">
        <v>931</v>
      </c>
    </row>
    <row r="33" spans="1:9" s="72" customFormat="1" ht="51">
      <c r="A33" s="72" t="s">
        <v>89</v>
      </c>
      <c r="B33" s="203" t="s">
        <v>407</v>
      </c>
      <c r="C33" s="203" t="s">
        <v>100</v>
      </c>
      <c r="D33" s="193" t="s">
        <v>1</v>
      </c>
      <c r="E33" s="193" t="s">
        <v>1008</v>
      </c>
      <c r="F33" s="203" t="s">
        <v>1009</v>
      </c>
      <c r="G33" s="203" t="s">
        <v>1010</v>
      </c>
      <c r="H33" s="193" t="s">
        <v>111</v>
      </c>
      <c r="I33" s="193" t="s">
        <v>931</v>
      </c>
    </row>
    <row r="34" spans="1:9" s="72" customFormat="1" ht="102">
      <c r="A34" s="72" t="s">
        <v>89</v>
      </c>
      <c r="B34" s="203" t="s">
        <v>409</v>
      </c>
      <c r="C34" s="203" t="s">
        <v>100</v>
      </c>
      <c r="D34" s="193" t="s">
        <v>19</v>
      </c>
      <c r="E34" s="193" t="s">
        <v>1011</v>
      </c>
      <c r="F34" s="203" t="s">
        <v>1012</v>
      </c>
      <c r="G34" s="203" t="s">
        <v>1013</v>
      </c>
      <c r="H34" s="193" t="s">
        <v>111</v>
      </c>
      <c r="I34" s="193" t="s">
        <v>369</v>
      </c>
    </row>
    <row r="35" spans="1:9" s="72" customFormat="1" ht="51">
      <c r="A35" s="72" t="s">
        <v>89</v>
      </c>
      <c r="B35" s="203" t="s">
        <v>410</v>
      </c>
      <c r="C35" s="203" t="s">
        <v>100</v>
      </c>
      <c r="D35" s="193" t="s">
        <v>1</v>
      </c>
      <c r="E35" s="193" t="s">
        <v>1014</v>
      </c>
      <c r="F35" s="203" t="s">
        <v>1015</v>
      </c>
      <c r="G35" s="203"/>
      <c r="H35" s="193" t="s">
        <v>1016</v>
      </c>
      <c r="I35" s="193" t="s">
        <v>369</v>
      </c>
    </row>
    <row r="36" spans="1:9" s="72" customFormat="1" ht="49.5" customHeight="1">
      <c r="A36" s="72" t="s">
        <v>89</v>
      </c>
      <c r="B36" s="209" t="s">
        <v>411</v>
      </c>
      <c r="C36" s="209" t="s">
        <v>100</v>
      </c>
      <c r="D36" s="205" t="s">
        <v>1</v>
      </c>
      <c r="E36" s="205" t="s">
        <v>1017</v>
      </c>
      <c r="F36" s="209" t="s">
        <v>1018</v>
      </c>
      <c r="G36" s="209"/>
      <c r="H36" s="195" t="s">
        <v>1401</v>
      </c>
      <c r="I36" s="205" t="s">
        <v>369</v>
      </c>
    </row>
    <row r="37" spans="1:9" s="72" customFormat="1" ht="165.75" customHeight="1">
      <c r="A37" s="72" t="s">
        <v>89</v>
      </c>
      <c r="B37" s="203" t="s">
        <v>412</v>
      </c>
      <c r="C37" s="203" t="s">
        <v>100</v>
      </c>
      <c r="D37" s="193" t="s">
        <v>1</v>
      </c>
      <c r="E37" s="193" t="s">
        <v>1019</v>
      </c>
      <c r="F37" s="203" t="s">
        <v>1020</v>
      </c>
      <c r="G37" s="203" t="s">
        <v>1021</v>
      </c>
      <c r="H37" s="193" t="s">
        <v>1016</v>
      </c>
      <c r="I37" s="193" t="s">
        <v>369</v>
      </c>
    </row>
    <row r="38" spans="1:9" s="72" customFormat="1" ht="191.25" customHeight="1">
      <c r="A38" s="72" t="s">
        <v>89</v>
      </c>
      <c r="B38" s="203" t="s">
        <v>112</v>
      </c>
      <c r="C38" s="203" t="s">
        <v>100</v>
      </c>
      <c r="D38" s="193" t="s">
        <v>1</v>
      </c>
      <c r="E38" s="193" t="s">
        <v>1022</v>
      </c>
      <c r="F38" s="203" t="s">
        <v>1023</v>
      </c>
      <c r="G38" s="203" t="s">
        <v>1024</v>
      </c>
      <c r="H38" s="193" t="s">
        <v>946</v>
      </c>
      <c r="I38" s="193" t="s">
        <v>931</v>
      </c>
    </row>
    <row r="39" spans="1:9" s="72" customFormat="1" ht="51">
      <c r="A39" s="72" t="s">
        <v>89</v>
      </c>
      <c r="B39" s="217" t="s">
        <v>113</v>
      </c>
      <c r="C39" s="217" t="s">
        <v>100</v>
      </c>
      <c r="D39" s="200" t="s">
        <v>1</v>
      </c>
      <c r="E39" s="193" t="s">
        <v>1025</v>
      </c>
      <c r="F39" s="203" t="s">
        <v>1026</v>
      </c>
      <c r="G39" s="203" t="s">
        <v>1027</v>
      </c>
      <c r="H39" s="193" t="s">
        <v>946</v>
      </c>
      <c r="I39" s="193" t="s">
        <v>931</v>
      </c>
    </row>
    <row r="40" spans="1:9" s="72" customFormat="1" ht="51" customHeight="1">
      <c r="A40" s="72" t="s">
        <v>89</v>
      </c>
      <c r="B40" s="211" t="s">
        <v>1648</v>
      </c>
      <c r="C40" s="211" t="s">
        <v>100</v>
      </c>
      <c r="D40" s="218" t="s">
        <v>3</v>
      </c>
      <c r="E40" s="199" t="s">
        <v>1028</v>
      </c>
      <c r="F40" s="207" t="s">
        <v>1029</v>
      </c>
      <c r="G40" s="210"/>
      <c r="H40" s="198" t="s">
        <v>118</v>
      </c>
      <c r="I40" s="198"/>
    </row>
    <row r="41" spans="1:9" s="72" customFormat="1" ht="38.25" customHeight="1">
      <c r="A41" s="72" t="s">
        <v>89</v>
      </c>
      <c r="B41" s="217" t="s">
        <v>2190</v>
      </c>
      <c r="C41" s="217" t="s">
        <v>106</v>
      </c>
      <c r="D41" s="200" t="s">
        <v>1</v>
      </c>
      <c r="E41" s="193" t="s">
        <v>1030</v>
      </c>
      <c r="F41" s="203" t="s">
        <v>1031</v>
      </c>
      <c r="G41" s="203" t="s">
        <v>1032</v>
      </c>
      <c r="H41" s="193" t="s">
        <v>118</v>
      </c>
      <c r="I41" s="193" t="s">
        <v>931</v>
      </c>
    </row>
    <row r="42" spans="1:9" s="72" customFormat="1" ht="76.5" customHeight="1">
      <c r="A42" s="72" t="s">
        <v>89</v>
      </c>
      <c r="B42" s="217" t="s">
        <v>2191</v>
      </c>
      <c r="C42" s="217" t="s">
        <v>106</v>
      </c>
      <c r="D42" s="200" t="s">
        <v>1</v>
      </c>
      <c r="E42" s="193" t="s">
        <v>1033</v>
      </c>
      <c r="F42" s="203" t="s">
        <v>1034</v>
      </c>
      <c r="G42" s="203"/>
      <c r="H42" s="193" t="s">
        <v>118</v>
      </c>
      <c r="I42" s="193" t="s">
        <v>931</v>
      </c>
    </row>
    <row r="43" spans="1:9" s="72" customFormat="1" ht="51" customHeight="1">
      <c r="A43" s="72" t="s">
        <v>89</v>
      </c>
      <c r="B43" s="217" t="s">
        <v>1809</v>
      </c>
      <c r="C43" s="217" t="s">
        <v>106</v>
      </c>
      <c r="D43" s="200" t="s">
        <v>1</v>
      </c>
      <c r="E43" s="193" t="s">
        <v>1035</v>
      </c>
      <c r="F43" s="203" t="s">
        <v>1036</v>
      </c>
      <c r="G43" s="203"/>
      <c r="H43" s="193" t="s">
        <v>118</v>
      </c>
      <c r="I43" s="193" t="s">
        <v>931</v>
      </c>
    </row>
    <row r="44" spans="1:9" s="72" customFormat="1" ht="51" customHeight="1">
      <c r="A44" s="72" t="s">
        <v>89</v>
      </c>
      <c r="B44" s="203" t="s">
        <v>417</v>
      </c>
      <c r="C44" s="203" t="s">
        <v>106</v>
      </c>
      <c r="D44" s="193" t="s">
        <v>1</v>
      </c>
      <c r="E44" s="193" t="s">
        <v>1037</v>
      </c>
      <c r="F44" s="203" t="s">
        <v>1038</v>
      </c>
      <c r="G44" s="203" t="s">
        <v>1039</v>
      </c>
      <c r="H44" s="193" t="s">
        <v>118</v>
      </c>
      <c r="I44" s="193" t="s">
        <v>931</v>
      </c>
    </row>
    <row r="45" spans="1:9" s="72" customFormat="1" ht="38.25" customHeight="1">
      <c r="A45" s="72" t="s">
        <v>89</v>
      </c>
      <c r="B45" s="203" t="s">
        <v>418</v>
      </c>
      <c r="C45" s="203" t="s">
        <v>106</v>
      </c>
      <c r="D45" s="193" t="s">
        <v>1</v>
      </c>
      <c r="E45" s="193" t="s">
        <v>1040</v>
      </c>
      <c r="F45" s="203" t="s">
        <v>1041</v>
      </c>
      <c r="G45" s="203" t="s">
        <v>1042</v>
      </c>
      <c r="H45" s="193" t="s">
        <v>118</v>
      </c>
      <c r="I45" s="193" t="s">
        <v>931</v>
      </c>
    </row>
    <row r="46" spans="1:9" s="72" customFormat="1" ht="127.5" customHeight="1">
      <c r="A46" s="72" t="s">
        <v>89</v>
      </c>
      <c r="B46" s="203" t="s">
        <v>419</v>
      </c>
      <c r="C46" s="203" t="s">
        <v>106</v>
      </c>
      <c r="D46" s="193" t="s">
        <v>1</v>
      </c>
      <c r="E46" s="193" t="s">
        <v>1043</v>
      </c>
      <c r="F46" s="203" t="s">
        <v>1044</v>
      </c>
      <c r="G46" s="203" t="s">
        <v>1045</v>
      </c>
      <c r="H46" s="193" t="s">
        <v>118</v>
      </c>
      <c r="I46" s="193" t="s">
        <v>95</v>
      </c>
    </row>
    <row r="47" spans="1:9" s="72" customFormat="1" ht="51" customHeight="1">
      <c r="A47" s="72" t="s">
        <v>89</v>
      </c>
      <c r="B47" s="207" t="s">
        <v>669</v>
      </c>
      <c r="C47" s="207" t="s">
        <v>100</v>
      </c>
      <c r="D47" s="199" t="s">
        <v>1</v>
      </c>
      <c r="E47" s="199" t="s">
        <v>1046</v>
      </c>
      <c r="F47" s="207" t="s">
        <v>1047</v>
      </c>
      <c r="G47" s="210"/>
      <c r="H47" s="198" t="s">
        <v>111</v>
      </c>
      <c r="I47" s="198"/>
    </row>
    <row r="48" spans="1:9" s="72" customFormat="1" ht="51" customHeight="1">
      <c r="A48" s="72" t="s">
        <v>89</v>
      </c>
      <c r="B48" s="203" t="s">
        <v>420</v>
      </c>
      <c r="C48" s="203" t="s">
        <v>106</v>
      </c>
      <c r="D48" s="193" t="s">
        <v>1</v>
      </c>
      <c r="E48" s="193" t="s">
        <v>1048</v>
      </c>
      <c r="F48" s="203" t="s">
        <v>1049</v>
      </c>
      <c r="G48" s="203" t="s">
        <v>1050</v>
      </c>
      <c r="H48" s="193" t="s">
        <v>111</v>
      </c>
      <c r="I48" s="193" t="s">
        <v>931</v>
      </c>
    </row>
    <row r="49" spans="1:9" s="72" customFormat="1" ht="25.5">
      <c r="A49" s="72" t="s">
        <v>89</v>
      </c>
      <c r="B49" s="203" t="s">
        <v>421</v>
      </c>
      <c r="C49" s="203" t="s">
        <v>106</v>
      </c>
      <c r="D49" s="193" t="s">
        <v>1</v>
      </c>
      <c r="E49" s="193" t="s">
        <v>1051</v>
      </c>
      <c r="F49" s="203" t="s">
        <v>1052</v>
      </c>
      <c r="G49" s="203"/>
      <c r="H49" s="193" t="s">
        <v>111</v>
      </c>
      <c r="I49" s="193" t="s">
        <v>931</v>
      </c>
    </row>
    <row r="50" spans="1:9" s="72" customFormat="1" ht="25.5">
      <c r="A50" s="72" t="s">
        <v>89</v>
      </c>
      <c r="B50" s="203" t="s">
        <v>422</v>
      </c>
      <c r="C50" s="203" t="s">
        <v>106</v>
      </c>
      <c r="D50" s="193" t="s">
        <v>1</v>
      </c>
      <c r="E50" s="193" t="s">
        <v>1053</v>
      </c>
      <c r="F50" s="203" t="s">
        <v>1054</v>
      </c>
      <c r="G50" s="203"/>
      <c r="H50" s="193" t="s">
        <v>111</v>
      </c>
      <c r="I50" s="193" t="s">
        <v>931</v>
      </c>
    </row>
    <row r="51" spans="1:9" s="72" customFormat="1" ht="51" customHeight="1">
      <c r="A51" s="72" t="s">
        <v>89</v>
      </c>
      <c r="B51" s="207" t="s">
        <v>1055</v>
      </c>
      <c r="C51" s="207" t="s">
        <v>98</v>
      </c>
      <c r="D51" s="199" t="s">
        <v>3</v>
      </c>
      <c r="E51" s="199" t="s">
        <v>1056</v>
      </c>
      <c r="F51" s="207" t="s">
        <v>1057</v>
      </c>
      <c r="G51" s="210"/>
      <c r="H51" s="198" t="s">
        <v>111</v>
      </c>
      <c r="I51" s="198"/>
    </row>
    <row r="52" spans="1:9" s="72" customFormat="1" ht="25.5">
      <c r="A52" s="72" t="s">
        <v>89</v>
      </c>
      <c r="B52" s="203" t="s">
        <v>423</v>
      </c>
      <c r="C52" s="203" t="s">
        <v>100</v>
      </c>
      <c r="D52" s="193" t="s">
        <v>3</v>
      </c>
      <c r="E52" s="193" t="s">
        <v>370</v>
      </c>
      <c r="F52" s="203" t="s">
        <v>1058</v>
      </c>
      <c r="G52" s="203" t="s">
        <v>1059</v>
      </c>
      <c r="H52" s="193" t="s">
        <v>111</v>
      </c>
      <c r="I52" s="193" t="s">
        <v>931</v>
      </c>
    </row>
    <row r="53" spans="1:9" s="72" customFormat="1" ht="25.5" customHeight="1">
      <c r="A53" s="72" t="s">
        <v>89</v>
      </c>
      <c r="B53" s="203" t="s">
        <v>425</v>
      </c>
      <c r="C53" s="203" t="s">
        <v>100</v>
      </c>
      <c r="D53" s="193" t="s">
        <v>1</v>
      </c>
      <c r="E53" s="193" t="s">
        <v>1060</v>
      </c>
      <c r="F53" s="203" t="s">
        <v>1061</v>
      </c>
      <c r="G53" s="203"/>
      <c r="H53" s="193" t="s">
        <v>111</v>
      </c>
      <c r="I53" s="193" t="s">
        <v>369</v>
      </c>
    </row>
    <row r="54" spans="1:9" s="72" customFormat="1" ht="49.5" customHeight="1">
      <c r="A54" s="72" t="s">
        <v>89</v>
      </c>
      <c r="B54" s="209" t="s">
        <v>427</v>
      </c>
      <c r="C54" s="209" t="s">
        <v>100</v>
      </c>
      <c r="D54" s="205" t="s">
        <v>1</v>
      </c>
      <c r="E54" s="205" t="s">
        <v>1062</v>
      </c>
      <c r="F54" s="209" t="s">
        <v>1063</v>
      </c>
      <c r="G54" s="209"/>
      <c r="H54" s="195" t="s">
        <v>1401</v>
      </c>
      <c r="I54" s="205" t="s">
        <v>369</v>
      </c>
    </row>
    <row r="55" spans="1:9" s="72" customFormat="1" ht="75" customHeight="1">
      <c r="A55" s="72" t="s">
        <v>89</v>
      </c>
      <c r="B55" s="209" t="s">
        <v>428</v>
      </c>
      <c r="C55" s="209" t="s">
        <v>100</v>
      </c>
      <c r="D55" s="205" t="s">
        <v>1</v>
      </c>
      <c r="E55" s="205" t="s">
        <v>1064</v>
      </c>
      <c r="F55" s="209" t="s">
        <v>1065</v>
      </c>
      <c r="G55" s="209"/>
      <c r="H55" s="195" t="s">
        <v>1402</v>
      </c>
      <c r="I55" s="205" t="s">
        <v>369</v>
      </c>
    </row>
    <row r="56" spans="1:9" s="72" customFormat="1" ht="151.5" customHeight="1">
      <c r="A56" s="72" t="s">
        <v>89</v>
      </c>
      <c r="B56" s="209" t="s">
        <v>429</v>
      </c>
      <c r="C56" s="209" t="s">
        <v>100</v>
      </c>
      <c r="D56" s="205" t="s">
        <v>1</v>
      </c>
      <c r="E56" s="205" t="s">
        <v>1066</v>
      </c>
      <c r="F56" s="209" t="s">
        <v>1067</v>
      </c>
      <c r="G56" s="209" t="s">
        <v>1021</v>
      </c>
      <c r="H56" s="195" t="s">
        <v>1403</v>
      </c>
      <c r="I56" s="205" t="s">
        <v>369</v>
      </c>
    </row>
    <row r="57" spans="1:9" s="72" customFormat="1" ht="63.75" customHeight="1">
      <c r="A57" s="72" t="s">
        <v>89</v>
      </c>
      <c r="B57" s="207" t="s">
        <v>1068</v>
      </c>
      <c r="C57" s="207" t="s">
        <v>100</v>
      </c>
      <c r="D57" s="199" t="s">
        <v>3</v>
      </c>
      <c r="E57" s="199" t="s">
        <v>1069</v>
      </c>
      <c r="F57" s="207" t="s">
        <v>1070</v>
      </c>
      <c r="G57" s="210"/>
      <c r="H57" s="198" t="s">
        <v>118</v>
      </c>
      <c r="I57" s="198"/>
    </row>
    <row r="58" spans="1:9" s="72" customFormat="1" ht="38.25" customHeight="1">
      <c r="A58" s="72" t="s">
        <v>89</v>
      </c>
      <c r="B58" s="203" t="s">
        <v>431</v>
      </c>
      <c r="C58" s="203" t="s">
        <v>106</v>
      </c>
      <c r="D58" s="193" t="s">
        <v>1</v>
      </c>
      <c r="E58" s="193" t="s">
        <v>1071</v>
      </c>
      <c r="F58" s="203" t="s">
        <v>1031</v>
      </c>
      <c r="G58" s="203" t="s">
        <v>1032</v>
      </c>
      <c r="H58" s="193" t="s">
        <v>118</v>
      </c>
      <c r="I58" s="193" t="s">
        <v>931</v>
      </c>
    </row>
    <row r="59" spans="1:9" s="72" customFormat="1" ht="76.5" customHeight="1">
      <c r="A59" s="72" t="s">
        <v>89</v>
      </c>
      <c r="B59" s="203" t="s">
        <v>433</v>
      </c>
      <c r="C59" s="203" t="s">
        <v>106</v>
      </c>
      <c r="D59" s="193" t="s">
        <v>1</v>
      </c>
      <c r="E59" s="193" t="s">
        <v>1072</v>
      </c>
      <c r="F59" s="203" t="s">
        <v>1034</v>
      </c>
      <c r="G59" s="203"/>
      <c r="H59" s="193" t="s">
        <v>118</v>
      </c>
      <c r="I59" s="193" t="s">
        <v>931</v>
      </c>
    </row>
    <row r="60" spans="1:9" s="72" customFormat="1" ht="51" customHeight="1">
      <c r="A60" s="72" t="s">
        <v>89</v>
      </c>
      <c r="B60" s="203" t="s">
        <v>435</v>
      </c>
      <c r="C60" s="203" t="s">
        <v>106</v>
      </c>
      <c r="D60" s="193" t="s">
        <v>1</v>
      </c>
      <c r="E60" s="193" t="s">
        <v>1073</v>
      </c>
      <c r="F60" s="203" t="s">
        <v>1074</v>
      </c>
      <c r="G60" s="203"/>
      <c r="H60" s="193" t="s">
        <v>118</v>
      </c>
      <c r="I60" s="193" t="s">
        <v>931</v>
      </c>
    </row>
    <row r="61" spans="1:9" s="72" customFormat="1" ht="51" customHeight="1">
      <c r="A61" s="72" t="s">
        <v>89</v>
      </c>
      <c r="B61" s="203" t="s">
        <v>437</v>
      </c>
      <c r="C61" s="203" t="s">
        <v>106</v>
      </c>
      <c r="D61" s="193" t="s">
        <v>1</v>
      </c>
      <c r="E61" s="193" t="s">
        <v>1075</v>
      </c>
      <c r="F61" s="203" t="s">
        <v>1038</v>
      </c>
      <c r="G61" s="203" t="s">
        <v>1039</v>
      </c>
      <c r="H61" s="193" t="s">
        <v>118</v>
      </c>
      <c r="I61" s="193" t="s">
        <v>931</v>
      </c>
    </row>
    <row r="62" spans="1:9" s="72" customFormat="1" ht="38.25" customHeight="1">
      <c r="A62" s="72" t="s">
        <v>89</v>
      </c>
      <c r="B62" s="203" t="s">
        <v>439</v>
      </c>
      <c r="C62" s="203" t="s">
        <v>106</v>
      </c>
      <c r="D62" s="193" t="s">
        <v>1</v>
      </c>
      <c r="E62" s="193" t="s">
        <v>1076</v>
      </c>
      <c r="F62" s="203" t="s">
        <v>1041</v>
      </c>
      <c r="G62" s="203" t="s">
        <v>1042</v>
      </c>
      <c r="H62" s="193" t="s">
        <v>118</v>
      </c>
      <c r="I62" s="193" t="s">
        <v>931</v>
      </c>
    </row>
    <row r="63" spans="1:9" s="72" customFormat="1" ht="127.5" customHeight="1">
      <c r="A63" s="72" t="s">
        <v>89</v>
      </c>
      <c r="B63" s="203" t="s">
        <v>441</v>
      </c>
      <c r="C63" s="203" t="s">
        <v>106</v>
      </c>
      <c r="D63" s="193" t="s">
        <v>1</v>
      </c>
      <c r="E63" s="193" t="s">
        <v>1077</v>
      </c>
      <c r="F63" s="203" t="s">
        <v>1044</v>
      </c>
      <c r="G63" s="203" t="s">
        <v>1045</v>
      </c>
      <c r="H63" s="193" t="s">
        <v>118</v>
      </c>
      <c r="I63" s="193" t="s">
        <v>95</v>
      </c>
    </row>
    <row r="64" spans="1:9" s="72" customFormat="1" ht="191.25" customHeight="1">
      <c r="A64" s="72" t="s">
        <v>89</v>
      </c>
      <c r="B64" s="207" t="s">
        <v>1078</v>
      </c>
      <c r="C64" s="207" t="s">
        <v>100</v>
      </c>
      <c r="D64" s="199" t="s">
        <v>1</v>
      </c>
      <c r="E64" s="199" t="s">
        <v>1079</v>
      </c>
      <c r="F64" s="207" t="s">
        <v>1080</v>
      </c>
      <c r="G64" s="211" t="s">
        <v>1404</v>
      </c>
      <c r="H64" s="198" t="s">
        <v>111</v>
      </c>
      <c r="I64" s="198"/>
    </row>
    <row r="65" spans="1:9" s="72" customFormat="1" ht="51" customHeight="1">
      <c r="A65" s="72" t="s">
        <v>89</v>
      </c>
      <c r="B65" s="203" t="s">
        <v>443</v>
      </c>
      <c r="C65" s="203" t="s">
        <v>106</v>
      </c>
      <c r="D65" s="193" t="s">
        <v>1</v>
      </c>
      <c r="E65" s="193" t="s">
        <v>1081</v>
      </c>
      <c r="F65" s="203" t="s">
        <v>1049</v>
      </c>
      <c r="G65" s="203" t="s">
        <v>1050</v>
      </c>
      <c r="H65" s="193" t="s">
        <v>111</v>
      </c>
      <c r="I65" s="193" t="s">
        <v>931</v>
      </c>
    </row>
    <row r="66" spans="1:9" s="72" customFormat="1" ht="25.5">
      <c r="A66" s="72" t="s">
        <v>89</v>
      </c>
      <c r="B66" s="203" t="s">
        <v>444</v>
      </c>
      <c r="C66" s="203" t="s">
        <v>106</v>
      </c>
      <c r="D66" s="193" t="s">
        <v>1</v>
      </c>
      <c r="E66" s="193" t="s">
        <v>1082</v>
      </c>
      <c r="F66" s="203" t="s">
        <v>1052</v>
      </c>
      <c r="G66" s="203"/>
      <c r="H66" s="193" t="s">
        <v>111</v>
      </c>
      <c r="I66" s="193" t="s">
        <v>931</v>
      </c>
    </row>
    <row r="67" spans="1:9" s="72" customFormat="1" ht="25.5">
      <c r="A67" s="72" t="s">
        <v>89</v>
      </c>
      <c r="B67" s="203" t="s">
        <v>445</v>
      </c>
      <c r="C67" s="203" t="s">
        <v>106</v>
      </c>
      <c r="D67" s="193" t="s">
        <v>1</v>
      </c>
      <c r="E67" s="193" t="s">
        <v>1083</v>
      </c>
      <c r="F67" s="203" t="s">
        <v>1054</v>
      </c>
      <c r="G67" s="203"/>
      <c r="H67" s="193" t="s">
        <v>111</v>
      </c>
      <c r="I67" s="193" t="s">
        <v>931</v>
      </c>
    </row>
    <row r="68" spans="1:9" s="72" customFormat="1" ht="62.25" customHeight="1">
      <c r="A68" s="72" t="s">
        <v>89</v>
      </c>
      <c r="B68" s="212" t="s">
        <v>1084</v>
      </c>
      <c r="C68" s="212" t="s">
        <v>98</v>
      </c>
      <c r="D68" s="213" t="s">
        <v>1</v>
      </c>
      <c r="E68" s="213" t="s">
        <v>1085</v>
      </c>
      <c r="F68" s="212" t="s">
        <v>1086</v>
      </c>
      <c r="G68" s="214"/>
      <c r="H68" s="201" t="s">
        <v>1405</v>
      </c>
      <c r="I68" s="215"/>
    </row>
    <row r="69" spans="1:9" s="72" customFormat="1" ht="14.25" customHeight="1">
      <c r="A69" s="72" t="s">
        <v>89</v>
      </c>
      <c r="B69" s="209" t="s">
        <v>446</v>
      </c>
      <c r="C69" s="209" t="s">
        <v>100</v>
      </c>
      <c r="D69" s="205" t="s">
        <v>3</v>
      </c>
      <c r="E69" s="205" t="s">
        <v>1088</v>
      </c>
      <c r="F69" s="209" t="s">
        <v>1089</v>
      </c>
      <c r="G69" s="209" t="s">
        <v>1090</v>
      </c>
      <c r="H69" s="195" t="s">
        <v>1405</v>
      </c>
      <c r="I69" s="205" t="s">
        <v>931</v>
      </c>
    </row>
    <row r="70" spans="1:9" s="72" customFormat="1" ht="24" customHeight="1">
      <c r="A70" s="72" t="s">
        <v>89</v>
      </c>
      <c r="B70" s="209" t="s">
        <v>447</v>
      </c>
      <c r="C70" s="209" t="s">
        <v>100</v>
      </c>
      <c r="D70" s="205" t="s">
        <v>1</v>
      </c>
      <c r="E70" s="205" t="s">
        <v>1091</v>
      </c>
      <c r="F70" s="209" t="s">
        <v>1092</v>
      </c>
      <c r="G70" s="209" t="s">
        <v>1093</v>
      </c>
      <c r="H70" s="195" t="s">
        <v>1405</v>
      </c>
      <c r="I70" s="205" t="s">
        <v>369</v>
      </c>
    </row>
    <row r="71" spans="1:9" s="72" customFormat="1" ht="89.25" customHeight="1">
      <c r="A71" s="72" t="s">
        <v>89</v>
      </c>
      <c r="B71" s="203" t="s">
        <v>448</v>
      </c>
      <c r="C71" s="203" t="s">
        <v>100</v>
      </c>
      <c r="D71" s="193" t="s">
        <v>1</v>
      </c>
      <c r="E71" s="193" t="s">
        <v>1094</v>
      </c>
      <c r="F71" s="203" t="s">
        <v>1095</v>
      </c>
      <c r="G71" s="203" t="s">
        <v>1093</v>
      </c>
      <c r="H71" s="193" t="s">
        <v>1087</v>
      </c>
      <c r="I71" s="193" t="s">
        <v>369</v>
      </c>
    </row>
    <row r="72" spans="1:9" s="72" customFormat="1" ht="63.75" customHeight="1">
      <c r="A72" s="72" t="s">
        <v>89</v>
      </c>
      <c r="B72" s="207" t="s">
        <v>1096</v>
      </c>
      <c r="C72" s="207" t="s">
        <v>98</v>
      </c>
      <c r="D72" s="199" t="s">
        <v>1</v>
      </c>
      <c r="E72" s="199" t="s">
        <v>1097</v>
      </c>
      <c r="F72" s="207" t="s">
        <v>1098</v>
      </c>
      <c r="G72" s="210"/>
      <c r="H72" s="198" t="s">
        <v>111</v>
      </c>
      <c r="I72" s="198"/>
    </row>
    <row r="73" spans="1:9" s="72" customFormat="1" ht="51" customHeight="1">
      <c r="A73" s="72" t="s">
        <v>89</v>
      </c>
      <c r="B73" s="203" t="s">
        <v>449</v>
      </c>
      <c r="C73" s="203" t="s">
        <v>100</v>
      </c>
      <c r="D73" s="193" t="s">
        <v>3</v>
      </c>
      <c r="E73" s="193" t="s">
        <v>1099</v>
      </c>
      <c r="F73" s="203" t="s">
        <v>1100</v>
      </c>
      <c r="G73" s="203"/>
      <c r="H73" s="193" t="s">
        <v>111</v>
      </c>
      <c r="I73" s="193" t="s">
        <v>931</v>
      </c>
    </row>
    <row r="74" spans="1:9" s="72" customFormat="1" ht="165.75" customHeight="1">
      <c r="A74" s="72" t="s">
        <v>89</v>
      </c>
      <c r="B74" s="203" t="s">
        <v>450</v>
      </c>
      <c r="C74" s="203" t="s">
        <v>100</v>
      </c>
      <c r="D74" s="193" t="s">
        <v>1</v>
      </c>
      <c r="E74" s="193" t="s">
        <v>1101</v>
      </c>
      <c r="F74" s="203" t="s">
        <v>1102</v>
      </c>
      <c r="G74" s="203" t="s">
        <v>1103</v>
      </c>
      <c r="H74" s="193" t="s">
        <v>1016</v>
      </c>
      <c r="I74" s="193" t="s">
        <v>369</v>
      </c>
    </row>
    <row r="75" spans="1:9" s="72" customFormat="1" ht="76.5" customHeight="1">
      <c r="A75" s="72" t="s">
        <v>89</v>
      </c>
      <c r="B75" s="207" t="s">
        <v>1104</v>
      </c>
      <c r="C75" s="207" t="s">
        <v>100</v>
      </c>
      <c r="D75" s="199" t="s">
        <v>3</v>
      </c>
      <c r="E75" s="199" t="s">
        <v>1105</v>
      </c>
      <c r="F75" s="207" t="s">
        <v>1106</v>
      </c>
      <c r="G75" s="210"/>
      <c r="H75" s="198" t="s">
        <v>118</v>
      </c>
      <c r="I75" s="198"/>
    </row>
    <row r="76" spans="1:9" s="72" customFormat="1" ht="51" customHeight="1">
      <c r="A76" s="72" t="s">
        <v>89</v>
      </c>
      <c r="B76" s="203" t="s">
        <v>452</v>
      </c>
      <c r="C76" s="203" t="s">
        <v>106</v>
      </c>
      <c r="D76" s="193" t="s">
        <v>1</v>
      </c>
      <c r="E76" s="193" t="s">
        <v>1107</v>
      </c>
      <c r="F76" s="203" t="s">
        <v>1031</v>
      </c>
      <c r="G76" s="203" t="s">
        <v>1108</v>
      </c>
      <c r="H76" s="193" t="s">
        <v>118</v>
      </c>
      <c r="I76" s="193" t="s">
        <v>931</v>
      </c>
    </row>
    <row r="77" spans="1:9" s="72" customFormat="1" ht="76.5" customHeight="1">
      <c r="A77" s="72" t="s">
        <v>89</v>
      </c>
      <c r="B77" s="203" t="s">
        <v>454</v>
      </c>
      <c r="C77" s="203" t="s">
        <v>106</v>
      </c>
      <c r="D77" s="193" t="s">
        <v>1</v>
      </c>
      <c r="E77" s="193" t="s">
        <v>1109</v>
      </c>
      <c r="F77" s="203" t="s">
        <v>1034</v>
      </c>
      <c r="G77" s="203"/>
      <c r="H77" s="193" t="s">
        <v>118</v>
      </c>
      <c r="I77" s="193" t="s">
        <v>931</v>
      </c>
    </row>
    <row r="78" spans="1:9" s="72" customFormat="1" ht="51" customHeight="1">
      <c r="A78" s="72" t="s">
        <v>89</v>
      </c>
      <c r="B78" s="203" t="s">
        <v>456</v>
      </c>
      <c r="C78" s="203" t="s">
        <v>106</v>
      </c>
      <c r="D78" s="193" t="s">
        <v>1</v>
      </c>
      <c r="E78" s="193" t="s">
        <v>1110</v>
      </c>
      <c r="F78" s="203" t="s">
        <v>1111</v>
      </c>
      <c r="G78" s="203"/>
      <c r="H78" s="193" t="s">
        <v>118</v>
      </c>
      <c r="I78" s="193" t="s">
        <v>931</v>
      </c>
    </row>
    <row r="79" spans="1:9" s="72" customFormat="1" ht="51" customHeight="1">
      <c r="A79" s="72" t="s">
        <v>89</v>
      </c>
      <c r="B79" s="203" t="s">
        <v>458</v>
      </c>
      <c r="C79" s="203" t="s">
        <v>106</v>
      </c>
      <c r="D79" s="193" t="s">
        <v>1</v>
      </c>
      <c r="E79" s="193" t="s">
        <v>1112</v>
      </c>
      <c r="F79" s="203" t="s">
        <v>1038</v>
      </c>
      <c r="G79" s="203" t="s">
        <v>1039</v>
      </c>
      <c r="H79" s="193" t="s">
        <v>118</v>
      </c>
      <c r="I79" s="193" t="s">
        <v>931</v>
      </c>
    </row>
    <row r="80" spans="1:9" s="72" customFormat="1" ht="51" customHeight="1">
      <c r="A80" s="72" t="s">
        <v>89</v>
      </c>
      <c r="B80" s="203" t="s">
        <v>460</v>
      </c>
      <c r="C80" s="203" t="s">
        <v>106</v>
      </c>
      <c r="D80" s="193" t="s">
        <v>1</v>
      </c>
      <c r="E80" s="193" t="s">
        <v>1113</v>
      </c>
      <c r="F80" s="203" t="s">
        <v>1041</v>
      </c>
      <c r="G80" s="203" t="s">
        <v>1042</v>
      </c>
      <c r="H80" s="193" t="s">
        <v>118</v>
      </c>
      <c r="I80" s="193" t="s">
        <v>931</v>
      </c>
    </row>
    <row r="81" spans="1:9" s="72" customFormat="1" ht="127.5" customHeight="1">
      <c r="A81" s="72" t="s">
        <v>89</v>
      </c>
      <c r="B81" s="203" t="s">
        <v>462</v>
      </c>
      <c r="C81" s="203" t="s">
        <v>106</v>
      </c>
      <c r="D81" s="193" t="s">
        <v>1</v>
      </c>
      <c r="E81" s="193" t="s">
        <v>1114</v>
      </c>
      <c r="F81" s="203" t="s">
        <v>1044</v>
      </c>
      <c r="G81" s="203" t="s">
        <v>1045</v>
      </c>
      <c r="H81" s="193" t="s">
        <v>118</v>
      </c>
      <c r="I81" s="193" t="s">
        <v>95</v>
      </c>
    </row>
    <row r="82" spans="1:9" s="72" customFormat="1" ht="48" customHeight="1">
      <c r="A82" s="72" t="s">
        <v>89</v>
      </c>
      <c r="B82" s="212" t="s">
        <v>1115</v>
      </c>
      <c r="C82" s="212" t="s">
        <v>98</v>
      </c>
      <c r="D82" s="213" t="s">
        <v>1</v>
      </c>
      <c r="E82" s="213" t="s">
        <v>1116</v>
      </c>
      <c r="F82" s="212" t="s">
        <v>1117</v>
      </c>
      <c r="G82" s="214"/>
      <c r="H82" s="201" t="s">
        <v>1406</v>
      </c>
      <c r="I82" s="215"/>
    </row>
    <row r="83" spans="1:9" s="72" customFormat="1" ht="38.25" customHeight="1">
      <c r="A83" s="72" t="s">
        <v>89</v>
      </c>
      <c r="B83" s="203" t="s">
        <v>464</v>
      </c>
      <c r="C83" s="203" t="s">
        <v>100</v>
      </c>
      <c r="D83" s="193" t="s">
        <v>1</v>
      </c>
      <c r="E83" s="193" t="s">
        <v>1120</v>
      </c>
      <c r="F83" s="203" t="s">
        <v>1121</v>
      </c>
      <c r="G83" s="203" t="s">
        <v>1122</v>
      </c>
      <c r="H83" s="193" t="s">
        <v>111</v>
      </c>
      <c r="I83" s="193" t="s">
        <v>931</v>
      </c>
    </row>
    <row r="84" spans="1:9" s="72" customFormat="1" ht="63.75" customHeight="1">
      <c r="A84" s="72" t="s">
        <v>89</v>
      </c>
      <c r="B84" s="203" t="s">
        <v>466</v>
      </c>
      <c r="C84" s="203" t="s">
        <v>100</v>
      </c>
      <c r="D84" s="193" t="s">
        <v>1</v>
      </c>
      <c r="E84" s="193" t="s">
        <v>1123</v>
      </c>
      <c r="F84" s="203" t="s">
        <v>1124</v>
      </c>
      <c r="G84" s="203"/>
      <c r="H84" s="193" t="s">
        <v>1119</v>
      </c>
      <c r="I84" s="193" t="s">
        <v>369</v>
      </c>
    </row>
    <row r="85" spans="1:9" s="72" customFormat="1" ht="38.25" customHeight="1">
      <c r="A85" s="72" t="s">
        <v>89</v>
      </c>
      <c r="B85" s="203" t="s">
        <v>467</v>
      </c>
      <c r="C85" s="203" t="s">
        <v>100</v>
      </c>
      <c r="D85" s="193" t="s">
        <v>1</v>
      </c>
      <c r="E85" s="193" t="s">
        <v>1125</v>
      </c>
      <c r="F85" s="203" t="s">
        <v>1126</v>
      </c>
      <c r="G85" s="203"/>
      <c r="H85" s="193" t="s">
        <v>1118</v>
      </c>
      <c r="I85" s="193" t="s">
        <v>94</v>
      </c>
    </row>
    <row r="86" spans="1:9" s="72" customFormat="1" ht="76.5" customHeight="1">
      <c r="A86" s="72" t="s">
        <v>89</v>
      </c>
      <c r="B86" s="207" t="s">
        <v>689</v>
      </c>
      <c r="C86" s="207" t="s">
        <v>100</v>
      </c>
      <c r="D86" s="199" t="s">
        <v>1</v>
      </c>
      <c r="E86" s="199" t="s">
        <v>1127</v>
      </c>
      <c r="F86" s="207" t="s">
        <v>1128</v>
      </c>
      <c r="G86" s="210"/>
      <c r="H86" s="198" t="s">
        <v>1119</v>
      </c>
      <c r="I86" s="198"/>
    </row>
    <row r="87" spans="1:9" s="72" customFormat="1" ht="38.25" customHeight="1">
      <c r="A87" s="72" t="s">
        <v>89</v>
      </c>
      <c r="B87" s="203" t="s">
        <v>469</v>
      </c>
      <c r="C87" s="203" t="s">
        <v>106</v>
      </c>
      <c r="D87" s="193" t="s">
        <v>1</v>
      </c>
      <c r="E87" s="193" t="s">
        <v>1129</v>
      </c>
      <c r="F87" s="203" t="s">
        <v>1031</v>
      </c>
      <c r="G87" s="203" t="s">
        <v>1108</v>
      </c>
      <c r="H87" s="193" t="s">
        <v>1119</v>
      </c>
      <c r="I87" s="193" t="s">
        <v>931</v>
      </c>
    </row>
    <row r="88" spans="1:9" s="72" customFormat="1" ht="76.5" customHeight="1">
      <c r="A88" s="72" t="s">
        <v>89</v>
      </c>
      <c r="B88" s="203" t="s">
        <v>471</v>
      </c>
      <c r="C88" s="203" t="s">
        <v>106</v>
      </c>
      <c r="D88" s="193" t="s">
        <v>1</v>
      </c>
      <c r="E88" s="193" t="s">
        <v>1130</v>
      </c>
      <c r="F88" s="203" t="s">
        <v>1034</v>
      </c>
      <c r="G88" s="203"/>
      <c r="H88" s="193" t="s">
        <v>1119</v>
      </c>
      <c r="I88" s="193" t="s">
        <v>931</v>
      </c>
    </row>
    <row r="89" spans="1:9" s="72" customFormat="1" ht="51" customHeight="1">
      <c r="A89" s="72" t="s">
        <v>89</v>
      </c>
      <c r="B89" s="203" t="s">
        <v>473</v>
      </c>
      <c r="C89" s="203" t="s">
        <v>106</v>
      </c>
      <c r="D89" s="193" t="s">
        <v>1</v>
      </c>
      <c r="E89" s="193" t="s">
        <v>1131</v>
      </c>
      <c r="F89" s="203" t="s">
        <v>1132</v>
      </c>
      <c r="G89" s="203"/>
      <c r="H89" s="193" t="s">
        <v>1119</v>
      </c>
      <c r="I89" s="193" t="s">
        <v>931</v>
      </c>
    </row>
    <row r="90" spans="1:9" s="72" customFormat="1" ht="51" customHeight="1">
      <c r="A90" s="72" t="s">
        <v>89</v>
      </c>
      <c r="B90" s="203" t="s">
        <v>475</v>
      </c>
      <c r="C90" s="203" t="s">
        <v>106</v>
      </c>
      <c r="D90" s="193" t="s">
        <v>1</v>
      </c>
      <c r="E90" s="193" t="s">
        <v>1133</v>
      </c>
      <c r="F90" s="203" t="s">
        <v>1038</v>
      </c>
      <c r="G90" s="203" t="s">
        <v>1039</v>
      </c>
      <c r="H90" s="193" t="s">
        <v>1119</v>
      </c>
      <c r="I90" s="193" t="s">
        <v>931</v>
      </c>
    </row>
    <row r="91" spans="1:9" s="72" customFormat="1" ht="38.25" customHeight="1">
      <c r="A91" s="72" t="s">
        <v>89</v>
      </c>
      <c r="B91" s="203" t="s">
        <v>477</v>
      </c>
      <c r="C91" s="203" t="s">
        <v>106</v>
      </c>
      <c r="D91" s="193" t="s">
        <v>1</v>
      </c>
      <c r="E91" s="193" t="s">
        <v>1134</v>
      </c>
      <c r="F91" s="203" t="s">
        <v>1041</v>
      </c>
      <c r="G91" s="203" t="s">
        <v>1042</v>
      </c>
      <c r="H91" s="193" t="s">
        <v>1119</v>
      </c>
      <c r="I91" s="193" t="s">
        <v>931</v>
      </c>
    </row>
    <row r="92" spans="1:9" s="72" customFormat="1" ht="127.5" customHeight="1">
      <c r="A92" s="72" t="s">
        <v>89</v>
      </c>
      <c r="B92" s="203" t="s">
        <v>479</v>
      </c>
      <c r="C92" s="203" t="s">
        <v>106</v>
      </c>
      <c r="D92" s="193" t="s">
        <v>1</v>
      </c>
      <c r="E92" s="193" t="s">
        <v>1135</v>
      </c>
      <c r="F92" s="203" t="s">
        <v>1044</v>
      </c>
      <c r="G92" s="203" t="s">
        <v>1045</v>
      </c>
      <c r="H92" s="193" t="s">
        <v>1119</v>
      </c>
      <c r="I92" s="193" t="s">
        <v>95</v>
      </c>
    </row>
    <row r="93" spans="1:9" s="72" customFormat="1" ht="36.75" customHeight="1">
      <c r="A93" s="72" t="s">
        <v>89</v>
      </c>
      <c r="B93" s="212" t="s">
        <v>1136</v>
      </c>
      <c r="C93" s="212" t="s">
        <v>98</v>
      </c>
      <c r="D93" s="213" t="s">
        <v>19</v>
      </c>
      <c r="E93" s="213" t="s">
        <v>1137</v>
      </c>
      <c r="F93" s="212" t="s">
        <v>1138</v>
      </c>
      <c r="G93" s="214"/>
      <c r="H93" s="215" t="s">
        <v>1139</v>
      </c>
      <c r="I93" s="215"/>
    </row>
    <row r="94" spans="1:9" s="72" customFormat="1" ht="189.75" customHeight="1">
      <c r="A94" s="72" t="s">
        <v>89</v>
      </c>
      <c r="B94" s="209" t="s">
        <v>480</v>
      </c>
      <c r="C94" s="209" t="s">
        <v>100</v>
      </c>
      <c r="D94" s="205" t="s">
        <v>1</v>
      </c>
      <c r="E94" s="205" t="s">
        <v>1140</v>
      </c>
      <c r="F94" s="209" t="s">
        <v>1141</v>
      </c>
      <c r="G94" s="209" t="s">
        <v>1142</v>
      </c>
      <c r="H94" s="195" t="s">
        <v>1407</v>
      </c>
      <c r="I94" s="205" t="s">
        <v>931</v>
      </c>
    </row>
    <row r="95" spans="1:9" s="72" customFormat="1" ht="63.75" customHeight="1">
      <c r="A95" s="72" t="s">
        <v>89</v>
      </c>
      <c r="B95" s="203" t="s">
        <v>481</v>
      </c>
      <c r="C95" s="203" t="s">
        <v>100</v>
      </c>
      <c r="D95" s="193" t="s">
        <v>3</v>
      </c>
      <c r="E95" s="193" t="s">
        <v>1143</v>
      </c>
      <c r="F95" s="203" t="s">
        <v>1144</v>
      </c>
      <c r="G95" s="203" t="s">
        <v>1145</v>
      </c>
      <c r="H95" s="193" t="s">
        <v>1139</v>
      </c>
      <c r="I95" s="193" t="s">
        <v>95</v>
      </c>
    </row>
    <row r="96" spans="1:9" s="72" customFormat="1" ht="38.25" customHeight="1">
      <c r="A96" s="72" t="s">
        <v>89</v>
      </c>
      <c r="B96" s="203" t="s">
        <v>483</v>
      </c>
      <c r="C96" s="203" t="s">
        <v>100</v>
      </c>
      <c r="D96" s="193" t="s">
        <v>1</v>
      </c>
      <c r="E96" s="193" t="s">
        <v>1146</v>
      </c>
      <c r="F96" s="203" t="s">
        <v>1147</v>
      </c>
      <c r="G96" s="203" t="s">
        <v>1148</v>
      </c>
      <c r="H96" s="193" t="s">
        <v>1139</v>
      </c>
      <c r="I96" s="193" t="s">
        <v>931</v>
      </c>
    </row>
    <row r="97" spans="1:9" s="72" customFormat="1" ht="49.5" customHeight="1">
      <c r="A97" s="72" t="s">
        <v>89</v>
      </c>
      <c r="B97" s="209" t="s">
        <v>485</v>
      </c>
      <c r="C97" s="209" t="s">
        <v>100</v>
      </c>
      <c r="D97" s="205" t="s">
        <v>1</v>
      </c>
      <c r="E97" s="205" t="s">
        <v>1149</v>
      </c>
      <c r="F97" s="209" t="s">
        <v>1150</v>
      </c>
      <c r="G97" s="209" t="s">
        <v>1151</v>
      </c>
      <c r="H97" s="205" t="s">
        <v>1152</v>
      </c>
      <c r="I97" s="205" t="s">
        <v>369</v>
      </c>
    </row>
    <row r="98" spans="1:9" s="72" customFormat="1" ht="62.25" customHeight="1">
      <c r="A98" s="72" t="s">
        <v>89</v>
      </c>
      <c r="B98" s="209" t="s">
        <v>486</v>
      </c>
      <c r="C98" s="209" t="s">
        <v>100</v>
      </c>
      <c r="D98" s="205" t="s">
        <v>1</v>
      </c>
      <c r="E98" s="205" t="s">
        <v>1153</v>
      </c>
      <c r="F98" s="209" t="s">
        <v>1154</v>
      </c>
      <c r="G98" s="209" t="s">
        <v>1151</v>
      </c>
      <c r="H98" s="205" t="s">
        <v>1152</v>
      </c>
      <c r="I98" s="205" t="s">
        <v>369</v>
      </c>
    </row>
    <row r="99" spans="1:9" s="72" customFormat="1" ht="33.75" customHeight="1">
      <c r="A99" s="72" t="s">
        <v>89</v>
      </c>
      <c r="B99" s="212" t="s">
        <v>1155</v>
      </c>
      <c r="C99" s="212" t="s">
        <v>100</v>
      </c>
      <c r="D99" s="213" t="s">
        <v>1</v>
      </c>
      <c r="E99" s="213" t="s">
        <v>1156</v>
      </c>
      <c r="F99" s="212" t="s">
        <v>1157</v>
      </c>
      <c r="G99" s="214" t="s">
        <v>1158</v>
      </c>
      <c r="H99" s="201" t="s">
        <v>1408</v>
      </c>
      <c r="I99" s="215"/>
    </row>
    <row r="100" spans="1:9" s="72" customFormat="1" ht="33.75" customHeight="1">
      <c r="A100" s="72" t="s">
        <v>89</v>
      </c>
      <c r="B100" s="209" t="s">
        <v>487</v>
      </c>
      <c r="C100" s="209" t="s">
        <v>106</v>
      </c>
      <c r="D100" s="205" t="s">
        <v>3</v>
      </c>
      <c r="E100" s="205" t="s">
        <v>1159</v>
      </c>
      <c r="F100" s="209" t="s">
        <v>1160</v>
      </c>
      <c r="G100" s="209" t="s">
        <v>1161</v>
      </c>
      <c r="H100" s="195" t="s">
        <v>1408</v>
      </c>
      <c r="I100" s="205" t="s">
        <v>369</v>
      </c>
    </row>
    <row r="101" spans="1:9" s="72" customFormat="1" ht="22.5" customHeight="1">
      <c r="A101" s="72" t="s">
        <v>89</v>
      </c>
      <c r="B101" s="209" t="s">
        <v>488</v>
      </c>
      <c r="C101" s="209" t="s">
        <v>106</v>
      </c>
      <c r="D101" s="205" t="s">
        <v>1</v>
      </c>
      <c r="E101" s="205" t="s">
        <v>1162</v>
      </c>
      <c r="F101" s="209" t="s">
        <v>1163</v>
      </c>
      <c r="G101" s="209" t="s">
        <v>1164</v>
      </c>
      <c r="H101" s="195" t="s">
        <v>1408</v>
      </c>
      <c r="I101" s="205" t="s">
        <v>369</v>
      </c>
    </row>
    <row r="102" spans="1:9" s="72" customFormat="1" ht="36.75" customHeight="1">
      <c r="A102" s="72" t="s">
        <v>89</v>
      </c>
      <c r="B102" s="209" t="s">
        <v>489</v>
      </c>
      <c r="C102" s="209" t="s">
        <v>106</v>
      </c>
      <c r="D102" s="205" t="s">
        <v>1</v>
      </c>
      <c r="E102" s="205" t="s">
        <v>1165</v>
      </c>
      <c r="F102" s="209" t="s">
        <v>1166</v>
      </c>
      <c r="G102" s="209"/>
      <c r="H102" s="195" t="s">
        <v>1408</v>
      </c>
      <c r="I102" s="205" t="s">
        <v>369</v>
      </c>
    </row>
    <row r="103" spans="1:9" s="72" customFormat="1" ht="63.75" customHeight="1">
      <c r="A103" s="72" t="s">
        <v>89</v>
      </c>
      <c r="B103" s="207" t="s">
        <v>700</v>
      </c>
      <c r="C103" s="207" t="s">
        <v>100</v>
      </c>
      <c r="D103" s="199" t="s">
        <v>1</v>
      </c>
      <c r="E103" s="199" t="s">
        <v>1167</v>
      </c>
      <c r="F103" s="207" t="s">
        <v>1168</v>
      </c>
      <c r="G103" s="210" t="s">
        <v>1169</v>
      </c>
      <c r="H103" s="198" t="s">
        <v>1170</v>
      </c>
      <c r="I103" s="198"/>
    </row>
    <row r="104" spans="1:9" s="72" customFormat="1" ht="38.25" customHeight="1">
      <c r="A104" s="72" t="s">
        <v>89</v>
      </c>
      <c r="B104" s="203" t="s">
        <v>490</v>
      </c>
      <c r="C104" s="203" t="s">
        <v>106</v>
      </c>
      <c r="D104" s="193" t="s">
        <v>1</v>
      </c>
      <c r="E104" s="193" t="s">
        <v>1171</v>
      </c>
      <c r="F104" s="203" t="s">
        <v>1172</v>
      </c>
      <c r="G104" s="203" t="s">
        <v>1173</v>
      </c>
      <c r="H104" s="193" t="s">
        <v>1170</v>
      </c>
      <c r="I104" s="193" t="s">
        <v>931</v>
      </c>
    </row>
    <row r="105" spans="1:9" s="72" customFormat="1" ht="127.5" customHeight="1">
      <c r="A105" s="72" t="s">
        <v>89</v>
      </c>
      <c r="B105" s="203" t="s">
        <v>491</v>
      </c>
      <c r="C105" s="203" t="s">
        <v>106</v>
      </c>
      <c r="D105" s="193" t="s">
        <v>3</v>
      </c>
      <c r="E105" s="193" t="s">
        <v>1174</v>
      </c>
      <c r="F105" s="203" t="s">
        <v>1175</v>
      </c>
      <c r="G105" s="203" t="s">
        <v>1176</v>
      </c>
      <c r="H105" s="193" t="s">
        <v>1170</v>
      </c>
      <c r="I105" s="193" t="s">
        <v>931</v>
      </c>
    </row>
    <row r="106" spans="1:9" s="72" customFormat="1" ht="76.5" customHeight="1">
      <c r="A106" s="72" t="s">
        <v>89</v>
      </c>
      <c r="B106" s="207" t="s">
        <v>702</v>
      </c>
      <c r="C106" s="207" t="s">
        <v>98</v>
      </c>
      <c r="D106" s="199" t="s">
        <v>19</v>
      </c>
      <c r="E106" s="199" t="s">
        <v>1177</v>
      </c>
      <c r="F106" s="207" t="s">
        <v>1178</v>
      </c>
      <c r="G106" s="210"/>
      <c r="H106" s="198" t="s">
        <v>1179</v>
      </c>
      <c r="I106" s="198"/>
    </row>
    <row r="107" spans="1:9" s="72" customFormat="1" ht="36.75" customHeight="1">
      <c r="A107" s="72" t="s">
        <v>89</v>
      </c>
      <c r="B107" s="209" t="s">
        <v>493</v>
      </c>
      <c r="C107" s="209" t="s">
        <v>100</v>
      </c>
      <c r="D107" s="205" t="s">
        <v>3</v>
      </c>
      <c r="E107" s="205" t="s">
        <v>1180</v>
      </c>
      <c r="F107" s="209" t="s">
        <v>1181</v>
      </c>
      <c r="G107" s="209"/>
      <c r="H107" s="195" t="s">
        <v>1409</v>
      </c>
      <c r="I107" s="205" t="s">
        <v>1183</v>
      </c>
    </row>
    <row r="108" spans="1:9" s="72" customFormat="1" ht="75" customHeight="1">
      <c r="A108" s="72" t="s">
        <v>89</v>
      </c>
      <c r="B108" s="209" t="s">
        <v>495</v>
      </c>
      <c r="C108" s="209" t="s">
        <v>100</v>
      </c>
      <c r="D108" s="205" t="s">
        <v>1</v>
      </c>
      <c r="E108" s="205" t="s">
        <v>1184</v>
      </c>
      <c r="F108" s="209" t="s">
        <v>1185</v>
      </c>
      <c r="G108" s="209"/>
      <c r="H108" s="195" t="s">
        <v>1410</v>
      </c>
      <c r="I108" s="205" t="s">
        <v>1183</v>
      </c>
    </row>
    <row r="109" spans="1:9" s="72" customFormat="1" ht="75" customHeight="1">
      <c r="A109" s="72" t="s">
        <v>89</v>
      </c>
      <c r="B109" s="209" t="s">
        <v>497</v>
      </c>
      <c r="C109" s="209" t="s">
        <v>100</v>
      </c>
      <c r="D109" s="205" t="s">
        <v>1</v>
      </c>
      <c r="E109" s="205" t="s">
        <v>1187</v>
      </c>
      <c r="F109" s="209" t="s">
        <v>1188</v>
      </c>
      <c r="G109" s="209"/>
      <c r="H109" s="195" t="s">
        <v>1410</v>
      </c>
      <c r="I109" s="205" t="s">
        <v>1189</v>
      </c>
    </row>
    <row r="110" spans="1:9" s="72" customFormat="1" ht="33.75" customHeight="1">
      <c r="A110" s="72" t="s">
        <v>89</v>
      </c>
      <c r="B110" s="209" t="s">
        <v>499</v>
      </c>
      <c r="C110" s="209" t="s">
        <v>100</v>
      </c>
      <c r="D110" s="205" t="s">
        <v>3</v>
      </c>
      <c r="E110" s="205" t="s">
        <v>1190</v>
      </c>
      <c r="F110" s="209" t="s">
        <v>1191</v>
      </c>
      <c r="G110" s="209" t="s">
        <v>1192</v>
      </c>
      <c r="H110" s="195" t="s">
        <v>1411</v>
      </c>
      <c r="I110" s="205" t="s">
        <v>95</v>
      </c>
    </row>
    <row r="111" spans="1:9" s="72" customFormat="1" ht="63.75" customHeight="1">
      <c r="A111" s="72" t="s">
        <v>89</v>
      </c>
      <c r="B111" s="203" t="s">
        <v>501</v>
      </c>
      <c r="C111" s="203" t="s">
        <v>100</v>
      </c>
      <c r="D111" s="193" t="s">
        <v>1</v>
      </c>
      <c r="E111" s="193" t="s">
        <v>1194</v>
      </c>
      <c r="F111" s="203" t="s">
        <v>1195</v>
      </c>
      <c r="G111" s="203"/>
      <c r="H111" s="193" t="s">
        <v>1179</v>
      </c>
      <c r="I111" s="193" t="s">
        <v>1189</v>
      </c>
    </row>
    <row r="112" spans="1:9" s="72" customFormat="1" ht="51" customHeight="1">
      <c r="A112" s="72" t="s">
        <v>89</v>
      </c>
      <c r="B112" s="203" t="s">
        <v>503</v>
      </c>
      <c r="C112" s="203" t="s">
        <v>100</v>
      </c>
      <c r="D112" s="193" t="s">
        <v>3</v>
      </c>
      <c r="E112" s="193" t="s">
        <v>1196</v>
      </c>
      <c r="F112" s="203" t="s">
        <v>1197</v>
      </c>
      <c r="G112" s="203"/>
      <c r="H112" s="193" t="s">
        <v>1179</v>
      </c>
      <c r="I112" s="193" t="s">
        <v>931</v>
      </c>
    </row>
    <row r="113" spans="1:9" s="72" customFormat="1" ht="89.25" customHeight="1">
      <c r="A113" s="72" t="s">
        <v>89</v>
      </c>
      <c r="B113" s="203" t="s">
        <v>505</v>
      </c>
      <c r="C113" s="203" t="s">
        <v>100</v>
      </c>
      <c r="D113" s="193" t="s">
        <v>1</v>
      </c>
      <c r="E113" s="193" t="s">
        <v>1198</v>
      </c>
      <c r="F113" s="203" t="s">
        <v>1199</v>
      </c>
      <c r="G113" s="203" t="s">
        <v>1200</v>
      </c>
      <c r="H113" s="193" t="s">
        <v>1179</v>
      </c>
      <c r="I113" s="193" t="s">
        <v>95</v>
      </c>
    </row>
    <row r="114" spans="1:9" s="72" customFormat="1" ht="89.25" customHeight="1">
      <c r="A114" s="72" t="s">
        <v>89</v>
      </c>
      <c r="B114" s="207" t="s">
        <v>716</v>
      </c>
      <c r="C114" s="207" t="s">
        <v>98</v>
      </c>
      <c r="D114" s="199" t="s">
        <v>19</v>
      </c>
      <c r="E114" s="199" t="s">
        <v>1201</v>
      </c>
      <c r="F114" s="207" t="s">
        <v>1202</v>
      </c>
      <c r="G114" s="210"/>
      <c r="H114" s="198" t="s">
        <v>1193</v>
      </c>
      <c r="I114" s="198"/>
    </row>
    <row r="115" spans="1:9" s="72" customFormat="1" ht="49.5" customHeight="1">
      <c r="A115" s="72" t="s">
        <v>89</v>
      </c>
      <c r="B115" s="209" t="s">
        <v>507</v>
      </c>
      <c r="C115" s="209" t="s">
        <v>100</v>
      </c>
      <c r="D115" s="205" t="s">
        <v>3</v>
      </c>
      <c r="E115" s="205" t="s">
        <v>1203</v>
      </c>
      <c r="F115" s="209" t="s">
        <v>1204</v>
      </c>
      <c r="G115" s="209"/>
      <c r="H115" s="195" t="s">
        <v>1414</v>
      </c>
      <c r="I115" s="205" t="s">
        <v>1183</v>
      </c>
    </row>
    <row r="116" spans="1:9" s="72" customFormat="1" ht="87.75" customHeight="1">
      <c r="A116" s="72" t="s">
        <v>89</v>
      </c>
      <c r="B116" s="209" t="s">
        <v>509</v>
      </c>
      <c r="C116" s="209" t="s">
        <v>100</v>
      </c>
      <c r="D116" s="205" t="s">
        <v>1</v>
      </c>
      <c r="E116" s="205" t="s">
        <v>1205</v>
      </c>
      <c r="F116" s="209" t="s">
        <v>1206</v>
      </c>
      <c r="G116" s="209"/>
      <c r="H116" s="195" t="s">
        <v>1415</v>
      </c>
      <c r="I116" s="205" t="s">
        <v>1183</v>
      </c>
    </row>
    <row r="117" spans="1:9" s="72" customFormat="1" ht="87.75" customHeight="1">
      <c r="A117" s="72" t="s">
        <v>89</v>
      </c>
      <c r="B117" s="209" t="s">
        <v>511</v>
      </c>
      <c r="C117" s="209" t="s">
        <v>100</v>
      </c>
      <c r="D117" s="205" t="s">
        <v>1</v>
      </c>
      <c r="E117" s="205" t="s">
        <v>1207</v>
      </c>
      <c r="F117" s="209" t="s">
        <v>1208</v>
      </c>
      <c r="G117" s="209"/>
      <c r="H117" s="195" t="s">
        <v>1415</v>
      </c>
      <c r="I117" s="205" t="s">
        <v>1189</v>
      </c>
    </row>
    <row r="118" spans="1:9" s="72" customFormat="1" ht="48" customHeight="1">
      <c r="A118" s="72" t="s">
        <v>89</v>
      </c>
      <c r="B118" s="209" t="s">
        <v>513</v>
      </c>
      <c r="C118" s="209" t="s">
        <v>100</v>
      </c>
      <c r="D118" s="205" t="s">
        <v>3</v>
      </c>
      <c r="E118" s="205" t="s">
        <v>1209</v>
      </c>
      <c r="F118" s="209" t="s">
        <v>1210</v>
      </c>
      <c r="G118" s="209" t="s">
        <v>1192</v>
      </c>
      <c r="H118" s="195" t="s">
        <v>1412</v>
      </c>
      <c r="I118" s="205" t="s">
        <v>95</v>
      </c>
    </row>
    <row r="119" spans="1:9" s="72" customFormat="1" ht="63.75" customHeight="1">
      <c r="A119" s="72" t="s">
        <v>89</v>
      </c>
      <c r="B119" s="203" t="s">
        <v>515</v>
      </c>
      <c r="C119" s="203" t="s">
        <v>100</v>
      </c>
      <c r="D119" s="193" t="s">
        <v>1</v>
      </c>
      <c r="E119" s="193" t="s">
        <v>1211</v>
      </c>
      <c r="F119" s="203" t="s">
        <v>1212</v>
      </c>
      <c r="G119" s="203"/>
      <c r="H119" s="193" t="s">
        <v>1193</v>
      </c>
      <c r="I119" s="193" t="s">
        <v>1189</v>
      </c>
    </row>
    <row r="120" spans="1:9" s="72" customFormat="1" ht="63.75" customHeight="1">
      <c r="A120" s="72" t="s">
        <v>89</v>
      </c>
      <c r="B120" s="203" t="s">
        <v>517</v>
      </c>
      <c r="C120" s="203" t="s">
        <v>100</v>
      </c>
      <c r="D120" s="193" t="s">
        <v>3</v>
      </c>
      <c r="E120" s="193" t="s">
        <v>1213</v>
      </c>
      <c r="F120" s="203" t="s">
        <v>1214</v>
      </c>
      <c r="G120" s="203"/>
      <c r="H120" s="193" t="s">
        <v>1193</v>
      </c>
      <c r="I120" s="193" t="s">
        <v>931</v>
      </c>
    </row>
    <row r="121" spans="1:9" s="72" customFormat="1" ht="89.25" customHeight="1">
      <c r="A121" s="72" t="s">
        <v>89</v>
      </c>
      <c r="B121" s="203" t="s">
        <v>519</v>
      </c>
      <c r="C121" s="203" t="s">
        <v>100</v>
      </c>
      <c r="D121" s="193" t="s">
        <v>1</v>
      </c>
      <c r="E121" s="193" t="s">
        <v>1215</v>
      </c>
      <c r="F121" s="203" t="s">
        <v>1216</v>
      </c>
      <c r="G121" s="203" t="s">
        <v>1217</v>
      </c>
      <c r="H121" s="193" t="s">
        <v>1193</v>
      </c>
      <c r="I121" s="193" t="s">
        <v>95</v>
      </c>
    </row>
    <row r="122" spans="1:9" s="72" customFormat="1" ht="63.75" customHeight="1">
      <c r="A122" s="72" t="s">
        <v>89</v>
      </c>
      <c r="B122" s="207" t="s">
        <v>1218</v>
      </c>
      <c r="C122" s="207" t="s">
        <v>98</v>
      </c>
      <c r="D122" s="199" t="s">
        <v>3</v>
      </c>
      <c r="E122" s="199" t="s">
        <v>1219</v>
      </c>
      <c r="F122" s="207" t="s">
        <v>1220</v>
      </c>
      <c r="G122" s="210"/>
      <c r="H122" s="198" t="s">
        <v>1221</v>
      </c>
      <c r="I122" s="198"/>
    </row>
    <row r="123" spans="1:9" s="72" customFormat="1" ht="51" customHeight="1">
      <c r="A123" s="72" t="s">
        <v>89</v>
      </c>
      <c r="B123" s="203" t="s">
        <v>521</v>
      </c>
      <c r="C123" s="203" t="s">
        <v>100</v>
      </c>
      <c r="D123" s="193" t="s">
        <v>3</v>
      </c>
      <c r="E123" s="193" t="s">
        <v>1222</v>
      </c>
      <c r="F123" s="203" t="s">
        <v>1223</v>
      </c>
      <c r="G123" s="203"/>
      <c r="H123" s="193" t="s">
        <v>1221</v>
      </c>
      <c r="I123" s="193" t="s">
        <v>1183</v>
      </c>
    </row>
    <row r="124" spans="1:9" s="72" customFormat="1" ht="75" customHeight="1">
      <c r="A124" s="72" t="s">
        <v>89</v>
      </c>
      <c r="B124" s="209" t="s">
        <v>522</v>
      </c>
      <c r="C124" s="209" t="s">
        <v>100</v>
      </c>
      <c r="D124" s="205" t="s">
        <v>1</v>
      </c>
      <c r="E124" s="205" t="s">
        <v>1224</v>
      </c>
      <c r="F124" s="209" t="s">
        <v>1225</v>
      </c>
      <c r="G124" s="209" t="s">
        <v>1226</v>
      </c>
      <c r="H124" s="195" t="s">
        <v>1416</v>
      </c>
      <c r="I124" s="205" t="s">
        <v>1183</v>
      </c>
    </row>
    <row r="125" spans="1:9" s="72" customFormat="1" ht="62.25" customHeight="1">
      <c r="A125" s="72" t="s">
        <v>89</v>
      </c>
      <c r="B125" s="209" t="s">
        <v>523</v>
      </c>
      <c r="C125" s="209" t="s">
        <v>100</v>
      </c>
      <c r="D125" s="205" t="s">
        <v>1</v>
      </c>
      <c r="E125" s="205" t="s">
        <v>1227</v>
      </c>
      <c r="F125" s="209" t="s">
        <v>1228</v>
      </c>
      <c r="G125" s="209" t="s">
        <v>1229</v>
      </c>
      <c r="H125" s="195" t="s">
        <v>1416</v>
      </c>
      <c r="I125" s="205" t="s">
        <v>1183</v>
      </c>
    </row>
    <row r="126" spans="1:9" s="72" customFormat="1" ht="114.75" customHeight="1">
      <c r="A126" s="72" t="s">
        <v>89</v>
      </c>
      <c r="B126" s="203" t="s">
        <v>525</v>
      </c>
      <c r="C126" s="203" t="s">
        <v>100</v>
      </c>
      <c r="D126" s="193" t="s">
        <v>3</v>
      </c>
      <c r="E126" s="193" t="s">
        <v>1230</v>
      </c>
      <c r="F126" s="203" t="s">
        <v>1231</v>
      </c>
      <c r="G126" s="203" t="s">
        <v>1232</v>
      </c>
      <c r="H126" s="193" t="s">
        <v>1221</v>
      </c>
      <c r="I126" s="193" t="s">
        <v>1183</v>
      </c>
    </row>
    <row r="127" spans="1:9" s="72" customFormat="1" ht="76.5" customHeight="1">
      <c r="A127" s="72" t="s">
        <v>89</v>
      </c>
      <c r="B127" s="203" t="s">
        <v>527</v>
      </c>
      <c r="C127" s="203" t="s">
        <v>100</v>
      </c>
      <c r="D127" s="193" t="s">
        <v>1</v>
      </c>
      <c r="E127" s="193" t="s">
        <v>1233</v>
      </c>
      <c r="F127" s="203" t="s">
        <v>1234</v>
      </c>
      <c r="G127" s="203" t="s">
        <v>1235</v>
      </c>
      <c r="H127" s="193" t="s">
        <v>1221</v>
      </c>
      <c r="I127" s="193" t="s">
        <v>1183</v>
      </c>
    </row>
    <row r="128" spans="1:9" s="72" customFormat="1" ht="73.5" customHeight="1">
      <c r="A128" s="72" t="s">
        <v>89</v>
      </c>
      <c r="B128" s="209" t="s">
        <v>529</v>
      </c>
      <c r="C128" s="209" t="s">
        <v>100</v>
      </c>
      <c r="D128" s="205" t="s">
        <v>1</v>
      </c>
      <c r="E128" s="205" t="s">
        <v>1236</v>
      </c>
      <c r="F128" s="209" t="s">
        <v>1237</v>
      </c>
      <c r="G128" s="209" t="s">
        <v>1417</v>
      </c>
      <c r="H128" s="205" t="s">
        <v>943</v>
      </c>
      <c r="I128" s="205" t="s">
        <v>1183</v>
      </c>
    </row>
    <row r="129" spans="1:9" s="72" customFormat="1" ht="99" customHeight="1">
      <c r="A129" s="72" t="s">
        <v>89</v>
      </c>
      <c r="B129" s="209" t="s">
        <v>531</v>
      </c>
      <c r="C129" s="209" t="s">
        <v>100</v>
      </c>
      <c r="D129" s="205" t="s">
        <v>3</v>
      </c>
      <c r="E129" s="205" t="s">
        <v>1238</v>
      </c>
      <c r="F129" s="209" t="s">
        <v>1239</v>
      </c>
      <c r="G129" s="209" t="s">
        <v>1240</v>
      </c>
      <c r="H129" s="195" t="s">
        <v>1418</v>
      </c>
      <c r="I129" s="205" t="s">
        <v>1183</v>
      </c>
    </row>
    <row r="130" spans="1:9" s="72" customFormat="1" ht="24" customHeight="1">
      <c r="A130" s="72" t="s">
        <v>89</v>
      </c>
      <c r="B130" s="209" t="s">
        <v>533</v>
      </c>
      <c r="C130" s="209" t="s">
        <v>100</v>
      </c>
      <c r="D130" s="205" t="s">
        <v>1</v>
      </c>
      <c r="E130" s="205" t="s">
        <v>1241</v>
      </c>
      <c r="F130" s="209" t="s">
        <v>1242</v>
      </c>
      <c r="G130" s="209"/>
      <c r="H130" s="195" t="s">
        <v>1419</v>
      </c>
      <c r="I130" s="205" t="s">
        <v>1183</v>
      </c>
    </row>
    <row r="131" spans="1:9" s="72" customFormat="1" ht="110.25" customHeight="1">
      <c r="A131" s="72" t="s">
        <v>89</v>
      </c>
      <c r="B131" s="209" t="s">
        <v>534</v>
      </c>
      <c r="C131" s="209" t="s">
        <v>100</v>
      </c>
      <c r="D131" s="205" t="s">
        <v>3</v>
      </c>
      <c r="E131" s="205" t="s">
        <v>1243</v>
      </c>
      <c r="F131" s="209" t="s">
        <v>1244</v>
      </c>
      <c r="G131" s="209" t="s">
        <v>1245</v>
      </c>
      <c r="H131" s="195" t="s">
        <v>1420</v>
      </c>
      <c r="I131" s="205" t="s">
        <v>1183</v>
      </c>
    </row>
    <row r="132" spans="1:9" s="72" customFormat="1" ht="14.25" customHeight="1">
      <c r="A132" s="72" t="s">
        <v>89</v>
      </c>
      <c r="B132" s="212" t="s">
        <v>1246</v>
      </c>
      <c r="C132" s="212" t="s">
        <v>98</v>
      </c>
      <c r="D132" s="213" t="s">
        <v>19</v>
      </c>
      <c r="E132" s="213" t="s">
        <v>1247</v>
      </c>
      <c r="F132" s="212" t="s">
        <v>1248</v>
      </c>
      <c r="G132" s="214"/>
      <c r="H132" s="201" t="s">
        <v>1421</v>
      </c>
      <c r="I132" s="215"/>
    </row>
    <row r="133" spans="1:9" s="72" customFormat="1" ht="127.5" customHeight="1">
      <c r="A133" s="72" t="s">
        <v>89</v>
      </c>
      <c r="B133" s="203" t="s">
        <v>535</v>
      </c>
      <c r="C133" s="203" t="s">
        <v>100</v>
      </c>
      <c r="D133" s="193" t="s">
        <v>3</v>
      </c>
      <c r="E133" s="193" t="s">
        <v>1250</v>
      </c>
      <c r="F133" s="203" t="s">
        <v>1251</v>
      </c>
      <c r="G133" s="203" t="s">
        <v>1252</v>
      </c>
      <c r="H133" s="193" t="s">
        <v>1249</v>
      </c>
      <c r="I133" s="193" t="s">
        <v>1183</v>
      </c>
    </row>
    <row r="134" spans="1:9" s="72" customFormat="1" ht="63.75" customHeight="1">
      <c r="A134" s="72" t="s">
        <v>89</v>
      </c>
      <c r="B134" s="203" t="s">
        <v>536</v>
      </c>
      <c r="C134" s="203" t="s">
        <v>100</v>
      </c>
      <c r="D134" s="193" t="s">
        <v>3</v>
      </c>
      <c r="E134" s="193" t="s">
        <v>1253</v>
      </c>
      <c r="F134" s="203" t="s">
        <v>1254</v>
      </c>
      <c r="G134" s="203" t="s">
        <v>1255</v>
      </c>
      <c r="H134" s="193" t="s">
        <v>1249</v>
      </c>
      <c r="I134" s="193" t="s">
        <v>1183</v>
      </c>
    </row>
    <row r="135" spans="1:9" s="72" customFormat="1" ht="38.25" customHeight="1">
      <c r="A135" s="72" t="s">
        <v>89</v>
      </c>
      <c r="B135" s="209" t="s">
        <v>537</v>
      </c>
      <c r="C135" s="209" t="s">
        <v>100</v>
      </c>
      <c r="D135" s="205" t="s">
        <v>3</v>
      </c>
      <c r="E135" s="205" t="s">
        <v>1256</v>
      </c>
      <c r="F135" s="209" t="s">
        <v>1257</v>
      </c>
      <c r="G135" s="209" t="s">
        <v>1422</v>
      </c>
      <c r="H135" s="195" t="s">
        <v>1423</v>
      </c>
      <c r="I135" s="205" t="s">
        <v>95</v>
      </c>
    </row>
    <row r="136" spans="1:9" s="72" customFormat="1" ht="49.5" customHeight="1">
      <c r="A136" s="72" t="s">
        <v>89</v>
      </c>
      <c r="B136" s="209" t="s">
        <v>539</v>
      </c>
      <c r="C136" s="209" t="s">
        <v>100</v>
      </c>
      <c r="D136" s="205" t="s">
        <v>1</v>
      </c>
      <c r="E136" s="205" t="s">
        <v>1259</v>
      </c>
      <c r="F136" s="209" t="s">
        <v>1260</v>
      </c>
      <c r="G136" s="209" t="s">
        <v>1258</v>
      </c>
      <c r="H136" s="195" t="s">
        <v>1424</v>
      </c>
      <c r="I136" s="205" t="s">
        <v>1189</v>
      </c>
    </row>
    <row r="137" spans="1:9" s="72" customFormat="1" ht="24" customHeight="1">
      <c r="A137" s="72" t="s">
        <v>89</v>
      </c>
      <c r="B137" s="209" t="s">
        <v>540</v>
      </c>
      <c r="C137" s="209" t="s">
        <v>100</v>
      </c>
      <c r="D137" s="205" t="s">
        <v>1</v>
      </c>
      <c r="E137" s="205" t="s">
        <v>1261</v>
      </c>
      <c r="F137" s="209" t="s">
        <v>1262</v>
      </c>
      <c r="G137" s="209"/>
      <c r="H137" s="195" t="s">
        <v>1425</v>
      </c>
      <c r="I137" s="205" t="s">
        <v>931</v>
      </c>
    </row>
    <row r="138" spans="1:9" s="72" customFormat="1" ht="280.5" customHeight="1">
      <c r="A138" s="72" t="s">
        <v>89</v>
      </c>
      <c r="B138" s="207" t="s">
        <v>1263</v>
      </c>
      <c r="C138" s="207" t="s">
        <v>98</v>
      </c>
      <c r="D138" s="199" t="s">
        <v>19</v>
      </c>
      <c r="E138" s="199" t="s">
        <v>1264</v>
      </c>
      <c r="F138" s="207" t="s">
        <v>1265</v>
      </c>
      <c r="G138" s="210" t="s">
        <v>1426</v>
      </c>
      <c r="H138" s="198" t="s">
        <v>1266</v>
      </c>
      <c r="I138" s="198"/>
    </row>
    <row r="139" spans="1:9" s="72" customFormat="1" ht="24" customHeight="1">
      <c r="A139" s="72" t="s">
        <v>89</v>
      </c>
      <c r="B139" s="209" t="s">
        <v>541</v>
      </c>
      <c r="C139" s="209" t="s">
        <v>100</v>
      </c>
      <c r="D139" s="205" t="s">
        <v>3</v>
      </c>
      <c r="E139" s="205" t="s">
        <v>1267</v>
      </c>
      <c r="F139" s="209" t="s">
        <v>1268</v>
      </c>
      <c r="G139" s="209"/>
      <c r="H139" s="205" t="s">
        <v>1266</v>
      </c>
      <c r="I139" s="205" t="s">
        <v>369</v>
      </c>
    </row>
    <row r="140" spans="1:9" s="72" customFormat="1" ht="38.25" customHeight="1">
      <c r="A140" s="72" t="s">
        <v>89</v>
      </c>
      <c r="B140" s="203" t="s">
        <v>543</v>
      </c>
      <c r="C140" s="203" t="s">
        <v>100</v>
      </c>
      <c r="D140" s="193" t="s">
        <v>3</v>
      </c>
      <c r="E140" s="193" t="s">
        <v>1269</v>
      </c>
      <c r="F140" s="203" t="s">
        <v>1270</v>
      </c>
      <c r="G140" s="203" t="s">
        <v>1271</v>
      </c>
      <c r="H140" s="193" t="s">
        <v>1266</v>
      </c>
      <c r="I140" s="193" t="s">
        <v>931</v>
      </c>
    </row>
    <row r="141" spans="1:9" s="72" customFormat="1" ht="63.75" customHeight="1">
      <c r="A141" s="72" t="s">
        <v>89</v>
      </c>
      <c r="B141" s="209" t="s">
        <v>545</v>
      </c>
      <c r="C141" s="209" t="s">
        <v>100</v>
      </c>
      <c r="D141" s="205" t="s">
        <v>1</v>
      </c>
      <c r="E141" s="205" t="s">
        <v>1272</v>
      </c>
      <c r="F141" s="209" t="s">
        <v>1440</v>
      </c>
      <c r="G141" s="209" t="s">
        <v>1427</v>
      </c>
      <c r="H141" s="205" t="s">
        <v>1266</v>
      </c>
      <c r="I141" s="205" t="s">
        <v>931</v>
      </c>
    </row>
    <row r="142" spans="1:9" s="72" customFormat="1" ht="62.25" customHeight="1">
      <c r="A142" s="72" t="s">
        <v>89</v>
      </c>
      <c r="B142" s="209" t="s">
        <v>547</v>
      </c>
      <c r="C142" s="209" t="s">
        <v>100</v>
      </c>
      <c r="D142" s="205" t="s">
        <v>1</v>
      </c>
      <c r="E142" s="205" t="s">
        <v>1274</v>
      </c>
      <c r="F142" s="209" t="s">
        <v>1275</v>
      </c>
      <c r="G142" s="209" t="s">
        <v>1276</v>
      </c>
      <c r="H142" s="205" t="s">
        <v>1277</v>
      </c>
      <c r="I142" s="205" t="s">
        <v>1278</v>
      </c>
    </row>
    <row r="143" spans="1:9" s="72" customFormat="1" ht="49.5" customHeight="1">
      <c r="A143" s="72" t="s">
        <v>89</v>
      </c>
      <c r="B143" s="212" t="s">
        <v>1279</v>
      </c>
      <c r="C143" s="212" t="s">
        <v>98</v>
      </c>
      <c r="D143" s="213" t="s">
        <v>25</v>
      </c>
      <c r="E143" s="213" t="s">
        <v>1280</v>
      </c>
      <c r="F143" s="212" t="s">
        <v>1281</v>
      </c>
      <c r="G143" s="214"/>
      <c r="H143" s="201" t="s">
        <v>1428</v>
      </c>
      <c r="I143" s="215"/>
    </row>
    <row r="144" spans="1:9" s="72" customFormat="1" ht="38.25" customHeight="1">
      <c r="A144" s="72" t="s">
        <v>89</v>
      </c>
      <c r="B144" s="203" t="s">
        <v>548</v>
      </c>
      <c r="C144" s="203" t="s">
        <v>100</v>
      </c>
      <c r="D144" s="193" t="s">
        <v>3</v>
      </c>
      <c r="E144" s="193" t="s">
        <v>1282</v>
      </c>
      <c r="F144" s="203" t="s">
        <v>1283</v>
      </c>
      <c r="G144" s="203"/>
      <c r="H144" s="193" t="s">
        <v>981</v>
      </c>
      <c r="I144" s="193" t="s">
        <v>931</v>
      </c>
    </row>
    <row r="145" spans="1:9" s="72" customFormat="1" ht="51" customHeight="1">
      <c r="A145" s="72" t="s">
        <v>89</v>
      </c>
      <c r="B145" s="203" t="s">
        <v>550</v>
      </c>
      <c r="C145" s="203" t="s">
        <v>100</v>
      </c>
      <c r="D145" s="193" t="s">
        <v>1</v>
      </c>
      <c r="E145" s="193" t="s">
        <v>1284</v>
      </c>
      <c r="F145" s="203" t="s">
        <v>1285</v>
      </c>
      <c r="G145" s="203"/>
      <c r="H145" s="193" t="s">
        <v>1286</v>
      </c>
      <c r="I145" s="193" t="s">
        <v>931</v>
      </c>
    </row>
    <row r="146" spans="1:9" s="72" customFormat="1" ht="36.75" customHeight="1">
      <c r="A146" s="72" t="s">
        <v>89</v>
      </c>
      <c r="B146" s="209" t="s">
        <v>551</v>
      </c>
      <c r="C146" s="209" t="s">
        <v>100</v>
      </c>
      <c r="D146" s="205" t="s">
        <v>3</v>
      </c>
      <c r="E146" s="205" t="s">
        <v>1287</v>
      </c>
      <c r="F146" s="209" t="s">
        <v>1288</v>
      </c>
      <c r="G146" s="209"/>
      <c r="H146" s="195" t="s">
        <v>1429</v>
      </c>
      <c r="I146" s="205" t="s">
        <v>371</v>
      </c>
    </row>
    <row r="147" spans="1:9" s="72" customFormat="1" ht="126" customHeight="1">
      <c r="A147" s="72" t="s">
        <v>89</v>
      </c>
      <c r="B147" s="209" t="s">
        <v>552</v>
      </c>
      <c r="C147" s="209" t="s">
        <v>100</v>
      </c>
      <c r="D147" s="205" t="s">
        <v>3</v>
      </c>
      <c r="E147" s="205" t="s">
        <v>1289</v>
      </c>
      <c r="F147" s="209" t="s">
        <v>1290</v>
      </c>
      <c r="G147" s="209" t="s">
        <v>1291</v>
      </c>
      <c r="H147" s="195" t="s">
        <v>1430</v>
      </c>
      <c r="I147" s="205" t="s">
        <v>95</v>
      </c>
    </row>
    <row r="148" spans="1:9" s="72" customFormat="1" ht="48" customHeight="1">
      <c r="A148" s="72" t="s">
        <v>89</v>
      </c>
      <c r="B148" s="209" t="s">
        <v>553</v>
      </c>
      <c r="C148" s="209" t="s">
        <v>100</v>
      </c>
      <c r="D148" s="205" t="s">
        <v>3</v>
      </c>
      <c r="E148" s="205" t="s">
        <v>1293</v>
      </c>
      <c r="F148" s="209" t="s">
        <v>1294</v>
      </c>
      <c r="G148" s="209" t="s">
        <v>1295</v>
      </c>
      <c r="H148" s="195" t="s">
        <v>1431</v>
      </c>
      <c r="I148" s="205" t="s">
        <v>1183</v>
      </c>
    </row>
    <row r="149" spans="1:9" s="72" customFormat="1" ht="63.75" customHeight="1">
      <c r="A149" s="72" t="s">
        <v>89</v>
      </c>
      <c r="B149" s="203" t="s">
        <v>554</v>
      </c>
      <c r="C149" s="203" t="s">
        <v>100</v>
      </c>
      <c r="D149" s="193" t="s">
        <v>1</v>
      </c>
      <c r="E149" s="193" t="s">
        <v>1296</v>
      </c>
      <c r="F149" s="203" t="s">
        <v>1297</v>
      </c>
      <c r="G149" s="203" t="s">
        <v>1298</v>
      </c>
      <c r="H149" s="193" t="s">
        <v>1299</v>
      </c>
      <c r="I149" s="193" t="s">
        <v>369</v>
      </c>
    </row>
    <row r="150" spans="1:9" s="72" customFormat="1" ht="63.75" customHeight="1">
      <c r="A150" s="72" t="s">
        <v>89</v>
      </c>
      <c r="B150" s="203" t="s">
        <v>555</v>
      </c>
      <c r="C150" s="203" t="s">
        <v>100</v>
      </c>
      <c r="D150" s="193" t="s">
        <v>1</v>
      </c>
      <c r="E150" s="193" t="s">
        <v>974</v>
      </c>
      <c r="F150" s="203" t="s">
        <v>975</v>
      </c>
      <c r="G150" s="203" t="s">
        <v>1300</v>
      </c>
      <c r="H150" s="193" t="s">
        <v>1301</v>
      </c>
      <c r="I150" s="193" t="s">
        <v>931</v>
      </c>
    </row>
    <row r="151" spans="1:9" s="72" customFormat="1" ht="127.5" customHeight="1">
      <c r="A151" s="72" t="s">
        <v>89</v>
      </c>
      <c r="B151" s="203" t="s">
        <v>556</v>
      </c>
      <c r="C151" s="203" t="s">
        <v>100</v>
      </c>
      <c r="D151" s="193" t="s">
        <v>1</v>
      </c>
      <c r="E151" s="193" t="s">
        <v>1302</v>
      </c>
      <c r="F151" s="203" t="s">
        <v>1303</v>
      </c>
      <c r="G151" s="203" t="s">
        <v>1045</v>
      </c>
      <c r="H151" s="193" t="s">
        <v>1304</v>
      </c>
      <c r="I151" s="193" t="s">
        <v>95</v>
      </c>
    </row>
    <row r="152" spans="1:9" s="72" customFormat="1" ht="76.5" customHeight="1">
      <c r="A152" s="72" t="s">
        <v>89</v>
      </c>
      <c r="B152" s="207" t="s">
        <v>1305</v>
      </c>
      <c r="C152" s="207" t="s">
        <v>100</v>
      </c>
      <c r="D152" s="199" t="s">
        <v>1</v>
      </c>
      <c r="E152" s="199" t="s">
        <v>1306</v>
      </c>
      <c r="F152" s="207" t="s">
        <v>1307</v>
      </c>
      <c r="G152" s="210"/>
      <c r="H152" s="198" t="s">
        <v>1308</v>
      </c>
      <c r="I152" s="198"/>
    </row>
    <row r="153" spans="1:9" s="72" customFormat="1" ht="63.75" customHeight="1">
      <c r="A153" s="72" t="s">
        <v>89</v>
      </c>
      <c r="B153" s="203" t="s">
        <v>558</v>
      </c>
      <c r="C153" s="203" t="s">
        <v>106</v>
      </c>
      <c r="D153" s="193" t="s">
        <v>3</v>
      </c>
      <c r="E153" s="193" t="s">
        <v>1309</v>
      </c>
      <c r="F153" s="203" t="s">
        <v>1310</v>
      </c>
      <c r="G153" s="203" t="s">
        <v>1000</v>
      </c>
      <c r="H153" s="193" t="s">
        <v>1308</v>
      </c>
      <c r="I153" s="193" t="s">
        <v>94</v>
      </c>
    </row>
    <row r="154" spans="1:9" s="72" customFormat="1" ht="63.75" customHeight="1">
      <c r="A154" s="72" t="s">
        <v>89</v>
      </c>
      <c r="B154" s="203" t="s">
        <v>560</v>
      </c>
      <c r="C154" s="203" t="s">
        <v>106</v>
      </c>
      <c r="D154" s="193" t="s">
        <v>3</v>
      </c>
      <c r="E154" s="193" t="s">
        <v>1311</v>
      </c>
      <c r="F154" s="203" t="s">
        <v>1312</v>
      </c>
      <c r="G154" s="203" t="s">
        <v>1002</v>
      </c>
      <c r="H154" s="193" t="s">
        <v>1308</v>
      </c>
      <c r="I154" s="193" t="s">
        <v>94</v>
      </c>
    </row>
    <row r="155" spans="1:9" s="72" customFormat="1" ht="76.5" customHeight="1">
      <c r="A155" s="72" t="s">
        <v>89</v>
      </c>
      <c r="B155" s="207" t="s">
        <v>754</v>
      </c>
      <c r="C155" s="207" t="s">
        <v>100</v>
      </c>
      <c r="D155" s="199" t="s">
        <v>19</v>
      </c>
      <c r="E155" s="199" t="s">
        <v>1313</v>
      </c>
      <c r="F155" s="207" t="s">
        <v>1314</v>
      </c>
      <c r="G155" s="210"/>
      <c r="H155" s="198" t="s">
        <v>1179</v>
      </c>
      <c r="I155" s="198"/>
    </row>
    <row r="156" spans="1:9" s="72" customFormat="1" ht="49.5" customHeight="1">
      <c r="A156" s="72" t="s">
        <v>89</v>
      </c>
      <c r="B156" s="209" t="s">
        <v>562</v>
      </c>
      <c r="C156" s="209" t="s">
        <v>106</v>
      </c>
      <c r="D156" s="205" t="s">
        <v>3</v>
      </c>
      <c r="E156" s="205" t="s">
        <v>1315</v>
      </c>
      <c r="F156" s="209" t="s">
        <v>1316</v>
      </c>
      <c r="G156" s="209"/>
      <c r="H156" s="195" t="s">
        <v>1409</v>
      </c>
      <c r="I156" s="205" t="s">
        <v>1183</v>
      </c>
    </row>
    <row r="157" spans="1:9" s="72" customFormat="1" ht="87.75" customHeight="1">
      <c r="A157" s="72" t="s">
        <v>89</v>
      </c>
      <c r="B157" s="209" t="s">
        <v>564</v>
      </c>
      <c r="C157" s="209" t="s">
        <v>106</v>
      </c>
      <c r="D157" s="205" t="s">
        <v>1</v>
      </c>
      <c r="E157" s="205" t="s">
        <v>1317</v>
      </c>
      <c r="F157" s="209" t="s">
        <v>1318</v>
      </c>
      <c r="G157" s="209"/>
      <c r="H157" s="195" t="s">
        <v>1410</v>
      </c>
      <c r="I157" s="205" t="s">
        <v>1183</v>
      </c>
    </row>
    <row r="158" spans="1:9" s="72" customFormat="1" ht="87.75" customHeight="1">
      <c r="A158" s="72" t="s">
        <v>89</v>
      </c>
      <c r="B158" s="209" t="s">
        <v>566</v>
      </c>
      <c r="C158" s="209" t="s">
        <v>106</v>
      </c>
      <c r="D158" s="205" t="s">
        <v>1</v>
      </c>
      <c r="E158" s="205" t="s">
        <v>1319</v>
      </c>
      <c r="F158" s="209" t="s">
        <v>1320</v>
      </c>
      <c r="G158" s="209"/>
      <c r="H158" s="195" t="s">
        <v>1410</v>
      </c>
      <c r="I158" s="205" t="s">
        <v>1189</v>
      </c>
    </row>
    <row r="159" spans="1:9" s="72" customFormat="1" ht="49.5" customHeight="1">
      <c r="A159" s="72" t="s">
        <v>89</v>
      </c>
      <c r="B159" s="209" t="s">
        <v>568</v>
      </c>
      <c r="C159" s="209" t="s">
        <v>106</v>
      </c>
      <c r="D159" s="205" t="s">
        <v>3</v>
      </c>
      <c r="E159" s="205" t="s">
        <v>1321</v>
      </c>
      <c r="F159" s="209" t="s">
        <v>1322</v>
      </c>
      <c r="G159" s="209"/>
      <c r="H159" s="195" t="s">
        <v>1432</v>
      </c>
      <c r="I159" s="205" t="s">
        <v>931</v>
      </c>
    </row>
    <row r="160" spans="1:9" s="72" customFormat="1" ht="75" customHeight="1">
      <c r="A160" s="72" t="s">
        <v>89</v>
      </c>
      <c r="B160" s="209" t="s">
        <v>570</v>
      </c>
      <c r="C160" s="209" t="s">
        <v>106</v>
      </c>
      <c r="D160" s="205" t="s">
        <v>1</v>
      </c>
      <c r="E160" s="205" t="s">
        <v>1323</v>
      </c>
      <c r="F160" s="209" t="s">
        <v>1324</v>
      </c>
      <c r="G160" s="209" t="s">
        <v>1325</v>
      </c>
      <c r="H160" s="195" t="s">
        <v>1432</v>
      </c>
      <c r="I160" s="205" t="s">
        <v>95</v>
      </c>
    </row>
    <row r="161" spans="1:9" s="72" customFormat="1" ht="89.25" customHeight="1">
      <c r="A161" s="72" t="s">
        <v>89</v>
      </c>
      <c r="B161" s="207" t="s">
        <v>761</v>
      </c>
      <c r="C161" s="207" t="s">
        <v>100</v>
      </c>
      <c r="D161" s="199" t="s">
        <v>19</v>
      </c>
      <c r="E161" s="199" t="s">
        <v>1326</v>
      </c>
      <c r="F161" s="207" t="s">
        <v>1327</v>
      </c>
      <c r="G161" s="210" t="s">
        <v>1328</v>
      </c>
      <c r="H161" s="198" t="s">
        <v>1329</v>
      </c>
      <c r="I161" s="198"/>
    </row>
    <row r="162" spans="1:9" s="72" customFormat="1" ht="38.25">
      <c r="A162" s="72" t="s">
        <v>89</v>
      </c>
      <c r="B162" s="203" t="s">
        <v>572</v>
      </c>
      <c r="C162" s="203" t="s">
        <v>106</v>
      </c>
      <c r="D162" s="193" t="s">
        <v>3</v>
      </c>
      <c r="E162" s="193" t="s">
        <v>1330</v>
      </c>
      <c r="F162" s="203" t="s">
        <v>1331</v>
      </c>
      <c r="G162" s="203"/>
      <c r="H162" s="193" t="s">
        <v>1182</v>
      </c>
      <c r="I162" s="193" t="s">
        <v>1183</v>
      </c>
    </row>
    <row r="163" spans="1:9" s="72" customFormat="1" ht="102" customHeight="1">
      <c r="A163" s="72" t="s">
        <v>89</v>
      </c>
      <c r="B163" s="203" t="s">
        <v>574</v>
      </c>
      <c r="C163" s="203" t="s">
        <v>106</v>
      </c>
      <c r="D163" s="193" t="s">
        <v>1</v>
      </c>
      <c r="E163" s="193" t="s">
        <v>1332</v>
      </c>
      <c r="F163" s="203" t="s">
        <v>1333</v>
      </c>
      <c r="G163" s="203"/>
      <c r="H163" s="193" t="s">
        <v>1186</v>
      </c>
      <c r="I163" s="193" t="s">
        <v>1183</v>
      </c>
    </row>
    <row r="164" spans="1:9" s="72" customFormat="1" ht="102" customHeight="1">
      <c r="A164" s="72" t="s">
        <v>89</v>
      </c>
      <c r="B164" s="203" t="s">
        <v>576</v>
      </c>
      <c r="C164" s="203" t="s">
        <v>106</v>
      </c>
      <c r="D164" s="193" t="s">
        <v>1</v>
      </c>
      <c r="E164" s="193" t="s">
        <v>1334</v>
      </c>
      <c r="F164" s="203" t="s">
        <v>1335</v>
      </c>
      <c r="G164" s="203"/>
      <c r="H164" s="193" t="s">
        <v>1186</v>
      </c>
      <c r="I164" s="193" t="s">
        <v>1189</v>
      </c>
    </row>
    <row r="165" spans="1:9" s="72" customFormat="1" ht="76.5" customHeight="1">
      <c r="A165" s="72" t="s">
        <v>89</v>
      </c>
      <c r="B165" s="203" t="s">
        <v>578</v>
      </c>
      <c r="C165" s="203" t="s">
        <v>106</v>
      </c>
      <c r="D165" s="193" t="s">
        <v>3</v>
      </c>
      <c r="E165" s="193" t="s">
        <v>1336</v>
      </c>
      <c r="F165" s="203" t="s">
        <v>1337</v>
      </c>
      <c r="G165" s="203"/>
      <c r="H165" s="193" t="s">
        <v>955</v>
      </c>
      <c r="I165" s="193" t="s">
        <v>931</v>
      </c>
    </row>
    <row r="166" spans="1:9" s="72" customFormat="1" ht="89.25" customHeight="1">
      <c r="A166" s="72" t="s">
        <v>89</v>
      </c>
      <c r="B166" s="203" t="s">
        <v>580</v>
      </c>
      <c r="C166" s="203" t="s">
        <v>106</v>
      </c>
      <c r="D166" s="193" t="s">
        <v>1</v>
      </c>
      <c r="E166" s="193" t="s">
        <v>1338</v>
      </c>
      <c r="F166" s="203" t="s">
        <v>1339</v>
      </c>
      <c r="G166" s="203" t="s">
        <v>1340</v>
      </c>
      <c r="H166" s="193" t="s">
        <v>955</v>
      </c>
      <c r="I166" s="193" t="s">
        <v>95</v>
      </c>
    </row>
    <row r="167" spans="1:9" s="72" customFormat="1" ht="76.5" customHeight="1">
      <c r="A167" s="72" t="s">
        <v>89</v>
      </c>
      <c r="B167" s="207" t="s">
        <v>767</v>
      </c>
      <c r="C167" s="207" t="s">
        <v>100</v>
      </c>
      <c r="D167" s="199" t="s">
        <v>3</v>
      </c>
      <c r="E167" s="199" t="s">
        <v>1341</v>
      </c>
      <c r="F167" s="207" t="s">
        <v>1342</v>
      </c>
      <c r="G167" s="210"/>
      <c r="H167" s="198" t="s">
        <v>1292</v>
      </c>
      <c r="I167" s="198"/>
    </row>
    <row r="168" spans="1:9" s="72" customFormat="1" ht="51" customHeight="1">
      <c r="A168" s="72" t="s">
        <v>89</v>
      </c>
      <c r="B168" s="203" t="s">
        <v>582</v>
      </c>
      <c r="C168" s="203" t="s">
        <v>106</v>
      </c>
      <c r="D168" s="193" t="s">
        <v>3</v>
      </c>
      <c r="E168" s="193" t="s">
        <v>1343</v>
      </c>
      <c r="F168" s="203" t="s">
        <v>1344</v>
      </c>
      <c r="G168" s="203" t="s">
        <v>1345</v>
      </c>
      <c r="H168" s="193" t="s">
        <v>1292</v>
      </c>
      <c r="I168" s="193" t="s">
        <v>1346</v>
      </c>
    </row>
    <row r="169" spans="1:9" s="72" customFormat="1" ht="51" customHeight="1">
      <c r="A169" s="72" t="s">
        <v>89</v>
      </c>
      <c r="B169" s="203" t="s">
        <v>583</v>
      </c>
      <c r="C169" s="203" t="s">
        <v>106</v>
      </c>
      <c r="D169" s="193" t="s">
        <v>1</v>
      </c>
      <c r="E169" s="193" t="s">
        <v>1347</v>
      </c>
      <c r="F169" s="203" t="s">
        <v>1348</v>
      </c>
      <c r="G169" s="203" t="s">
        <v>1349</v>
      </c>
      <c r="H169" s="193" t="s">
        <v>1292</v>
      </c>
      <c r="I169" s="193" t="s">
        <v>1346</v>
      </c>
    </row>
    <row r="170" spans="1:9" s="72" customFormat="1" ht="51" customHeight="1">
      <c r="A170" s="72" t="s">
        <v>89</v>
      </c>
      <c r="B170" s="203" t="s">
        <v>585</v>
      </c>
      <c r="C170" s="203" t="s">
        <v>106</v>
      </c>
      <c r="D170" s="193" t="s">
        <v>1</v>
      </c>
      <c r="E170" s="193" t="s">
        <v>1350</v>
      </c>
      <c r="F170" s="203" t="s">
        <v>1351</v>
      </c>
      <c r="G170" s="203"/>
      <c r="H170" s="193" t="s">
        <v>1292</v>
      </c>
      <c r="I170" s="193" t="s">
        <v>1346</v>
      </c>
    </row>
    <row r="171" spans="1:9" s="72" customFormat="1" ht="38.25" customHeight="1">
      <c r="A171" s="72" t="s">
        <v>89</v>
      </c>
      <c r="B171" s="203" t="s">
        <v>586</v>
      </c>
      <c r="C171" s="203" t="s">
        <v>106</v>
      </c>
      <c r="D171" s="193" t="s">
        <v>1</v>
      </c>
      <c r="E171" s="193" t="s">
        <v>1352</v>
      </c>
      <c r="F171" s="203" t="s">
        <v>1353</v>
      </c>
      <c r="G171" s="203"/>
      <c r="H171" s="193" t="s">
        <v>1292</v>
      </c>
      <c r="I171" s="193" t="s">
        <v>371</v>
      </c>
    </row>
    <row r="172" spans="1:9" s="72" customFormat="1" ht="76.5" customHeight="1">
      <c r="A172" s="72" t="s">
        <v>89</v>
      </c>
      <c r="B172" s="209" t="s">
        <v>587</v>
      </c>
      <c r="C172" s="209" t="s">
        <v>106</v>
      </c>
      <c r="D172" s="205" t="s">
        <v>1</v>
      </c>
      <c r="E172" s="205" t="s">
        <v>1354</v>
      </c>
      <c r="F172" s="209" t="s">
        <v>1355</v>
      </c>
      <c r="G172" s="209" t="s">
        <v>1433</v>
      </c>
      <c r="H172" s="205" t="s">
        <v>1292</v>
      </c>
      <c r="I172" s="205" t="s">
        <v>95</v>
      </c>
    </row>
    <row r="173" spans="1:9" s="72" customFormat="1" ht="62.25" customHeight="1">
      <c r="A173" s="72" t="s">
        <v>89</v>
      </c>
      <c r="B173" s="212" t="s">
        <v>1356</v>
      </c>
      <c r="C173" s="212" t="s">
        <v>100</v>
      </c>
      <c r="D173" s="213" t="s">
        <v>3</v>
      </c>
      <c r="E173" s="213" t="s">
        <v>1357</v>
      </c>
      <c r="F173" s="212" t="s">
        <v>1358</v>
      </c>
      <c r="G173" s="214"/>
      <c r="H173" s="201" t="s">
        <v>1413</v>
      </c>
      <c r="I173" s="215"/>
    </row>
    <row r="174" spans="1:9" s="72" customFormat="1" ht="48" customHeight="1">
      <c r="A174" s="72" t="s">
        <v>89</v>
      </c>
      <c r="B174" s="209" t="s">
        <v>589</v>
      </c>
      <c r="C174" s="209" t="s">
        <v>106</v>
      </c>
      <c r="D174" s="205" t="s">
        <v>3</v>
      </c>
      <c r="E174" s="205" t="s">
        <v>1359</v>
      </c>
      <c r="F174" s="209" t="s">
        <v>1360</v>
      </c>
      <c r="G174" s="209" t="s">
        <v>1192</v>
      </c>
      <c r="H174" s="195" t="s">
        <v>1434</v>
      </c>
      <c r="I174" s="205" t="s">
        <v>95</v>
      </c>
    </row>
    <row r="175" spans="1:9" s="72" customFormat="1" ht="76.5" customHeight="1">
      <c r="A175" s="72" t="s">
        <v>89</v>
      </c>
      <c r="B175" s="203" t="s">
        <v>591</v>
      </c>
      <c r="C175" s="203" t="s">
        <v>106</v>
      </c>
      <c r="D175" s="193" t="s">
        <v>1</v>
      </c>
      <c r="E175" s="193" t="s">
        <v>1362</v>
      </c>
      <c r="F175" s="203" t="s">
        <v>1363</v>
      </c>
      <c r="G175" s="203" t="s">
        <v>1364</v>
      </c>
      <c r="H175" s="193" t="s">
        <v>1361</v>
      </c>
      <c r="I175" s="193" t="s">
        <v>1189</v>
      </c>
    </row>
    <row r="176" spans="1:9" s="72" customFormat="1" ht="35.25" customHeight="1">
      <c r="A176" s="72" t="s">
        <v>89</v>
      </c>
      <c r="B176" s="209" t="s">
        <v>592</v>
      </c>
      <c r="C176" s="209" t="s">
        <v>106</v>
      </c>
      <c r="D176" s="205" t="s">
        <v>1</v>
      </c>
      <c r="E176" s="205" t="s">
        <v>1365</v>
      </c>
      <c r="F176" s="209" t="s">
        <v>1366</v>
      </c>
      <c r="G176" s="209"/>
      <c r="H176" s="195" t="s">
        <v>1435</v>
      </c>
      <c r="I176" s="205" t="s">
        <v>931</v>
      </c>
    </row>
    <row r="177" spans="1:9" s="72" customFormat="1" ht="25.5" customHeight="1">
      <c r="A177" s="72" t="s">
        <v>89</v>
      </c>
      <c r="B177" s="212" t="s">
        <v>1367</v>
      </c>
      <c r="C177" s="212" t="s">
        <v>100</v>
      </c>
      <c r="D177" s="213" t="s">
        <v>3</v>
      </c>
      <c r="E177" s="213" t="s">
        <v>1368</v>
      </c>
      <c r="F177" s="212" t="s">
        <v>2192</v>
      </c>
      <c r="G177" s="214"/>
      <c r="H177" s="201" t="s">
        <v>1436</v>
      </c>
      <c r="I177" s="215"/>
    </row>
    <row r="178" spans="1:9" s="72" customFormat="1" ht="14.25" customHeight="1">
      <c r="A178" s="72" t="s">
        <v>89</v>
      </c>
      <c r="B178" s="204" t="s">
        <v>593</v>
      </c>
      <c r="C178" s="204" t="s">
        <v>106</v>
      </c>
      <c r="D178" s="205" t="s">
        <v>3</v>
      </c>
      <c r="E178" s="206" t="s">
        <v>1369</v>
      </c>
      <c r="F178" s="204" t="s">
        <v>1370</v>
      </c>
      <c r="G178" s="204"/>
      <c r="H178" s="196" t="s">
        <v>1436</v>
      </c>
      <c r="I178" s="206" t="s">
        <v>931</v>
      </c>
    </row>
    <row r="179" spans="1:9" s="72" customFormat="1" ht="62.25" customHeight="1">
      <c r="A179" s="72" t="s">
        <v>89</v>
      </c>
      <c r="B179" s="204" t="s">
        <v>595</v>
      </c>
      <c r="C179" s="204" t="s">
        <v>106</v>
      </c>
      <c r="D179" s="205" t="s">
        <v>1</v>
      </c>
      <c r="E179" s="206" t="s">
        <v>1371</v>
      </c>
      <c r="F179" s="204" t="s">
        <v>1372</v>
      </c>
      <c r="G179" s="204" t="s">
        <v>1373</v>
      </c>
      <c r="H179" s="196" t="s">
        <v>1436</v>
      </c>
      <c r="I179" s="206" t="s">
        <v>931</v>
      </c>
    </row>
    <row r="180" spans="1:9" s="72" customFormat="1" ht="24" customHeight="1">
      <c r="A180" s="72" t="s">
        <v>89</v>
      </c>
      <c r="B180" s="204" t="s">
        <v>597</v>
      </c>
      <c r="C180" s="204" t="s">
        <v>106</v>
      </c>
      <c r="D180" s="205" t="s">
        <v>1</v>
      </c>
      <c r="E180" s="206" t="s">
        <v>1374</v>
      </c>
      <c r="F180" s="204" t="s">
        <v>1375</v>
      </c>
      <c r="G180" s="204"/>
      <c r="H180" s="196" t="s">
        <v>1437</v>
      </c>
      <c r="I180" s="206" t="s">
        <v>369</v>
      </c>
    </row>
    <row r="181" spans="1:9" s="72" customFormat="1" ht="24" customHeight="1">
      <c r="A181" s="72" t="s">
        <v>89</v>
      </c>
      <c r="B181" s="204" t="s">
        <v>598</v>
      </c>
      <c r="C181" s="204" t="s">
        <v>106</v>
      </c>
      <c r="D181" s="205" t="s">
        <v>1</v>
      </c>
      <c r="E181" s="206" t="s">
        <v>1376</v>
      </c>
      <c r="F181" s="204" t="s">
        <v>1377</v>
      </c>
      <c r="G181" s="204"/>
      <c r="H181" s="196" t="s">
        <v>1438</v>
      </c>
      <c r="I181" s="206" t="s">
        <v>369</v>
      </c>
    </row>
    <row r="182" spans="1:9" s="72" customFormat="1" ht="87.75" customHeight="1">
      <c r="A182" s="72" t="s">
        <v>89</v>
      </c>
      <c r="B182" s="204" t="s">
        <v>599</v>
      </c>
      <c r="C182" s="204" t="s">
        <v>106</v>
      </c>
      <c r="D182" s="205" t="s">
        <v>19</v>
      </c>
      <c r="E182" s="206" t="s">
        <v>1378</v>
      </c>
      <c r="F182" s="204" t="s">
        <v>1379</v>
      </c>
      <c r="G182" s="216" t="s">
        <v>1380</v>
      </c>
      <c r="H182" s="196" t="s">
        <v>1439</v>
      </c>
      <c r="I182" s="206" t="s">
        <v>95</v>
      </c>
    </row>
    <row r="183" spans="1:9" s="72" customFormat="1" ht="63.75" customHeight="1">
      <c r="A183" s="72" t="s">
        <v>89</v>
      </c>
      <c r="B183" s="207" t="s">
        <v>1381</v>
      </c>
      <c r="C183" s="207" t="s">
        <v>106</v>
      </c>
      <c r="D183" s="199" t="s">
        <v>19</v>
      </c>
      <c r="E183" s="199" t="s">
        <v>1382</v>
      </c>
      <c r="F183" s="207" t="s">
        <v>1383</v>
      </c>
      <c r="G183" s="210"/>
      <c r="H183" s="198" t="s">
        <v>1286</v>
      </c>
      <c r="I183" s="198"/>
    </row>
    <row r="184" spans="1:9" s="72" customFormat="1" ht="38.25" customHeight="1">
      <c r="A184" s="72" t="s">
        <v>89</v>
      </c>
      <c r="B184" s="203" t="s">
        <v>601</v>
      </c>
      <c r="C184" s="203" t="s">
        <v>109</v>
      </c>
      <c r="D184" s="193" t="s">
        <v>3</v>
      </c>
      <c r="E184" s="193" t="s">
        <v>1384</v>
      </c>
      <c r="F184" s="203" t="s">
        <v>1385</v>
      </c>
      <c r="G184" s="203" t="s">
        <v>1386</v>
      </c>
      <c r="H184" s="193" t="s">
        <v>1286</v>
      </c>
      <c r="I184" s="193" t="s">
        <v>931</v>
      </c>
    </row>
    <row r="185" spans="1:9" s="72" customFormat="1" ht="38.25" customHeight="1">
      <c r="A185" s="72" t="s">
        <v>89</v>
      </c>
      <c r="B185" s="203" t="s">
        <v>603</v>
      </c>
      <c r="C185" s="203" t="s">
        <v>109</v>
      </c>
      <c r="D185" s="193" t="s">
        <v>3</v>
      </c>
      <c r="E185" s="193" t="s">
        <v>1387</v>
      </c>
      <c r="F185" s="203" t="s">
        <v>1388</v>
      </c>
      <c r="G185" s="203" t="s">
        <v>1389</v>
      </c>
      <c r="H185" s="193" t="s">
        <v>1286</v>
      </c>
      <c r="I185" s="193" t="s">
        <v>931</v>
      </c>
    </row>
  </sheetData>
  <autoFilter ref="A3:J185" xr:uid="{00000000-0009-0000-0000-000000000000}"/>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AD194"/>
  <sheetViews>
    <sheetView showGridLines="0" workbookViewId="0">
      <pane xSplit="3" ySplit="3" topLeftCell="D4" activePane="bottomRight" state="frozenSplit"/>
      <selection pane="topRight" activeCell="D1" sqref="D1"/>
      <selection pane="bottomLeft" activeCell="A3" sqref="A3"/>
      <selection pane="bottomRight" activeCell="J9" sqref="J9"/>
    </sheetView>
  </sheetViews>
  <sheetFormatPr baseColWidth="10" defaultRowHeight="15" outlineLevelCol="1"/>
  <cols>
    <col min="2" max="2" width="9.85546875" style="29" customWidth="1"/>
    <col min="3" max="3" width="10.85546875" style="46" customWidth="1" outlineLevel="1"/>
    <col min="4" max="7" width="7.28515625" style="46" customWidth="1" outlineLevel="1"/>
    <col min="8" max="8" width="10.85546875" style="29" customWidth="1" outlineLevel="1"/>
    <col min="9" max="9" width="30" style="30" customWidth="1"/>
    <col min="10" max="10" width="50.85546875" style="30" customWidth="1" outlineLevel="1"/>
    <col min="11" max="11" width="45.28515625" style="119" customWidth="1" outlineLevel="1"/>
    <col min="12" max="12" width="9.28515625" style="130" customWidth="1" outlineLevel="1"/>
    <col min="13" max="13" width="12" style="30" customWidth="1" outlineLevel="1"/>
    <col min="14" max="14" width="65.28515625" style="28" customWidth="1"/>
    <col min="15" max="15" width="45.28515625" style="119" hidden="1" customWidth="1" outlineLevel="1"/>
    <col min="16" max="16" width="12" style="30" hidden="1" customWidth="1" outlineLevel="1"/>
    <col min="17" max="17" width="13.28515625" style="26" hidden="1" customWidth="1" outlineLevel="1"/>
    <col min="18" max="18" width="13.28515625" style="26" customWidth="1" collapsed="1"/>
    <col min="19" max="19" width="58.85546875" style="28" customWidth="1" outlineLevel="1"/>
    <col min="20" max="21" width="7.85546875" style="136" customWidth="1"/>
    <col min="22" max="22" width="7.85546875" style="70" customWidth="1"/>
    <col min="23" max="23" width="27.140625" customWidth="1" outlineLevel="1"/>
    <col min="24" max="24" width="35.85546875" customWidth="1"/>
    <col min="25" max="25" width="54.85546875" customWidth="1"/>
    <col min="26" max="26" width="49.28515625" customWidth="1"/>
    <col min="27" max="27" width="36.7109375" customWidth="1"/>
    <col min="28" max="28" width="29" customWidth="1"/>
    <col min="29" max="29" width="26" customWidth="1"/>
  </cols>
  <sheetData>
    <row r="1" spans="2:30">
      <c r="D1" s="131" t="str">
        <f>IF($C1=D$3,$B1,"")</f>
        <v/>
      </c>
      <c r="E1" s="131" t="str">
        <f>IF($C1=E$3,$B1,"")</f>
        <v/>
      </c>
      <c r="F1" s="131" t="str">
        <f>IF($C1=F$3,$B1,"")</f>
        <v/>
      </c>
      <c r="G1" s="131" t="str">
        <f>IF($C1=G$3,$B1,"")</f>
        <v/>
      </c>
      <c r="N1" s="145" t="str">
        <f>CONCATENATE(I1," : ",J1)</f>
        <v xml:space="preserve"> : </v>
      </c>
    </row>
    <row r="2" spans="2:30" ht="19.5" thickBot="1">
      <c r="B2" s="47"/>
      <c r="C2" s="1"/>
      <c r="D2" s="1"/>
      <c r="E2" s="1"/>
      <c r="F2" s="1"/>
      <c r="G2" s="1"/>
      <c r="H2" s="48"/>
      <c r="I2" s="49"/>
      <c r="J2" s="5"/>
      <c r="K2" s="73"/>
      <c r="L2" s="71"/>
      <c r="M2" s="49"/>
      <c r="N2" s="49"/>
      <c r="O2" s="73"/>
      <c r="P2" s="49"/>
      <c r="Q2" s="1"/>
      <c r="R2" s="1"/>
      <c r="S2" s="49"/>
      <c r="V2" s="70" t="e">
        <f>MATCH(B2,#REF!,0)-7</f>
        <v>#REF!</v>
      </c>
    </row>
    <row r="3" spans="2:30" ht="33" customHeight="1">
      <c r="B3" s="50" t="s">
        <v>368</v>
      </c>
      <c r="C3" s="51" t="s">
        <v>97</v>
      </c>
      <c r="D3" s="135" t="s">
        <v>98</v>
      </c>
      <c r="E3" s="135" t="s">
        <v>100</v>
      </c>
      <c r="F3" s="135" t="s">
        <v>106</v>
      </c>
      <c r="G3" s="135" t="s">
        <v>109</v>
      </c>
      <c r="H3" s="52" t="s">
        <v>0</v>
      </c>
      <c r="I3" s="109" t="s">
        <v>923</v>
      </c>
      <c r="J3" s="120" t="s">
        <v>86</v>
      </c>
      <c r="K3" s="113" t="s">
        <v>924</v>
      </c>
      <c r="L3" s="113" t="s">
        <v>925</v>
      </c>
      <c r="M3" s="124" t="s">
        <v>926</v>
      </c>
      <c r="N3" s="53" t="s">
        <v>138</v>
      </c>
      <c r="O3" s="113" t="s">
        <v>924</v>
      </c>
      <c r="P3" s="124" t="s">
        <v>926</v>
      </c>
      <c r="Q3" s="2" t="s">
        <v>161</v>
      </c>
      <c r="R3" s="2" t="s">
        <v>791</v>
      </c>
      <c r="S3" s="54" t="s">
        <v>31</v>
      </c>
      <c r="T3" s="137" t="s">
        <v>1441</v>
      </c>
      <c r="U3" s="137" t="s">
        <v>1442</v>
      </c>
      <c r="V3" s="137" t="s">
        <v>1443</v>
      </c>
      <c r="W3" s="56" t="s">
        <v>781</v>
      </c>
      <c r="X3" s="56" t="s">
        <v>782</v>
      </c>
      <c r="Y3" s="56" t="s">
        <v>783</v>
      </c>
      <c r="Z3" s="56" t="s">
        <v>784</v>
      </c>
      <c r="AA3" s="56" t="s">
        <v>785</v>
      </c>
      <c r="AB3" s="56" t="s">
        <v>786</v>
      </c>
      <c r="AC3" s="56" t="s">
        <v>787</v>
      </c>
      <c r="AD3" s="56" t="s">
        <v>788</v>
      </c>
    </row>
    <row r="4" spans="2:30" ht="33" customHeight="1">
      <c r="B4" s="36" t="s">
        <v>210</v>
      </c>
      <c r="C4" s="39" t="s">
        <v>98</v>
      </c>
      <c r="D4" s="131" t="s">
        <v>979</v>
      </c>
      <c r="E4" s="131" t="s">
        <v>48</v>
      </c>
      <c r="F4" s="131" t="s">
        <v>48</v>
      </c>
      <c r="G4" s="131" t="s">
        <v>48</v>
      </c>
      <c r="H4" s="15" t="s">
        <v>3</v>
      </c>
      <c r="I4" s="108" t="s">
        <v>980</v>
      </c>
      <c r="J4" s="121"/>
      <c r="K4" s="114" t="s">
        <v>48</v>
      </c>
      <c r="L4" s="125" t="s">
        <v>981</v>
      </c>
      <c r="M4" s="114"/>
      <c r="N4" s="17" t="s">
        <v>1551</v>
      </c>
      <c r="O4" s="114" t="s">
        <v>48</v>
      </c>
      <c r="P4" s="114"/>
      <c r="Q4" s="15" t="s">
        <v>30</v>
      </c>
      <c r="R4" s="15" t="s">
        <v>30</v>
      </c>
      <c r="S4" s="16"/>
      <c r="T4" s="70">
        <v>1</v>
      </c>
      <c r="U4" s="70">
        <v>1</v>
      </c>
      <c r="V4" s="70">
        <v>19</v>
      </c>
      <c r="W4" s="58" t="s">
        <v>48</v>
      </c>
      <c r="X4" s="58" t="s">
        <v>805</v>
      </c>
      <c r="Y4" s="58" t="s">
        <v>48</v>
      </c>
      <c r="Z4" s="58" t="s">
        <v>48</v>
      </c>
      <c r="AA4" s="58" t="s">
        <v>48</v>
      </c>
      <c r="AB4" s="58" t="s">
        <v>48</v>
      </c>
      <c r="AC4" s="58" t="s">
        <v>48</v>
      </c>
      <c r="AD4" s="58" t="s">
        <v>48</v>
      </c>
    </row>
    <row r="5" spans="2:30" ht="33" customHeight="1">
      <c r="B5" s="40" t="s">
        <v>211</v>
      </c>
      <c r="C5" s="33" t="s">
        <v>100</v>
      </c>
      <c r="D5" s="143" t="s">
        <v>48</v>
      </c>
      <c r="E5" s="143" t="s">
        <v>398</v>
      </c>
      <c r="F5" s="143" t="s">
        <v>48</v>
      </c>
      <c r="G5" s="143" t="s">
        <v>48</v>
      </c>
      <c r="H5" s="144" t="s">
        <v>1</v>
      </c>
      <c r="I5" s="145" t="s">
        <v>982</v>
      </c>
      <c r="J5" s="145" t="s">
        <v>983</v>
      </c>
      <c r="K5" s="146" t="s">
        <v>48</v>
      </c>
      <c r="L5" s="147" t="s">
        <v>981</v>
      </c>
      <c r="M5" s="145" t="s">
        <v>369</v>
      </c>
      <c r="N5" s="145" t="s">
        <v>1449</v>
      </c>
      <c r="O5" s="146" t="s">
        <v>48</v>
      </c>
      <c r="P5" s="145" t="s">
        <v>369</v>
      </c>
      <c r="Q5" s="65" t="s">
        <v>30</v>
      </c>
      <c r="R5" s="65" t="s">
        <v>30</v>
      </c>
      <c r="S5" s="66" t="s">
        <v>796</v>
      </c>
      <c r="T5" s="70">
        <v>1</v>
      </c>
      <c r="U5" s="70">
        <v>1</v>
      </c>
      <c r="V5" s="70">
        <v>20</v>
      </c>
      <c r="W5" s="59" t="s">
        <v>807</v>
      </c>
      <c r="X5" s="59" t="s">
        <v>805</v>
      </c>
      <c r="Y5" s="59" t="s">
        <v>835</v>
      </c>
      <c r="Z5" s="59" t="s">
        <v>809</v>
      </c>
      <c r="AA5" s="59" t="s">
        <v>48</v>
      </c>
      <c r="AB5" s="59" t="s">
        <v>48</v>
      </c>
      <c r="AC5" s="59" t="s">
        <v>48</v>
      </c>
      <c r="AD5" s="59" t="s">
        <v>48</v>
      </c>
    </row>
    <row r="6" spans="2:30" ht="33" customHeight="1">
      <c r="B6" s="40" t="s">
        <v>212</v>
      </c>
      <c r="C6" s="33" t="s">
        <v>100</v>
      </c>
      <c r="D6" s="143" t="s">
        <v>48</v>
      </c>
      <c r="E6" s="143" t="s">
        <v>399</v>
      </c>
      <c r="F6" s="143" t="s">
        <v>48</v>
      </c>
      <c r="G6" s="143" t="s">
        <v>48</v>
      </c>
      <c r="H6" s="144" t="s">
        <v>3</v>
      </c>
      <c r="I6" s="145" t="s">
        <v>984</v>
      </c>
      <c r="J6" s="145" t="s">
        <v>985</v>
      </c>
      <c r="K6" s="146" t="s">
        <v>1400</v>
      </c>
      <c r="L6" s="147" t="s">
        <v>981</v>
      </c>
      <c r="M6" s="145" t="s">
        <v>369</v>
      </c>
      <c r="N6" s="148" t="s">
        <v>1448</v>
      </c>
      <c r="O6" s="146" t="s">
        <v>1400</v>
      </c>
      <c r="P6" s="145" t="s">
        <v>369</v>
      </c>
      <c r="Q6" s="8" t="s">
        <v>30</v>
      </c>
      <c r="R6" s="8" t="s">
        <v>30</v>
      </c>
      <c r="S6" s="19" t="s">
        <v>792</v>
      </c>
      <c r="T6" s="70">
        <v>1</v>
      </c>
      <c r="U6" s="70">
        <v>1</v>
      </c>
      <c r="V6" s="70">
        <v>21</v>
      </c>
      <c r="W6" s="59" t="s">
        <v>807</v>
      </c>
      <c r="X6" s="59" t="s">
        <v>805</v>
      </c>
      <c r="Y6" s="59" t="s">
        <v>836</v>
      </c>
      <c r="Z6" s="59" t="s">
        <v>809</v>
      </c>
      <c r="AA6" s="59" t="s">
        <v>48</v>
      </c>
      <c r="AB6" s="59" t="s">
        <v>48</v>
      </c>
      <c r="AC6" s="59" t="s">
        <v>48</v>
      </c>
      <c r="AD6" s="59" t="s">
        <v>48</v>
      </c>
    </row>
    <row r="7" spans="2:30" ht="33" customHeight="1">
      <c r="B7" s="31" t="s">
        <v>192</v>
      </c>
      <c r="C7" s="33" t="s">
        <v>98</v>
      </c>
      <c r="D7" s="132" t="s">
        <v>374</v>
      </c>
      <c r="E7" s="132" t="s">
        <v>48</v>
      </c>
      <c r="F7" s="132" t="s">
        <v>48</v>
      </c>
      <c r="G7" s="132" t="s">
        <v>48</v>
      </c>
      <c r="H7" s="32" t="s">
        <v>3</v>
      </c>
      <c r="I7" s="14" t="s">
        <v>927</v>
      </c>
      <c r="J7" s="14" t="s">
        <v>928</v>
      </c>
      <c r="K7" s="115" t="s">
        <v>929</v>
      </c>
      <c r="L7" s="126" t="s">
        <v>930</v>
      </c>
      <c r="M7" s="14" t="s">
        <v>931</v>
      </c>
      <c r="N7" s="7" t="s">
        <v>32</v>
      </c>
      <c r="O7" s="115" t="s">
        <v>929</v>
      </c>
      <c r="P7" s="14" t="s">
        <v>931</v>
      </c>
      <c r="Q7" s="8" t="s">
        <v>30</v>
      </c>
      <c r="R7" s="8" t="s">
        <v>30</v>
      </c>
      <c r="S7" s="9"/>
      <c r="T7" s="70">
        <v>2</v>
      </c>
      <c r="U7" s="70">
        <v>1</v>
      </c>
      <c r="V7" s="70">
        <v>1</v>
      </c>
      <c r="W7" s="59" t="s">
        <v>807</v>
      </c>
      <c r="X7" s="59" t="s">
        <v>808</v>
      </c>
      <c r="Y7" s="59" t="s">
        <v>809</v>
      </c>
      <c r="Z7" s="59" t="s">
        <v>48</v>
      </c>
      <c r="AA7" s="57" t="s">
        <v>48</v>
      </c>
      <c r="AB7" s="57" t="s">
        <v>48</v>
      </c>
      <c r="AC7" s="57" t="s">
        <v>48</v>
      </c>
      <c r="AD7" s="57" t="s">
        <v>48</v>
      </c>
    </row>
    <row r="8" spans="2:30" ht="33" customHeight="1">
      <c r="B8" s="31" t="s">
        <v>193</v>
      </c>
      <c r="C8" s="33" t="s">
        <v>98</v>
      </c>
      <c r="D8" s="132" t="s">
        <v>375</v>
      </c>
      <c r="E8" s="132" t="s">
        <v>48</v>
      </c>
      <c r="F8" s="132" t="s">
        <v>48</v>
      </c>
      <c r="G8" s="132" t="s">
        <v>48</v>
      </c>
      <c r="H8" s="32" t="s">
        <v>3</v>
      </c>
      <c r="I8" s="14" t="s">
        <v>932</v>
      </c>
      <c r="J8" s="14" t="s">
        <v>933</v>
      </c>
      <c r="K8" s="115" t="s">
        <v>48</v>
      </c>
      <c r="L8" s="126" t="s">
        <v>930</v>
      </c>
      <c r="M8" s="14" t="s">
        <v>94</v>
      </c>
      <c r="N8" s="14" t="s">
        <v>932</v>
      </c>
      <c r="O8" s="115" t="s">
        <v>48</v>
      </c>
      <c r="P8" s="14" t="s">
        <v>94</v>
      </c>
      <c r="Q8" s="8" t="s">
        <v>30</v>
      </c>
      <c r="R8" s="8" t="s">
        <v>30</v>
      </c>
      <c r="S8" s="9"/>
      <c r="T8" s="70">
        <v>2</v>
      </c>
      <c r="U8" s="70">
        <v>1</v>
      </c>
      <c r="V8" s="70">
        <v>2</v>
      </c>
      <c r="W8" s="59" t="s">
        <v>807</v>
      </c>
      <c r="X8" s="59" t="s">
        <v>808</v>
      </c>
      <c r="Y8" s="59" t="s">
        <v>810</v>
      </c>
      <c r="Z8" s="59" t="s">
        <v>811</v>
      </c>
      <c r="AA8" s="57" t="s">
        <v>48</v>
      </c>
      <c r="AB8" s="57" t="s">
        <v>48</v>
      </c>
      <c r="AC8" s="57" t="s">
        <v>48</v>
      </c>
      <c r="AD8" s="57" t="s">
        <v>48</v>
      </c>
    </row>
    <row r="9" spans="2:30" ht="33" customHeight="1">
      <c r="B9" s="31" t="s">
        <v>194</v>
      </c>
      <c r="C9" s="33" t="s">
        <v>98</v>
      </c>
      <c r="D9" s="132" t="s">
        <v>376</v>
      </c>
      <c r="E9" s="132" t="s">
        <v>48</v>
      </c>
      <c r="F9" s="132" t="s">
        <v>48</v>
      </c>
      <c r="G9" s="132" t="s">
        <v>48</v>
      </c>
      <c r="H9" s="32" t="s">
        <v>3</v>
      </c>
      <c r="I9" s="14" t="s">
        <v>934</v>
      </c>
      <c r="J9" s="14" t="s">
        <v>935</v>
      </c>
      <c r="K9" s="115" t="s">
        <v>936</v>
      </c>
      <c r="L9" s="126" t="s">
        <v>937</v>
      </c>
      <c r="M9" s="14" t="s">
        <v>95</v>
      </c>
      <c r="N9" s="7" t="s">
        <v>46</v>
      </c>
      <c r="O9" s="115" t="s">
        <v>936</v>
      </c>
      <c r="P9" s="14" t="s">
        <v>95</v>
      </c>
      <c r="Q9" s="8" t="s">
        <v>30</v>
      </c>
      <c r="R9" s="8" t="s">
        <v>30</v>
      </c>
      <c r="S9" s="9"/>
      <c r="T9" s="70">
        <v>2</v>
      </c>
      <c r="U9" s="70">
        <v>1</v>
      </c>
      <c r="V9" s="70">
        <v>3</v>
      </c>
      <c r="W9" s="59" t="s">
        <v>807</v>
      </c>
      <c r="X9" s="59" t="s">
        <v>808</v>
      </c>
      <c r="Y9" s="59" t="s">
        <v>812</v>
      </c>
      <c r="Z9" s="59" t="s">
        <v>48</v>
      </c>
      <c r="AA9" s="57" t="s">
        <v>48</v>
      </c>
      <c r="AB9" s="57" t="s">
        <v>48</v>
      </c>
      <c r="AC9" s="57" t="s">
        <v>48</v>
      </c>
      <c r="AD9" s="57" t="s">
        <v>48</v>
      </c>
    </row>
    <row r="10" spans="2:30" ht="33" customHeight="1">
      <c r="B10" s="31" t="s">
        <v>195</v>
      </c>
      <c r="C10" s="33" t="s">
        <v>98</v>
      </c>
      <c r="D10" s="132" t="s">
        <v>378</v>
      </c>
      <c r="E10" s="132" t="s">
        <v>48</v>
      </c>
      <c r="F10" s="132" t="s">
        <v>48</v>
      </c>
      <c r="G10" s="132" t="s">
        <v>48</v>
      </c>
      <c r="H10" s="32" t="s">
        <v>1</v>
      </c>
      <c r="I10" s="14" t="s">
        <v>938</v>
      </c>
      <c r="J10" s="14" t="s">
        <v>939</v>
      </c>
      <c r="K10" s="115" t="s">
        <v>1391</v>
      </c>
      <c r="L10" s="126" t="s">
        <v>940</v>
      </c>
      <c r="M10" s="14" t="s">
        <v>95</v>
      </c>
      <c r="N10" s="14" t="s">
        <v>938</v>
      </c>
      <c r="O10" s="115" t="s">
        <v>1391</v>
      </c>
      <c r="P10" s="14" t="s">
        <v>95</v>
      </c>
      <c r="Q10" s="8" t="s">
        <v>130</v>
      </c>
      <c r="R10" s="8" t="s">
        <v>188</v>
      </c>
      <c r="S10" s="9" t="s">
        <v>145</v>
      </c>
      <c r="T10" s="70">
        <v>2</v>
      </c>
      <c r="U10" s="70">
        <v>1</v>
      </c>
      <c r="V10" s="70">
        <v>4</v>
      </c>
      <c r="W10" s="59" t="s">
        <v>807</v>
      </c>
      <c r="X10" s="59" t="s">
        <v>808</v>
      </c>
      <c r="Y10" s="59" t="s">
        <v>813</v>
      </c>
      <c r="Z10" s="59" t="s">
        <v>48</v>
      </c>
      <c r="AA10" s="57" t="s">
        <v>48</v>
      </c>
      <c r="AB10" s="57" t="s">
        <v>48</v>
      </c>
      <c r="AC10" s="57" t="s">
        <v>48</v>
      </c>
      <c r="AD10" s="57" t="s">
        <v>48</v>
      </c>
    </row>
    <row r="11" spans="2:30" ht="33" customHeight="1">
      <c r="B11" s="31" t="s">
        <v>206</v>
      </c>
      <c r="C11" s="33" t="s">
        <v>98</v>
      </c>
      <c r="D11" s="132" t="s">
        <v>391</v>
      </c>
      <c r="E11" s="132" t="s">
        <v>48</v>
      </c>
      <c r="F11" s="132" t="s">
        <v>48</v>
      </c>
      <c r="G11" s="132" t="s">
        <v>48</v>
      </c>
      <c r="H11" s="32" t="s">
        <v>1</v>
      </c>
      <c r="I11" s="14" t="s">
        <v>967</v>
      </c>
      <c r="J11" s="14" t="s">
        <v>968</v>
      </c>
      <c r="K11" s="115" t="s">
        <v>969</v>
      </c>
      <c r="L11" s="126" t="s">
        <v>930</v>
      </c>
      <c r="M11" s="14" t="s">
        <v>931</v>
      </c>
      <c r="N11" s="7" t="s">
        <v>124</v>
      </c>
      <c r="O11" s="115" t="s">
        <v>969</v>
      </c>
      <c r="P11" s="14" t="s">
        <v>931</v>
      </c>
      <c r="Q11" s="8" t="s">
        <v>130</v>
      </c>
      <c r="R11" s="8" t="s">
        <v>188</v>
      </c>
      <c r="S11" s="9" t="s">
        <v>157</v>
      </c>
      <c r="T11" s="70">
        <v>2</v>
      </c>
      <c r="U11" s="70">
        <v>1</v>
      </c>
      <c r="V11" s="70">
        <v>15</v>
      </c>
      <c r="W11" s="59" t="s">
        <v>807</v>
      </c>
      <c r="X11" s="59" t="s">
        <v>808</v>
      </c>
      <c r="Y11" s="59" t="s">
        <v>831</v>
      </c>
      <c r="Z11" s="59" t="s">
        <v>832</v>
      </c>
      <c r="AA11" s="57" t="s">
        <v>48</v>
      </c>
      <c r="AB11" s="57" t="s">
        <v>48</v>
      </c>
      <c r="AC11" s="57" t="s">
        <v>48</v>
      </c>
      <c r="AD11" s="57" t="s">
        <v>48</v>
      </c>
    </row>
    <row r="12" spans="2:30" ht="33" customHeight="1">
      <c r="B12" s="31" t="s">
        <v>207</v>
      </c>
      <c r="C12" s="33" t="s">
        <v>98</v>
      </c>
      <c r="D12" s="132" t="s">
        <v>393</v>
      </c>
      <c r="E12" s="132" t="s">
        <v>48</v>
      </c>
      <c r="F12" s="132" t="s">
        <v>48</v>
      </c>
      <c r="G12" s="132" t="s">
        <v>48</v>
      </c>
      <c r="H12" s="32" t="s">
        <v>1</v>
      </c>
      <c r="I12" s="14" t="s">
        <v>970</v>
      </c>
      <c r="J12" s="14" t="s">
        <v>971</v>
      </c>
      <c r="K12" s="115" t="s">
        <v>972</v>
      </c>
      <c r="L12" s="126" t="s">
        <v>973</v>
      </c>
      <c r="M12" s="14" t="s">
        <v>369</v>
      </c>
      <c r="N12" s="14" t="s">
        <v>1446</v>
      </c>
      <c r="O12" s="115" t="s">
        <v>972</v>
      </c>
      <c r="P12" s="14" t="s">
        <v>369</v>
      </c>
      <c r="Q12" s="8" t="s">
        <v>130</v>
      </c>
      <c r="R12" s="8" t="s">
        <v>188</v>
      </c>
      <c r="S12" s="9" t="s">
        <v>185</v>
      </c>
      <c r="T12" s="70">
        <v>2</v>
      </c>
      <c r="U12" s="70">
        <v>1</v>
      </c>
      <c r="V12" s="70">
        <v>16</v>
      </c>
      <c r="W12" s="59" t="s">
        <v>807</v>
      </c>
      <c r="X12" s="59" t="s">
        <v>808</v>
      </c>
      <c r="Y12" s="59" t="s">
        <v>831</v>
      </c>
      <c r="Z12" s="59" t="s">
        <v>809</v>
      </c>
      <c r="AA12" s="57" t="s">
        <v>48</v>
      </c>
      <c r="AB12" s="57" t="s">
        <v>48</v>
      </c>
      <c r="AC12" s="57" t="s">
        <v>48</v>
      </c>
      <c r="AD12" s="57" t="s">
        <v>48</v>
      </c>
    </row>
    <row r="13" spans="2:30" ht="33" customHeight="1">
      <c r="B13" s="13" t="s">
        <v>200</v>
      </c>
      <c r="C13" s="33" t="s">
        <v>98</v>
      </c>
      <c r="D13" s="132" t="s">
        <v>385</v>
      </c>
      <c r="E13" s="132" t="s">
        <v>48</v>
      </c>
      <c r="F13" s="132" t="s">
        <v>48</v>
      </c>
      <c r="G13" s="132" t="s">
        <v>48</v>
      </c>
      <c r="H13" s="32" t="s">
        <v>1</v>
      </c>
      <c r="I13" s="14" t="s">
        <v>952</v>
      </c>
      <c r="J13" s="14" t="s">
        <v>953</v>
      </c>
      <c r="K13" s="115" t="s">
        <v>954</v>
      </c>
      <c r="L13" s="126" t="s">
        <v>1396</v>
      </c>
      <c r="M13" s="14" t="s">
        <v>931</v>
      </c>
      <c r="N13" s="7" t="s">
        <v>1447</v>
      </c>
      <c r="O13" s="115" t="s">
        <v>954</v>
      </c>
      <c r="P13" s="14" t="s">
        <v>931</v>
      </c>
      <c r="Q13" s="8" t="s">
        <v>131</v>
      </c>
      <c r="R13" s="8" t="s">
        <v>793</v>
      </c>
      <c r="S13" s="9" t="s">
        <v>154</v>
      </c>
      <c r="T13" s="70">
        <v>3</v>
      </c>
      <c r="U13" s="70">
        <v>1</v>
      </c>
      <c r="V13" s="70">
        <v>9</v>
      </c>
      <c r="W13" s="62" t="s">
        <v>807</v>
      </c>
      <c r="X13" s="62" t="s">
        <v>806</v>
      </c>
      <c r="Y13" s="62" t="s">
        <v>822</v>
      </c>
      <c r="Z13" s="62" t="s">
        <v>823</v>
      </c>
      <c r="AA13" s="62" t="s">
        <v>48</v>
      </c>
      <c r="AB13" s="62" t="s">
        <v>48</v>
      </c>
      <c r="AC13" s="62" t="s">
        <v>48</v>
      </c>
      <c r="AD13" s="62" t="s">
        <v>48</v>
      </c>
    </row>
    <row r="14" spans="2:30" ht="33" customHeight="1">
      <c r="B14" s="31" t="s">
        <v>201</v>
      </c>
      <c r="C14" s="33" t="s">
        <v>98</v>
      </c>
      <c r="D14" s="132" t="s">
        <v>386</v>
      </c>
      <c r="E14" s="132" t="s">
        <v>48</v>
      </c>
      <c r="F14" s="132" t="s">
        <v>48</v>
      </c>
      <c r="G14" s="132" t="s">
        <v>48</v>
      </c>
      <c r="H14" s="32" t="s">
        <v>1</v>
      </c>
      <c r="I14" s="14" t="s">
        <v>921</v>
      </c>
      <c r="J14" s="14" t="s">
        <v>956</v>
      </c>
      <c r="K14" s="115" t="s">
        <v>48</v>
      </c>
      <c r="L14" s="126" t="s">
        <v>957</v>
      </c>
      <c r="M14" s="14" t="s">
        <v>931</v>
      </c>
      <c r="N14" s="7" t="s">
        <v>34</v>
      </c>
      <c r="O14" s="115" t="s">
        <v>48</v>
      </c>
      <c r="P14" s="14" t="s">
        <v>931</v>
      </c>
      <c r="Q14" s="8" t="s">
        <v>136</v>
      </c>
      <c r="R14" s="8" t="s">
        <v>793</v>
      </c>
      <c r="S14" s="9" t="s">
        <v>183</v>
      </c>
      <c r="T14" s="70">
        <v>3</v>
      </c>
      <c r="U14" s="70">
        <v>1</v>
      </c>
      <c r="V14" s="70">
        <v>10</v>
      </c>
      <c r="W14" s="62" t="s">
        <v>807</v>
      </c>
      <c r="X14" s="62" t="s">
        <v>806</v>
      </c>
      <c r="Y14" s="62" t="s">
        <v>822</v>
      </c>
      <c r="Z14" s="62" t="s">
        <v>824</v>
      </c>
      <c r="AA14" s="62" t="s">
        <v>825</v>
      </c>
      <c r="AB14" s="62" t="s">
        <v>48</v>
      </c>
      <c r="AC14" s="62" t="s">
        <v>48</v>
      </c>
      <c r="AD14" s="62" t="s">
        <v>48</v>
      </c>
    </row>
    <row r="15" spans="2:30" ht="33" customHeight="1">
      <c r="B15" s="13" t="s">
        <v>202</v>
      </c>
      <c r="C15" s="33" t="s">
        <v>98</v>
      </c>
      <c r="D15" s="132" t="s">
        <v>387</v>
      </c>
      <c r="E15" s="132" t="s">
        <v>48</v>
      </c>
      <c r="F15" s="132" t="s">
        <v>48</v>
      </c>
      <c r="G15" s="132" t="s">
        <v>48</v>
      </c>
      <c r="H15" s="32" t="s">
        <v>1</v>
      </c>
      <c r="I15" s="14" t="s">
        <v>958</v>
      </c>
      <c r="J15" s="14" t="s">
        <v>959</v>
      </c>
      <c r="K15" s="115" t="s">
        <v>48</v>
      </c>
      <c r="L15" s="126" t="s">
        <v>1397</v>
      </c>
      <c r="M15" s="14" t="s">
        <v>369</v>
      </c>
      <c r="N15" s="7" t="s">
        <v>189</v>
      </c>
      <c r="O15" s="115" t="s">
        <v>48</v>
      </c>
      <c r="P15" s="14" t="s">
        <v>369</v>
      </c>
      <c r="Q15" s="8" t="s">
        <v>131</v>
      </c>
      <c r="R15" s="8" t="s">
        <v>793</v>
      </c>
      <c r="S15" s="9"/>
      <c r="T15" s="70">
        <v>3</v>
      </c>
      <c r="U15" s="70">
        <v>1</v>
      </c>
      <c r="V15" s="70">
        <v>11</v>
      </c>
      <c r="W15" s="62" t="s">
        <v>807</v>
      </c>
      <c r="X15" s="62" t="s">
        <v>806</v>
      </c>
      <c r="Y15" s="62" t="s">
        <v>822</v>
      </c>
      <c r="Z15" s="62" t="s">
        <v>826</v>
      </c>
      <c r="AA15" s="62" t="s">
        <v>825</v>
      </c>
      <c r="AB15" s="62" t="s">
        <v>48</v>
      </c>
      <c r="AC15" s="62" t="s">
        <v>48</v>
      </c>
      <c r="AD15" s="62" t="s">
        <v>48</v>
      </c>
    </row>
    <row r="16" spans="2:30" ht="33" customHeight="1">
      <c r="B16" s="31" t="s">
        <v>203</v>
      </c>
      <c r="C16" s="33" t="s">
        <v>98</v>
      </c>
      <c r="D16" s="132" t="s">
        <v>388</v>
      </c>
      <c r="E16" s="132" t="s">
        <v>48</v>
      </c>
      <c r="F16" s="132" t="s">
        <v>48</v>
      </c>
      <c r="G16" s="132" t="s">
        <v>48</v>
      </c>
      <c r="H16" s="32" t="s">
        <v>1</v>
      </c>
      <c r="I16" s="14" t="s">
        <v>960</v>
      </c>
      <c r="J16" s="14" t="s">
        <v>961</v>
      </c>
      <c r="K16" s="115" t="s">
        <v>48</v>
      </c>
      <c r="L16" s="126" t="s">
        <v>962</v>
      </c>
      <c r="M16" s="14" t="s">
        <v>369</v>
      </c>
      <c r="N16" s="14" t="s">
        <v>190</v>
      </c>
      <c r="O16" s="115" t="s">
        <v>48</v>
      </c>
      <c r="P16" s="14" t="s">
        <v>369</v>
      </c>
      <c r="Q16" s="8" t="s">
        <v>130</v>
      </c>
      <c r="R16" s="8" t="s">
        <v>188</v>
      </c>
      <c r="S16" s="9" t="s">
        <v>132</v>
      </c>
      <c r="T16" s="70">
        <v>3</v>
      </c>
      <c r="U16" s="70">
        <v>1</v>
      </c>
      <c r="V16" s="70">
        <v>12</v>
      </c>
      <c r="W16" s="62" t="s">
        <v>807</v>
      </c>
      <c r="X16" s="62" t="s">
        <v>806</v>
      </c>
      <c r="Y16" s="62" t="s">
        <v>822</v>
      </c>
      <c r="Z16" s="62" t="s">
        <v>827</v>
      </c>
      <c r="AA16" s="62" t="s">
        <v>825</v>
      </c>
      <c r="AB16" s="62" t="s">
        <v>48</v>
      </c>
      <c r="AC16" s="62" t="s">
        <v>48</v>
      </c>
      <c r="AD16" s="62" t="s">
        <v>48</v>
      </c>
    </row>
    <row r="17" spans="2:30" ht="33" customHeight="1">
      <c r="B17" s="36" t="s">
        <v>219</v>
      </c>
      <c r="C17" s="39" t="s">
        <v>98</v>
      </c>
      <c r="D17" s="131" t="s">
        <v>1003</v>
      </c>
      <c r="E17" s="131" t="s">
        <v>48</v>
      </c>
      <c r="F17" s="131" t="s">
        <v>48</v>
      </c>
      <c r="G17" s="131" t="s">
        <v>48</v>
      </c>
      <c r="H17" s="15" t="s">
        <v>3</v>
      </c>
      <c r="I17" s="108" t="s">
        <v>1004</v>
      </c>
      <c r="J17" s="121" t="s">
        <v>1005</v>
      </c>
      <c r="K17" s="114" t="s">
        <v>48</v>
      </c>
      <c r="L17" s="125" t="s">
        <v>111</v>
      </c>
      <c r="M17" s="108"/>
      <c r="N17" s="17" t="s">
        <v>1550</v>
      </c>
      <c r="O17" s="114" t="s">
        <v>48</v>
      </c>
      <c r="P17" s="108"/>
      <c r="Q17" s="15" t="s">
        <v>30</v>
      </c>
      <c r="R17" s="15" t="s">
        <v>30</v>
      </c>
      <c r="S17" s="16"/>
      <c r="T17" s="70">
        <v>3</v>
      </c>
      <c r="U17" s="70">
        <v>2</v>
      </c>
      <c r="V17" s="70">
        <v>28</v>
      </c>
      <c r="W17" s="58" t="s">
        <v>48</v>
      </c>
      <c r="X17" s="58" t="s">
        <v>806</v>
      </c>
      <c r="Y17" s="58" t="s">
        <v>822</v>
      </c>
      <c r="Z17" s="58" t="s">
        <v>48</v>
      </c>
      <c r="AA17" s="58" t="s">
        <v>48</v>
      </c>
      <c r="AB17" s="58" t="s">
        <v>48</v>
      </c>
      <c r="AC17" s="58" t="s">
        <v>48</v>
      </c>
      <c r="AD17" s="58" t="s">
        <v>48</v>
      </c>
    </row>
    <row r="18" spans="2:30" ht="33" customHeight="1">
      <c r="B18" s="40" t="s">
        <v>220</v>
      </c>
      <c r="C18" s="33" t="s">
        <v>100</v>
      </c>
      <c r="D18" s="143" t="s">
        <v>48</v>
      </c>
      <c r="E18" s="143" t="s">
        <v>405</v>
      </c>
      <c r="F18" s="143" t="s">
        <v>48</v>
      </c>
      <c r="G18" s="143" t="s">
        <v>48</v>
      </c>
      <c r="H18" s="144" t="s">
        <v>3</v>
      </c>
      <c r="I18" s="145" t="s">
        <v>1006</v>
      </c>
      <c r="J18" s="145" t="s">
        <v>1007</v>
      </c>
      <c r="K18" s="146" t="s">
        <v>48</v>
      </c>
      <c r="L18" s="147" t="s">
        <v>111</v>
      </c>
      <c r="M18" s="145" t="s">
        <v>931</v>
      </c>
      <c r="N18" s="145" t="s">
        <v>103</v>
      </c>
      <c r="O18" s="146" t="s">
        <v>48</v>
      </c>
      <c r="P18" s="145" t="s">
        <v>931</v>
      </c>
      <c r="Q18" s="8" t="s">
        <v>30</v>
      </c>
      <c r="R18" s="8" t="s">
        <v>30</v>
      </c>
      <c r="S18" s="9" t="s">
        <v>92</v>
      </c>
      <c r="T18" s="70">
        <v>3</v>
      </c>
      <c r="U18" s="70">
        <v>2</v>
      </c>
      <c r="V18" s="70">
        <v>29</v>
      </c>
      <c r="W18" s="62" t="s">
        <v>807</v>
      </c>
      <c r="X18" s="62" t="s">
        <v>806</v>
      </c>
      <c r="Y18" s="62" t="s">
        <v>822</v>
      </c>
      <c r="Z18" s="62" t="s">
        <v>841</v>
      </c>
      <c r="AA18" s="62" t="s">
        <v>842</v>
      </c>
      <c r="AB18" s="62" t="s">
        <v>48</v>
      </c>
      <c r="AC18" s="62" t="s">
        <v>48</v>
      </c>
      <c r="AD18" s="62" t="s">
        <v>48</v>
      </c>
    </row>
    <row r="19" spans="2:30" ht="33" customHeight="1">
      <c r="B19" s="40" t="s">
        <v>221</v>
      </c>
      <c r="C19" s="33" t="s">
        <v>100</v>
      </c>
      <c r="D19" s="143" t="s">
        <v>48</v>
      </c>
      <c r="E19" s="143" t="s">
        <v>407</v>
      </c>
      <c r="F19" s="143" t="s">
        <v>48</v>
      </c>
      <c r="G19" s="143" t="s">
        <v>48</v>
      </c>
      <c r="H19" s="144" t="s">
        <v>1</v>
      </c>
      <c r="I19" s="145" t="s">
        <v>1008</v>
      </c>
      <c r="J19" s="145" t="s">
        <v>1009</v>
      </c>
      <c r="K19" s="146" t="s">
        <v>1010</v>
      </c>
      <c r="L19" s="147" t="s">
        <v>111</v>
      </c>
      <c r="M19" s="145" t="s">
        <v>931</v>
      </c>
      <c r="N19" s="145" t="s">
        <v>104</v>
      </c>
      <c r="O19" s="146" t="s">
        <v>1010</v>
      </c>
      <c r="P19" s="145" t="s">
        <v>931</v>
      </c>
      <c r="Q19" s="8" t="s">
        <v>131</v>
      </c>
      <c r="R19" s="8" t="s">
        <v>793</v>
      </c>
      <c r="S19" s="9" t="s">
        <v>178</v>
      </c>
      <c r="T19" s="70">
        <v>3</v>
      </c>
      <c r="U19" s="70">
        <v>2</v>
      </c>
      <c r="V19" s="70">
        <v>30</v>
      </c>
      <c r="W19" s="62" t="s">
        <v>807</v>
      </c>
      <c r="X19" s="62" t="s">
        <v>806</v>
      </c>
      <c r="Y19" s="62" t="s">
        <v>822</v>
      </c>
      <c r="Z19" s="62" t="s">
        <v>841</v>
      </c>
      <c r="AA19" s="62" t="s">
        <v>843</v>
      </c>
      <c r="AB19" s="62" t="s">
        <v>844</v>
      </c>
      <c r="AC19" s="62" t="s">
        <v>48</v>
      </c>
      <c r="AD19" s="62" t="s">
        <v>48</v>
      </c>
    </row>
    <row r="20" spans="2:30" ht="33" customHeight="1">
      <c r="B20" s="40" t="s">
        <v>222</v>
      </c>
      <c r="C20" s="33" t="s">
        <v>100</v>
      </c>
      <c r="D20" s="143" t="s">
        <v>48</v>
      </c>
      <c r="E20" s="143" t="s">
        <v>409</v>
      </c>
      <c r="F20" s="143" t="s">
        <v>48</v>
      </c>
      <c r="G20" s="143" t="s">
        <v>48</v>
      </c>
      <c r="H20" s="149" t="s">
        <v>19</v>
      </c>
      <c r="I20" s="150" t="s">
        <v>1011</v>
      </c>
      <c r="J20" s="151" t="s">
        <v>1012</v>
      </c>
      <c r="K20" s="152" t="s">
        <v>1013</v>
      </c>
      <c r="L20" s="153" t="s">
        <v>111</v>
      </c>
      <c r="M20" s="150" t="s">
        <v>369</v>
      </c>
      <c r="N20" s="145" t="s">
        <v>1450</v>
      </c>
      <c r="O20" s="152" t="s">
        <v>1013</v>
      </c>
      <c r="P20" s="150" t="s">
        <v>369</v>
      </c>
      <c r="Q20" s="8" t="s">
        <v>131</v>
      </c>
      <c r="R20" s="8" t="s">
        <v>793</v>
      </c>
      <c r="S20" s="18" t="s">
        <v>81</v>
      </c>
      <c r="T20" s="70">
        <v>3</v>
      </c>
      <c r="U20" s="70">
        <v>2</v>
      </c>
      <c r="V20" s="70">
        <v>31</v>
      </c>
      <c r="W20" s="62" t="s">
        <v>807</v>
      </c>
      <c r="X20" s="62" t="s">
        <v>806</v>
      </c>
      <c r="Y20" s="62" t="s">
        <v>822</v>
      </c>
      <c r="Z20" s="62" t="s">
        <v>841</v>
      </c>
      <c r="AA20" s="62" t="s">
        <v>809</v>
      </c>
      <c r="AB20" s="62" t="s">
        <v>48</v>
      </c>
      <c r="AC20" s="62" t="s">
        <v>48</v>
      </c>
      <c r="AD20" s="62" t="s">
        <v>48</v>
      </c>
    </row>
    <row r="21" spans="2:30" ht="33" customHeight="1">
      <c r="B21" s="40" t="s">
        <v>223</v>
      </c>
      <c r="C21" s="33" t="s">
        <v>100</v>
      </c>
      <c r="D21" s="143" t="s">
        <v>48</v>
      </c>
      <c r="E21" s="143" t="s">
        <v>410</v>
      </c>
      <c r="F21" s="143" t="s">
        <v>48</v>
      </c>
      <c r="G21" s="143" t="s">
        <v>48</v>
      </c>
      <c r="H21" s="144" t="s">
        <v>1</v>
      </c>
      <c r="I21" s="145" t="s">
        <v>1014</v>
      </c>
      <c r="J21" s="145" t="s">
        <v>1015</v>
      </c>
      <c r="K21" s="146" t="s">
        <v>48</v>
      </c>
      <c r="L21" s="147" t="s">
        <v>1016</v>
      </c>
      <c r="M21" s="145" t="s">
        <v>369</v>
      </c>
      <c r="N21" s="145" t="s">
        <v>102</v>
      </c>
      <c r="O21" s="146" t="s">
        <v>48</v>
      </c>
      <c r="P21" s="145" t="s">
        <v>369</v>
      </c>
      <c r="Q21" s="8" t="s">
        <v>30</v>
      </c>
      <c r="R21" s="8" t="s">
        <v>30</v>
      </c>
      <c r="S21" s="9" t="s">
        <v>91</v>
      </c>
      <c r="T21" s="70">
        <v>3</v>
      </c>
      <c r="U21" s="70">
        <v>2</v>
      </c>
      <c r="V21" s="70">
        <v>32</v>
      </c>
      <c r="W21" s="62" t="s">
        <v>807</v>
      </c>
      <c r="X21" s="62" t="s">
        <v>806</v>
      </c>
      <c r="Y21" s="62" t="s">
        <v>822</v>
      </c>
      <c r="Z21" s="62" t="s">
        <v>841</v>
      </c>
      <c r="AA21" s="62" t="s">
        <v>843</v>
      </c>
      <c r="AB21" s="62" t="s">
        <v>809</v>
      </c>
      <c r="AC21" s="62" t="s">
        <v>48</v>
      </c>
      <c r="AD21" s="62" t="s">
        <v>48</v>
      </c>
    </row>
    <row r="22" spans="2:30" ht="33" customHeight="1">
      <c r="B22" s="40" t="s">
        <v>224</v>
      </c>
      <c r="C22" s="33" t="s">
        <v>100</v>
      </c>
      <c r="D22" s="143" t="s">
        <v>48</v>
      </c>
      <c r="E22" s="143" t="s">
        <v>411</v>
      </c>
      <c r="F22" s="143" t="s">
        <v>48</v>
      </c>
      <c r="G22" s="143" t="s">
        <v>48</v>
      </c>
      <c r="H22" s="144" t="s">
        <v>1</v>
      </c>
      <c r="I22" s="145" t="s">
        <v>1017</v>
      </c>
      <c r="J22" s="145" t="s">
        <v>1018</v>
      </c>
      <c r="K22" s="146" t="s">
        <v>48</v>
      </c>
      <c r="L22" s="147" t="s">
        <v>1401</v>
      </c>
      <c r="M22" s="145" t="s">
        <v>369</v>
      </c>
      <c r="N22" s="145" t="s">
        <v>36</v>
      </c>
      <c r="O22" s="146" t="s">
        <v>48</v>
      </c>
      <c r="P22" s="145" t="s">
        <v>369</v>
      </c>
      <c r="Q22" s="8" t="s">
        <v>131</v>
      </c>
      <c r="R22" s="68" t="s">
        <v>793</v>
      </c>
      <c r="S22" s="9" t="s">
        <v>191</v>
      </c>
      <c r="T22" s="70">
        <v>3</v>
      </c>
      <c r="U22" s="70">
        <v>2</v>
      </c>
      <c r="V22" s="70">
        <v>33</v>
      </c>
      <c r="W22" s="62" t="s">
        <v>807</v>
      </c>
      <c r="X22" s="62" t="s">
        <v>806</v>
      </c>
      <c r="Y22" s="62" t="s">
        <v>822</v>
      </c>
      <c r="Z22" s="62" t="s">
        <v>841</v>
      </c>
      <c r="AA22" s="62" t="s">
        <v>845</v>
      </c>
      <c r="AB22" s="62" t="s">
        <v>846</v>
      </c>
      <c r="AC22" s="62" t="s">
        <v>48</v>
      </c>
      <c r="AD22" s="62" t="s">
        <v>48</v>
      </c>
    </row>
    <row r="23" spans="2:30" ht="33" customHeight="1">
      <c r="B23" s="40" t="s">
        <v>225</v>
      </c>
      <c r="C23" s="33" t="s">
        <v>100</v>
      </c>
      <c r="D23" s="143" t="s">
        <v>48</v>
      </c>
      <c r="E23" s="143" t="s">
        <v>412</v>
      </c>
      <c r="F23" s="143" t="s">
        <v>48</v>
      </c>
      <c r="G23" s="143" t="s">
        <v>48</v>
      </c>
      <c r="H23" s="144" t="s">
        <v>1</v>
      </c>
      <c r="I23" s="145" t="s">
        <v>1019</v>
      </c>
      <c r="J23" s="145" t="s">
        <v>1020</v>
      </c>
      <c r="K23" s="146" t="s">
        <v>1021</v>
      </c>
      <c r="L23" s="147" t="s">
        <v>1016</v>
      </c>
      <c r="M23" s="145" t="s">
        <v>369</v>
      </c>
      <c r="N23" s="145" t="s">
        <v>35</v>
      </c>
      <c r="O23" s="146" t="s">
        <v>1021</v>
      </c>
      <c r="P23" s="145" t="s">
        <v>369</v>
      </c>
      <c r="Q23" s="8" t="s">
        <v>30</v>
      </c>
      <c r="R23" s="8" t="s">
        <v>30</v>
      </c>
      <c r="S23" s="9" t="s">
        <v>159</v>
      </c>
      <c r="T23" s="70">
        <v>3</v>
      </c>
      <c r="U23" s="70">
        <v>2</v>
      </c>
      <c r="V23" s="70">
        <v>34</v>
      </c>
      <c r="W23" s="62" t="s">
        <v>807</v>
      </c>
      <c r="X23" s="62" t="s">
        <v>806</v>
      </c>
      <c r="Y23" s="62" t="s">
        <v>822</v>
      </c>
      <c r="Z23" s="62" t="s">
        <v>841</v>
      </c>
      <c r="AA23" s="62" t="s">
        <v>847</v>
      </c>
      <c r="AB23" s="62" t="s">
        <v>809</v>
      </c>
      <c r="AC23" s="62" t="s">
        <v>48</v>
      </c>
      <c r="AD23" s="62" t="s">
        <v>48</v>
      </c>
    </row>
    <row r="24" spans="2:30" ht="33" customHeight="1">
      <c r="B24" s="40" t="s">
        <v>112</v>
      </c>
      <c r="C24" s="33" t="s">
        <v>100</v>
      </c>
      <c r="D24" s="143" t="s">
        <v>48</v>
      </c>
      <c r="E24" s="143" t="s">
        <v>112</v>
      </c>
      <c r="F24" s="143" t="s">
        <v>48</v>
      </c>
      <c r="G24" s="143" t="s">
        <v>48</v>
      </c>
      <c r="H24" s="144" t="s">
        <v>1</v>
      </c>
      <c r="I24" s="145" t="s">
        <v>1022</v>
      </c>
      <c r="J24" s="145" t="s">
        <v>1023</v>
      </c>
      <c r="K24" s="146" t="s">
        <v>1024</v>
      </c>
      <c r="L24" s="147" t="s">
        <v>946</v>
      </c>
      <c r="M24" s="145" t="s">
        <v>931</v>
      </c>
      <c r="N24" s="145" t="s">
        <v>1451</v>
      </c>
      <c r="O24" s="146" t="s">
        <v>1024</v>
      </c>
      <c r="P24" s="145" t="s">
        <v>931</v>
      </c>
      <c r="Q24" s="8" t="s">
        <v>131</v>
      </c>
      <c r="R24" s="8" t="s">
        <v>793</v>
      </c>
      <c r="S24" s="19" t="s">
        <v>372</v>
      </c>
      <c r="T24" s="70">
        <v>3</v>
      </c>
      <c r="U24" s="70">
        <v>2</v>
      </c>
      <c r="V24" s="70">
        <v>35</v>
      </c>
      <c r="W24" s="62" t="s">
        <v>807</v>
      </c>
      <c r="X24" s="62" t="s">
        <v>806</v>
      </c>
      <c r="Y24" s="62" t="s">
        <v>822</v>
      </c>
      <c r="Z24" s="62" t="s">
        <v>841</v>
      </c>
      <c r="AA24" s="62" t="s">
        <v>847</v>
      </c>
      <c r="AB24" s="62" t="s">
        <v>809</v>
      </c>
      <c r="AC24" s="62" t="s">
        <v>48</v>
      </c>
      <c r="AD24" s="62" t="s">
        <v>48</v>
      </c>
    </row>
    <row r="25" spans="2:30" ht="33" customHeight="1">
      <c r="B25" s="40" t="s">
        <v>113</v>
      </c>
      <c r="C25" s="41" t="s">
        <v>100</v>
      </c>
      <c r="D25" s="154" t="s">
        <v>48</v>
      </c>
      <c r="E25" s="154" t="s">
        <v>113</v>
      </c>
      <c r="F25" s="154" t="s">
        <v>48</v>
      </c>
      <c r="G25" s="154" t="s">
        <v>48</v>
      </c>
      <c r="H25" s="144" t="s">
        <v>1</v>
      </c>
      <c r="I25" s="145" t="s">
        <v>1025</v>
      </c>
      <c r="J25" s="145" t="s">
        <v>1026</v>
      </c>
      <c r="K25" s="146" t="s">
        <v>1027</v>
      </c>
      <c r="L25" s="147" t="s">
        <v>946</v>
      </c>
      <c r="M25" s="145" t="s">
        <v>931</v>
      </c>
      <c r="N25" s="145" t="s">
        <v>105</v>
      </c>
      <c r="O25" s="146" t="s">
        <v>1027</v>
      </c>
      <c r="P25" s="145" t="s">
        <v>931</v>
      </c>
      <c r="Q25" s="8" t="s">
        <v>130</v>
      </c>
      <c r="R25" s="8" t="s">
        <v>188</v>
      </c>
      <c r="S25" s="18" t="s">
        <v>160</v>
      </c>
      <c r="T25" s="70">
        <v>3</v>
      </c>
      <c r="U25" s="70">
        <v>2</v>
      </c>
      <c r="V25" s="70">
        <v>36</v>
      </c>
      <c r="W25" s="62" t="s">
        <v>807</v>
      </c>
      <c r="X25" s="62" t="s">
        <v>806</v>
      </c>
      <c r="Y25" s="62" t="s">
        <v>822</v>
      </c>
      <c r="Z25" s="62" t="s">
        <v>841</v>
      </c>
      <c r="AA25" s="62" t="s">
        <v>834</v>
      </c>
      <c r="AB25" s="62" t="s">
        <v>48</v>
      </c>
      <c r="AC25" s="62" t="s">
        <v>48</v>
      </c>
      <c r="AD25" s="62" t="s">
        <v>48</v>
      </c>
    </row>
    <row r="26" spans="2:30" ht="33" customHeight="1">
      <c r="B26" s="36" t="s">
        <v>114</v>
      </c>
      <c r="C26" s="39" t="s">
        <v>100</v>
      </c>
      <c r="D26" s="131" t="s">
        <v>48</v>
      </c>
      <c r="E26" s="131" t="s">
        <v>114</v>
      </c>
      <c r="F26" s="131" t="s">
        <v>48</v>
      </c>
      <c r="G26" s="131" t="s">
        <v>48</v>
      </c>
      <c r="H26" s="15" t="s">
        <v>3</v>
      </c>
      <c r="I26" s="108" t="s">
        <v>1028</v>
      </c>
      <c r="J26" s="121" t="s">
        <v>1029</v>
      </c>
      <c r="K26" s="114" t="s">
        <v>48</v>
      </c>
      <c r="L26" s="125" t="s">
        <v>118</v>
      </c>
      <c r="M26" s="108"/>
      <c r="N26" s="17" t="s">
        <v>1548</v>
      </c>
      <c r="O26" s="114" t="s">
        <v>48</v>
      </c>
      <c r="P26" s="108"/>
      <c r="Q26" s="15" t="s">
        <v>30</v>
      </c>
      <c r="R26" s="15" t="s">
        <v>30</v>
      </c>
      <c r="S26" s="16"/>
      <c r="T26" s="70">
        <v>3</v>
      </c>
      <c r="U26" s="70">
        <v>2</v>
      </c>
      <c r="V26" s="70">
        <v>37</v>
      </c>
      <c r="W26" s="58" t="s">
        <v>48</v>
      </c>
      <c r="X26" s="58" t="s">
        <v>806</v>
      </c>
      <c r="Y26" s="58" t="s">
        <v>822</v>
      </c>
      <c r="Z26" s="58" t="s">
        <v>48</v>
      </c>
      <c r="AA26" s="58" t="s">
        <v>48</v>
      </c>
      <c r="AB26" s="58" t="s">
        <v>48</v>
      </c>
      <c r="AC26" s="58" t="s">
        <v>48</v>
      </c>
      <c r="AD26" s="58" t="s">
        <v>48</v>
      </c>
    </row>
    <row r="27" spans="2:30" ht="33" customHeight="1">
      <c r="B27" s="40" t="s">
        <v>115</v>
      </c>
      <c r="C27" s="33" t="s">
        <v>106</v>
      </c>
      <c r="D27" s="132" t="s">
        <v>48</v>
      </c>
      <c r="E27" s="143" t="s">
        <v>48</v>
      </c>
      <c r="F27" s="143" t="s">
        <v>115</v>
      </c>
      <c r="G27" s="143" t="s">
        <v>48</v>
      </c>
      <c r="H27" s="144" t="s">
        <v>1</v>
      </c>
      <c r="I27" s="145" t="s">
        <v>1030</v>
      </c>
      <c r="J27" s="145" t="s">
        <v>1031</v>
      </c>
      <c r="K27" s="146" t="s">
        <v>1032</v>
      </c>
      <c r="L27" s="147" t="s">
        <v>118</v>
      </c>
      <c r="M27" s="145" t="s">
        <v>931</v>
      </c>
      <c r="N27" s="145" t="s">
        <v>1458</v>
      </c>
      <c r="O27" s="146" t="s">
        <v>1032</v>
      </c>
      <c r="P27" s="145" t="s">
        <v>931</v>
      </c>
      <c r="Q27" s="8" t="s">
        <v>131</v>
      </c>
      <c r="R27" s="8" t="s">
        <v>793</v>
      </c>
      <c r="S27" s="9"/>
      <c r="T27" s="70">
        <v>3</v>
      </c>
      <c r="U27" s="70">
        <v>2</v>
      </c>
      <c r="V27" s="70">
        <v>38</v>
      </c>
      <c r="W27" s="62" t="s">
        <v>807</v>
      </c>
      <c r="X27" s="62" t="s">
        <v>806</v>
      </c>
      <c r="Y27" s="62" t="s">
        <v>822</v>
      </c>
      <c r="Z27" s="62" t="s">
        <v>841</v>
      </c>
      <c r="AA27" s="62" t="s">
        <v>848</v>
      </c>
      <c r="AB27" s="62" t="s">
        <v>849</v>
      </c>
      <c r="AC27" s="62" t="s">
        <v>48</v>
      </c>
      <c r="AD27" s="62" t="s">
        <v>48</v>
      </c>
    </row>
    <row r="28" spans="2:30" ht="33" customHeight="1">
      <c r="B28" s="40" t="s">
        <v>116</v>
      </c>
      <c r="C28" s="33" t="s">
        <v>106</v>
      </c>
      <c r="D28" s="132" t="s">
        <v>48</v>
      </c>
      <c r="E28" s="143" t="s">
        <v>48</v>
      </c>
      <c r="F28" s="143" t="s">
        <v>116</v>
      </c>
      <c r="G28" s="143" t="s">
        <v>48</v>
      </c>
      <c r="H28" s="144" t="s">
        <v>1</v>
      </c>
      <c r="I28" s="145" t="s">
        <v>1033</v>
      </c>
      <c r="J28" s="145" t="s">
        <v>1034</v>
      </c>
      <c r="K28" s="146" t="s">
        <v>48</v>
      </c>
      <c r="L28" s="147" t="s">
        <v>118</v>
      </c>
      <c r="M28" s="145" t="s">
        <v>931</v>
      </c>
      <c r="N28" s="145" t="s">
        <v>1459</v>
      </c>
      <c r="O28" s="146" t="s">
        <v>48</v>
      </c>
      <c r="P28" s="145" t="s">
        <v>931</v>
      </c>
      <c r="Q28" s="8" t="s">
        <v>131</v>
      </c>
      <c r="R28" s="8" t="s">
        <v>793</v>
      </c>
      <c r="S28" s="9"/>
      <c r="T28" s="70">
        <v>3</v>
      </c>
      <c r="U28" s="70">
        <v>2</v>
      </c>
      <c r="V28" s="70">
        <v>39</v>
      </c>
      <c r="W28" s="62" t="s">
        <v>807</v>
      </c>
      <c r="X28" s="62" t="s">
        <v>806</v>
      </c>
      <c r="Y28" s="62" t="s">
        <v>822</v>
      </c>
      <c r="Z28" s="62" t="s">
        <v>841</v>
      </c>
      <c r="AA28" s="62" t="s">
        <v>848</v>
      </c>
      <c r="AB28" s="62" t="s">
        <v>850</v>
      </c>
      <c r="AC28" s="62" t="s">
        <v>48</v>
      </c>
      <c r="AD28" s="62" t="s">
        <v>48</v>
      </c>
    </row>
    <row r="29" spans="2:30" ht="33" customHeight="1">
      <c r="B29" s="40" t="s">
        <v>117</v>
      </c>
      <c r="C29" s="33" t="s">
        <v>106</v>
      </c>
      <c r="D29" s="132" t="s">
        <v>48</v>
      </c>
      <c r="E29" s="143" t="s">
        <v>48</v>
      </c>
      <c r="F29" s="143" t="s">
        <v>117</v>
      </c>
      <c r="G29" s="143" t="s">
        <v>48</v>
      </c>
      <c r="H29" s="144" t="s">
        <v>1</v>
      </c>
      <c r="I29" s="145" t="s">
        <v>1035</v>
      </c>
      <c r="J29" s="145" t="s">
        <v>1036</v>
      </c>
      <c r="K29" s="146" t="s">
        <v>48</v>
      </c>
      <c r="L29" s="147" t="s">
        <v>118</v>
      </c>
      <c r="M29" s="145" t="s">
        <v>931</v>
      </c>
      <c r="N29" s="145" t="s">
        <v>1460</v>
      </c>
      <c r="O29" s="146" t="s">
        <v>48</v>
      </c>
      <c r="P29" s="145" t="s">
        <v>931</v>
      </c>
      <c r="Q29" s="8" t="s">
        <v>131</v>
      </c>
      <c r="R29" s="8" t="s">
        <v>793</v>
      </c>
      <c r="S29" s="9"/>
      <c r="T29" s="70">
        <v>3</v>
      </c>
      <c r="U29" s="70">
        <v>2</v>
      </c>
      <c r="V29" s="70">
        <v>40</v>
      </c>
      <c r="W29" s="62" t="s">
        <v>807</v>
      </c>
      <c r="X29" s="62" t="s">
        <v>806</v>
      </c>
      <c r="Y29" s="62" t="s">
        <v>822</v>
      </c>
      <c r="Z29" s="62" t="s">
        <v>841</v>
      </c>
      <c r="AA29" s="62" t="s">
        <v>848</v>
      </c>
      <c r="AB29" s="62" t="s">
        <v>851</v>
      </c>
      <c r="AC29" s="62" t="s">
        <v>48</v>
      </c>
      <c r="AD29" s="62" t="s">
        <v>48</v>
      </c>
    </row>
    <row r="30" spans="2:30" ht="33" customHeight="1">
      <c r="B30" s="40" t="s">
        <v>226</v>
      </c>
      <c r="C30" s="33" t="s">
        <v>106</v>
      </c>
      <c r="D30" s="132" t="s">
        <v>48</v>
      </c>
      <c r="E30" s="143" t="s">
        <v>48</v>
      </c>
      <c r="F30" s="143" t="s">
        <v>417</v>
      </c>
      <c r="G30" s="143" t="s">
        <v>48</v>
      </c>
      <c r="H30" s="144" t="s">
        <v>1</v>
      </c>
      <c r="I30" s="145" t="s">
        <v>1037</v>
      </c>
      <c r="J30" s="145" t="s">
        <v>1038</v>
      </c>
      <c r="K30" s="146" t="s">
        <v>1039</v>
      </c>
      <c r="L30" s="147" t="s">
        <v>118</v>
      </c>
      <c r="M30" s="145" t="s">
        <v>931</v>
      </c>
      <c r="N30" s="145" t="s">
        <v>1461</v>
      </c>
      <c r="O30" s="146" t="s">
        <v>1039</v>
      </c>
      <c r="P30" s="145" t="s">
        <v>931</v>
      </c>
      <c r="Q30" s="8" t="s">
        <v>131</v>
      </c>
      <c r="R30" s="8" t="s">
        <v>793</v>
      </c>
      <c r="S30" s="9"/>
      <c r="T30" s="70">
        <v>3</v>
      </c>
      <c r="U30" s="70">
        <v>2</v>
      </c>
      <c r="V30" s="70">
        <v>41</v>
      </c>
      <c r="W30" s="62" t="s">
        <v>807</v>
      </c>
      <c r="X30" s="62" t="s">
        <v>806</v>
      </c>
      <c r="Y30" s="62" t="s">
        <v>822</v>
      </c>
      <c r="Z30" s="62" t="s">
        <v>841</v>
      </c>
      <c r="AA30" s="62" t="s">
        <v>848</v>
      </c>
      <c r="AB30" s="62" t="s">
        <v>852</v>
      </c>
      <c r="AC30" s="62" t="s">
        <v>48</v>
      </c>
      <c r="AD30" s="62" t="s">
        <v>48</v>
      </c>
    </row>
    <row r="31" spans="2:30" ht="33" customHeight="1">
      <c r="B31" s="40" t="s">
        <v>227</v>
      </c>
      <c r="C31" s="33" t="s">
        <v>106</v>
      </c>
      <c r="D31" s="132" t="s">
        <v>48</v>
      </c>
      <c r="E31" s="143" t="s">
        <v>48</v>
      </c>
      <c r="F31" s="143" t="s">
        <v>418</v>
      </c>
      <c r="G31" s="143" t="s">
        <v>48</v>
      </c>
      <c r="H31" s="144" t="s">
        <v>1</v>
      </c>
      <c r="I31" s="145" t="s">
        <v>1040</v>
      </c>
      <c r="J31" s="145" t="s">
        <v>1041</v>
      </c>
      <c r="K31" s="146" t="s">
        <v>1042</v>
      </c>
      <c r="L31" s="147" t="s">
        <v>118</v>
      </c>
      <c r="M31" s="145" t="s">
        <v>931</v>
      </c>
      <c r="N31" s="145" t="s">
        <v>1462</v>
      </c>
      <c r="O31" s="146" t="s">
        <v>1042</v>
      </c>
      <c r="P31" s="145" t="s">
        <v>931</v>
      </c>
      <c r="Q31" s="20" t="s">
        <v>130</v>
      </c>
      <c r="R31" s="20" t="s">
        <v>188</v>
      </c>
      <c r="S31" s="19" t="s">
        <v>797</v>
      </c>
      <c r="T31" s="70">
        <v>3</v>
      </c>
      <c r="U31" s="70">
        <v>2</v>
      </c>
      <c r="V31" s="70">
        <v>42</v>
      </c>
      <c r="W31" s="62" t="s">
        <v>807</v>
      </c>
      <c r="X31" s="62" t="s">
        <v>806</v>
      </c>
      <c r="Y31" s="62" t="s">
        <v>822</v>
      </c>
      <c r="Z31" s="62" t="s">
        <v>841</v>
      </c>
      <c r="AA31" s="62" t="s">
        <v>848</v>
      </c>
      <c r="AB31" s="62" t="s">
        <v>853</v>
      </c>
      <c r="AC31" s="62" t="s">
        <v>48</v>
      </c>
      <c r="AD31" s="62" t="s">
        <v>48</v>
      </c>
    </row>
    <row r="32" spans="2:30" ht="33" customHeight="1">
      <c r="B32" s="40" t="s">
        <v>228</v>
      </c>
      <c r="C32" s="33" t="s">
        <v>106</v>
      </c>
      <c r="D32" s="132" t="s">
        <v>48</v>
      </c>
      <c r="E32" s="143" t="s">
        <v>48</v>
      </c>
      <c r="F32" s="143" t="s">
        <v>419</v>
      </c>
      <c r="G32" s="143" t="s">
        <v>48</v>
      </c>
      <c r="H32" s="144" t="s">
        <v>1</v>
      </c>
      <c r="I32" s="145" t="s">
        <v>1043</v>
      </c>
      <c r="J32" s="145" t="s">
        <v>1044</v>
      </c>
      <c r="K32" s="146" t="s">
        <v>1045</v>
      </c>
      <c r="L32" s="147" t="s">
        <v>118</v>
      </c>
      <c r="M32" s="145" t="s">
        <v>95</v>
      </c>
      <c r="N32" s="145" t="s">
        <v>1463</v>
      </c>
      <c r="O32" s="146" t="s">
        <v>1045</v>
      </c>
      <c r="P32" s="145" t="s">
        <v>95</v>
      </c>
      <c r="Q32" s="8" t="s">
        <v>30</v>
      </c>
      <c r="R32" s="8" t="s">
        <v>30</v>
      </c>
      <c r="S32" s="9" t="s">
        <v>90</v>
      </c>
      <c r="T32" s="70">
        <v>3</v>
      </c>
      <c r="U32" s="70">
        <v>2</v>
      </c>
      <c r="V32" s="70">
        <v>43</v>
      </c>
      <c r="W32" s="62" t="s">
        <v>807</v>
      </c>
      <c r="X32" s="62" t="s">
        <v>806</v>
      </c>
      <c r="Y32" s="62" t="s">
        <v>822</v>
      </c>
      <c r="Z32" s="62" t="s">
        <v>841</v>
      </c>
      <c r="AA32" s="62" t="s">
        <v>848</v>
      </c>
      <c r="AB32" s="62" t="s">
        <v>854</v>
      </c>
      <c r="AC32" s="62" t="s">
        <v>48</v>
      </c>
      <c r="AD32" s="62" t="s">
        <v>48</v>
      </c>
    </row>
    <row r="33" spans="2:30" ht="33" customHeight="1">
      <c r="B33" s="36" t="s">
        <v>229</v>
      </c>
      <c r="C33" s="39" t="s">
        <v>100</v>
      </c>
      <c r="D33" s="131" t="s">
        <v>48</v>
      </c>
      <c r="E33" s="131" t="s">
        <v>669</v>
      </c>
      <c r="F33" s="131" t="s">
        <v>48</v>
      </c>
      <c r="G33" s="131" t="s">
        <v>48</v>
      </c>
      <c r="H33" s="15" t="s">
        <v>1</v>
      </c>
      <c r="I33" s="108" t="s">
        <v>1046</v>
      </c>
      <c r="J33" s="121" t="s">
        <v>1047</v>
      </c>
      <c r="K33" s="114" t="s">
        <v>48</v>
      </c>
      <c r="L33" s="125" t="s">
        <v>111</v>
      </c>
      <c r="M33" s="108"/>
      <c r="N33" s="17" t="s">
        <v>1549</v>
      </c>
      <c r="O33" s="114" t="s">
        <v>48</v>
      </c>
      <c r="P33" s="108"/>
      <c r="Q33" s="15" t="s">
        <v>130</v>
      </c>
      <c r="R33" s="15" t="s">
        <v>188</v>
      </c>
      <c r="S33" s="16"/>
      <c r="T33" s="70">
        <v>3</v>
      </c>
      <c r="U33" s="70">
        <v>2</v>
      </c>
      <c r="V33" s="70">
        <v>44</v>
      </c>
      <c r="W33" s="58" t="s">
        <v>48</v>
      </c>
      <c r="X33" s="58" t="s">
        <v>806</v>
      </c>
      <c r="Y33" s="58" t="s">
        <v>822</v>
      </c>
      <c r="Z33" s="58" t="s">
        <v>48</v>
      </c>
      <c r="AA33" s="58" t="s">
        <v>48</v>
      </c>
      <c r="AB33" s="58" t="s">
        <v>48</v>
      </c>
      <c r="AC33" s="58" t="s">
        <v>48</v>
      </c>
      <c r="AD33" s="58" t="s">
        <v>48</v>
      </c>
    </row>
    <row r="34" spans="2:30" ht="33" customHeight="1">
      <c r="B34" s="40" t="s">
        <v>230</v>
      </c>
      <c r="C34" s="33" t="s">
        <v>106</v>
      </c>
      <c r="D34" s="132" t="s">
        <v>48</v>
      </c>
      <c r="E34" s="143" t="s">
        <v>48</v>
      </c>
      <c r="F34" s="143" t="s">
        <v>420</v>
      </c>
      <c r="G34" s="143" t="s">
        <v>48</v>
      </c>
      <c r="H34" s="144" t="s">
        <v>1</v>
      </c>
      <c r="I34" s="145" t="s">
        <v>1048</v>
      </c>
      <c r="J34" s="145" t="s">
        <v>1049</v>
      </c>
      <c r="K34" s="146" t="s">
        <v>1050</v>
      </c>
      <c r="L34" s="147" t="s">
        <v>111</v>
      </c>
      <c r="M34" s="145" t="s">
        <v>931</v>
      </c>
      <c r="N34" s="145" t="s">
        <v>1452</v>
      </c>
      <c r="O34" s="146" t="s">
        <v>1050</v>
      </c>
      <c r="P34" s="145" t="s">
        <v>931</v>
      </c>
      <c r="Q34" s="8" t="s">
        <v>130</v>
      </c>
      <c r="R34" s="8" t="s">
        <v>188</v>
      </c>
      <c r="S34" s="9"/>
      <c r="T34" s="70">
        <v>3</v>
      </c>
      <c r="U34" s="70">
        <v>2</v>
      </c>
      <c r="V34" s="70">
        <v>45</v>
      </c>
      <c r="W34" s="62" t="s">
        <v>807</v>
      </c>
      <c r="X34" s="62" t="s">
        <v>806</v>
      </c>
      <c r="Y34" s="62" t="s">
        <v>822</v>
      </c>
      <c r="Z34" s="62" t="s">
        <v>841</v>
      </c>
      <c r="AA34" s="62" t="s">
        <v>855</v>
      </c>
      <c r="AB34" s="62" t="s">
        <v>856</v>
      </c>
      <c r="AC34" s="62" t="s">
        <v>48</v>
      </c>
      <c r="AD34" s="62" t="s">
        <v>48</v>
      </c>
    </row>
    <row r="35" spans="2:30" ht="33" customHeight="1">
      <c r="B35" s="40" t="s">
        <v>231</v>
      </c>
      <c r="C35" s="33" t="s">
        <v>106</v>
      </c>
      <c r="D35" s="132" t="s">
        <v>48</v>
      </c>
      <c r="E35" s="143" t="s">
        <v>48</v>
      </c>
      <c r="F35" s="143" t="s">
        <v>421</v>
      </c>
      <c r="G35" s="143" t="s">
        <v>48</v>
      </c>
      <c r="H35" s="144" t="s">
        <v>1</v>
      </c>
      <c r="I35" s="145" t="s">
        <v>1051</v>
      </c>
      <c r="J35" s="145" t="s">
        <v>1052</v>
      </c>
      <c r="K35" s="146" t="s">
        <v>48</v>
      </c>
      <c r="L35" s="147" t="s">
        <v>111</v>
      </c>
      <c r="M35" s="145" t="s">
        <v>931</v>
      </c>
      <c r="N35" s="145" t="s">
        <v>1453</v>
      </c>
      <c r="O35" s="146" t="s">
        <v>48</v>
      </c>
      <c r="P35" s="145" t="s">
        <v>931</v>
      </c>
      <c r="Q35" s="8" t="s">
        <v>130</v>
      </c>
      <c r="R35" s="8" t="s">
        <v>188</v>
      </c>
      <c r="S35" s="9" t="s">
        <v>789</v>
      </c>
      <c r="T35" s="70">
        <v>3</v>
      </c>
      <c r="U35" s="70">
        <v>2</v>
      </c>
      <c r="V35" s="70">
        <v>46</v>
      </c>
      <c r="W35" s="62" t="s">
        <v>807</v>
      </c>
      <c r="X35" s="62" t="s">
        <v>806</v>
      </c>
      <c r="Y35" s="62" t="s">
        <v>822</v>
      </c>
      <c r="Z35" s="62" t="s">
        <v>841</v>
      </c>
      <c r="AA35" s="62" t="s">
        <v>855</v>
      </c>
      <c r="AB35" s="62" t="s">
        <v>857</v>
      </c>
      <c r="AC35" s="62" t="s">
        <v>858</v>
      </c>
      <c r="AD35" s="62" t="s">
        <v>48</v>
      </c>
    </row>
    <row r="36" spans="2:30" ht="33" customHeight="1">
      <c r="B36" s="40" t="s">
        <v>232</v>
      </c>
      <c r="C36" s="33" t="s">
        <v>106</v>
      </c>
      <c r="D36" s="132" t="s">
        <v>48</v>
      </c>
      <c r="E36" s="143" t="s">
        <v>48</v>
      </c>
      <c r="F36" s="143" t="s">
        <v>422</v>
      </c>
      <c r="G36" s="143" t="s">
        <v>48</v>
      </c>
      <c r="H36" s="144" t="s">
        <v>1</v>
      </c>
      <c r="I36" s="145" t="s">
        <v>1053</v>
      </c>
      <c r="J36" s="145" t="s">
        <v>1054</v>
      </c>
      <c r="K36" s="146" t="s">
        <v>48</v>
      </c>
      <c r="L36" s="147" t="s">
        <v>111</v>
      </c>
      <c r="M36" s="145" t="s">
        <v>931</v>
      </c>
      <c r="N36" s="145" t="s">
        <v>1454</v>
      </c>
      <c r="O36" s="146" t="s">
        <v>48</v>
      </c>
      <c r="P36" s="145" t="s">
        <v>931</v>
      </c>
      <c r="Q36" s="8" t="s">
        <v>130</v>
      </c>
      <c r="R36" s="8" t="s">
        <v>188</v>
      </c>
      <c r="S36" s="9"/>
      <c r="T36" s="70">
        <v>3</v>
      </c>
      <c r="U36" s="70">
        <v>2</v>
      </c>
      <c r="V36" s="70">
        <v>47</v>
      </c>
      <c r="W36" s="62" t="s">
        <v>807</v>
      </c>
      <c r="X36" s="62" t="s">
        <v>806</v>
      </c>
      <c r="Y36" s="62" t="s">
        <v>822</v>
      </c>
      <c r="Z36" s="62" t="s">
        <v>841</v>
      </c>
      <c r="AA36" s="62" t="s">
        <v>855</v>
      </c>
      <c r="AB36" s="62" t="s">
        <v>859</v>
      </c>
      <c r="AC36" s="62" t="s">
        <v>846</v>
      </c>
      <c r="AD36" s="62" t="s">
        <v>48</v>
      </c>
    </row>
    <row r="37" spans="2:30" ht="33" customHeight="1">
      <c r="B37" s="42" t="s">
        <v>254</v>
      </c>
      <c r="C37" s="39" t="s">
        <v>98</v>
      </c>
      <c r="D37" s="131" t="s">
        <v>1096</v>
      </c>
      <c r="E37" s="131" t="s">
        <v>48</v>
      </c>
      <c r="F37" s="131" t="s">
        <v>48</v>
      </c>
      <c r="G37" s="131" t="s">
        <v>48</v>
      </c>
      <c r="H37" s="15" t="s">
        <v>1</v>
      </c>
      <c r="I37" s="108" t="s">
        <v>1097</v>
      </c>
      <c r="J37" s="121" t="s">
        <v>1098</v>
      </c>
      <c r="K37" s="114" t="s">
        <v>48</v>
      </c>
      <c r="L37" s="125" t="s">
        <v>111</v>
      </c>
      <c r="M37" s="108"/>
      <c r="N37" s="17" t="s">
        <v>1545</v>
      </c>
      <c r="O37" s="114" t="s">
        <v>48</v>
      </c>
      <c r="P37" s="108"/>
      <c r="Q37" s="15" t="s">
        <v>136</v>
      </c>
      <c r="R37" s="15" t="s">
        <v>793</v>
      </c>
      <c r="S37" s="16" t="s">
        <v>135</v>
      </c>
      <c r="T37" s="70">
        <v>3</v>
      </c>
      <c r="U37" s="70">
        <v>3</v>
      </c>
      <c r="V37" s="70">
        <v>69</v>
      </c>
      <c r="W37" s="58" t="s">
        <v>48</v>
      </c>
      <c r="X37" s="58" t="s">
        <v>806</v>
      </c>
      <c r="Y37" s="58" t="s">
        <v>822</v>
      </c>
      <c r="Z37" s="58" t="s">
        <v>48</v>
      </c>
      <c r="AA37" s="58" t="s">
        <v>48</v>
      </c>
      <c r="AB37" s="58" t="s">
        <v>48</v>
      </c>
      <c r="AC37" s="58" t="s">
        <v>48</v>
      </c>
      <c r="AD37" s="58" t="s">
        <v>48</v>
      </c>
    </row>
    <row r="38" spans="2:30" ht="33" customHeight="1">
      <c r="B38" s="40" t="s">
        <v>255</v>
      </c>
      <c r="C38" s="33" t="s">
        <v>100</v>
      </c>
      <c r="D38" s="143" t="s">
        <v>48</v>
      </c>
      <c r="E38" s="143" t="s">
        <v>449</v>
      </c>
      <c r="F38" s="143" t="s">
        <v>48</v>
      </c>
      <c r="G38" s="143" t="s">
        <v>48</v>
      </c>
      <c r="H38" s="144" t="s">
        <v>3</v>
      </c>
      <c r="I38" s="145" t="s">
        <v>1099</v>
      </c>
      <c r="J38" s="145" t="s">
        <v>1100</v>
      </c>
      <c r="K38" s="146" t="s">
        <v>48</v>
      </c>
      <c r="L38" s="147" t="s">
        <v>111</v>
      </c>
      <c r="M38" s="145" t="s">
        <v>931</v>
      </c>
      <c r="N38" s="145" t="s">
        <v>1455</v>
      </c>
      <c r="O38" s="146" t="s">
        <v>48</v>
      </c>
      <c r="P38" s="145" t="s">
        <v>931</v>
      </c>
      <c r="Q38" s="8" t="s">
        <v>136</v>
      </c>
      <c r="R38" s="8" t="s">
        <v>793</v>
      </c>
      <c r="S38" s="9"/>
      <c r="T38" s="70">
        <v>3</v>
      </c>
      <c r="U38" s="70">
        <v>3</v>
      </c>
      <c r="V38" s="70">
        <v>70</v>
      </c>
      <c r="W38" s="62" t="s">
        <v>807</v>
      </c>
      <c r="X38" s="62" t="s">
        <v>806</v>
      </c>
      <c r="Y38" s="62" t="s">
        <v>822</v>
      </c>
      <c r="Z38" s="140" t="s">
        <v>862</v>
      </c>
      <c r="AA38" s="140" t="s">
        <v>842</v>
      </c>
      <c r="AB38" s="140" t="s">
        <v>48</v>
      </c>
      <c r="AC38" s="140" t="s">
        <v>48</v>
      </c>
      <c r="AD38" s="140" t="s">
        <v>48</v>
      </c>
    </row>
    <row r="39" spans="2:30" ht="33" customHeight="1">
      <c r="B39" s="40" t="s">
        <v>256</v>
      </c>
      <c r="C39" s="33" t="s">
        <v>100</v>
      </c>
      <c r="D39" s="143" t="s">
        <v>48</v>
      </c>
      <c r="E39" s="143" t="s">
        <v>450</v>
      </c>
      <c r="F39" s="143" t="s">
        <v>48</v>
      </c>
      <c r="G39" s="143" t="s">
        <v>48</v>
      </c>
      <c r="H39" s="144" t="s">
        <v>1</v>
      </c>
      <c r="I39" s="145" t="s">
        <v>1101</v>
      </c>
      <c r="J39" s="145" t="s">
        <v>1102</v>
      </c>
      <c r="K39" s="146" t="s">
        <v>1103</v>
      </c>
      <c r="L39" s="147" t="s">
        <v>1016</v>
      </c>
      <c r="M39" s="145" t="s">
        <v>369</v>
      </c>
      <c r="N39" s="145" t="s">
        <v>1456</v>
      </c>
      <c r="O39" s="146" t="s">
        <v>1103</v>
      </c>
      <c r="P39" s="145" t="s">
        <v>369</v>
      </c>
      <c r="Q39" s="8" t="s">
        <v>136</v>
      </c>
      <c r="R39" s="8" t="s">
        <v>793</v>
      </c>
      <c r="S39" s="19" t="s">
        <v>1445</v>
      </c>
      <c r="T39" s="70">
        <v>3</v>
      </c>
      <c r="U39" s="70">
        <v>3</v>
      </c>
      <c r="V39" s="70">
        <v>71</v>
      </c>
      <c r="W39" s="62" t="s">
        <v>807</v>
      </c>
      <c r="X39" s="62" t="s">
        <v>806</v>
      </c>
      <c r="Y39" s="62" t="s">
        <v>822</v>
      </c>
      <c r="Z39" s="140" t="s">
        <v>862</v>
      </c>
      <c r="AA39" s="140" t="s">
        <v>847</v>
      </c>
      <c r="AB39" s="140" t="s">
        <v>809</v>
      </c>
      <c r="AC39" s="140" t="s">
        <v>48</v>
      </c>
      <c r="AD39" s="140" t="s">
        <v>48</v>
      </c>
    </row>
    <row r="40" spans="2:30" ht="33" customHeight="1">
      <c r="B40" s="42" t="s">
        <v>257</v>
      </c>
      <c r="C40" s="39" t="s">
        <v>100</v>
      </c>
      <c r="D40" s="131" t="s">
        <v>48</v>
      </c>
      <c r="E40" s="131" t="s">
        <v>1104</v>
      </c>
      <c r="F40" s="131" t="s">
        <v>48</v>
      </c>
      <c r="G40" s="131" t="s">
        <v>48</v>
      </c>
      <c r="H40" s="15" t="s">
        <v>3</v>
      </c>
      <c r="I40" s="108" t="s">
        <v>1105</v>
      </c>
      <c r="J40" s="121" t="s">
        <v>1106</v>
      </c>
      <c r="K40" s="114" t="s">
        <v>48</v>
      </c>
      <c r="L40" s="125" t="s">
        <v>118</v>
      </c>
      <c r="M40" s="108"/>
      <c r="N40" s="17" t="s">
        <v>1546</v>
      </c>
      <c r="O40" s="114" t="s">
        <v>48</v>
      </c>
      <c r="P40" s="108"/>
      <c r="Q40" s="15" t="s">
        <v>136</v>
      </c>
      <c r="R40" s="15" t="s">
        <v>793</v>
      </c>
      <c r="S40" s="16"/>
      <c r="T40" s="70">
        <v>3</v>
      </c>
      <c r="U40" s="70">
        <v>3</v>
      </c>
      <c r="V40" s="70">
        <v>72</v>
      </c>
      <c r="W40" s="58" t="s">
        <v>48</v>
      </c>
      <c r="X40" s="58" t="s">
        <v>806</v>
      </c>
      <c r="Y40" s="58" t="s">
        <v>822</v>
      </c>
      <c r="Z40" s="58" t="s">
        <v>48</v>
      </c>
      <c r="AA40" s="58" t="s">
        <v>48</v>
      </c>
      <c r="AB40" s="58" t="s">
        <v>48</v>
      </c>
      <c r="AC40" s="58" t="s">
        <v>48</v>
      </c>
      <c r="AD40" s="58" t="s">
        <v>48</v>
      </c>
    </row>
    <row r="41" spans="2:30" ht="33" customHeight="1">
      <c r="B41" s="40" t="s">
        <v>258</v>
      </c>
      <c r="C41" s="33" t="s">
        <v>106</v>
      </c>
      <c r="D41" s="132" t="s">
        <v>48</v>
      </c>
      <c r="E41" s="143" t="s">
        <v>48</v>
      </c>
      <c r="F41" s="143" t="s">
        <v>452</v>
      </c>
      <c r="G41" s="143" t="s">
        <v>48</v>
      </c>
      <c r="H41" s="144" t="s">
        <v>1</v>
      </c>
      <c r="I41" s="145" t="s">
        <v>1107</v>
      </c>
      <c r="J41" s="145" t="s">
        <v>1031</v>
      </c>
      <c r="K41" s="146" t="s">
        <v>1108</v>
      </c>
      <c r="L41" s="147" t="s">
        <v>118</v>
      </c>
      <c r="M41" s="145" t="s">
        <v>931</v>
      </c>
      <c r="N41" s="145" t="s">
        <v>1486</v>
      </c>
      <c r="O41" s="146" t="s">
        <v>1108</v>
      </c>
      <c r="P41" s="145" t="s">
        <v>931</v>
      </c>
      <c r="Q41" s="8" t="s">
        <v>136</v>
      </c>
      <c r="R41" s="8" t="s">
        <v>793</v>
      </c>
      <c r="S41" s="9"/>
      <c r="T41" s="70">
        <v>3</v>
      </c>
      <c r="U41" s="70">
        <v>3</v>
      </c>
      <c r="V41" s="70">
        <v>73</v>
      </c>
      <c r="W41" s="62" t="s">
        <v>807</v>
      </c>
      <c r="X41" s="62" t="s">
        <v>806</v>
      </c>
      <c r="Y41" s="62" t="s">
        <v>822</v>
      </c>
      <c r="Z41" s="140" t="s">
        <v>862</v>
      </c>
      <c r="AA41" s="140" t="s">
        <v>848</v>
      </c>
      <c r="AB41" s="140" t="s">
        <v>849</v>
      </c>
      <c r="AC41" s="140" t="s">
        <v>48</v>
      </c>
      <c r="AD41" s="140" t="s">
        <v>48</v>
      </c>
    </row>
    <row r="42" spans="2:30" ht="33" customHeight="1">
      <c r="B42" s="40" t="s">
        <v>259</v>
      </c>
      <c r="C42" s="33" t="s">
        <v>106</v>
      </c>
      <c r="D42" s="132" t="s">
        <v>48</v>
      </c>
      <c r="E42" s="143" t="s">
        <v>48</v>
      </c>
      <c r="F42" s="143" t="s">
        <v>454</v>
      </c>
      <c r="G42" s="143" t="s">
        <v>48</v>
      </c>
      <c r="H42" s="144" t="s">
        <v>1</v>
      </c>
      <c r="I42" s="145" t="s">
        <v>1109</v>
      </c>
      <c r="J42" s="145" t="s">
        <v>1034</v>
      </c>
      <c r="K42" s="146" t="s">
        <v>48</v>
      </c>
      <c r="L42" s="147" t="s">
        <v>118</v>
      </c>
      <c r="M42" s="145" t="s">
        <v>931</v>
      </c>
      <c r="N42" s="145" t="s">
        <v>1487</v>
      </c>
      <c r="O42" s="146" t="s">
        <v>48</v>
      </c>
      <c r="P42" s="145" t="s">
        <v>931</v>
      </c>
      <c r="Q42" s="8" t="s">
        <v>136</v>
      </c>
      <c r="R42" s="8" t="s">
        <v>793</v>
      </c>
      <c r="S42" s="9"/>
      <c r="T42" s="70">
        <v>3</v>
      </c>
      <c r="U42" s="70">
        <v>3</v>
      </c>
      <c r="V42" s="70">
        <v>74</v>
      </c>
      <c r="W42" s="62" t="s">
        <v>807</v>
      </c>
      <c r="X42" s="62" t="s">
        <v>806</v>
      </c>
      <c r="Y42" s="62" t="s">
        <v>822</v>
      </c>
      <c r="Z42" s="140" t="s">
        <v>862</v>
      </c>
      <c r="AA42" s="140" t="s">
        <v>848</v>
      </c>
      <c r="AB42" s="140" t="s">
        <v>850</v>
      </c>
      <c r="AC42" s="140" t="s">
        <v>48</v>
      </c>
      <c r="AD42" s="140" t="s">
        <v>48</v>
      </c>
    </row>
    <row r="43" spans="2:30" ht="33" customHeight="1">
      <c r="B43" s="40" t="s">
        <v>260</v>
      </c>
      <c r="C43" s="33" t="s">
        <v>106</v>
      </c>
      <c r="D43" s="132" t="s">
        <v>48</v>
      </c>
      <c r="E43" s="143" t="s">
        <v>48</v>
      </c>
      <c r="F43" s="143" t="s">
        <v>456</v>
      </c>
      <c r="G43" s="143" t="s">
        <v>48</v>
      </c>
      <c r="H43" s="144" t="s">
        <v>1</v>
      </c>
      <c r="I43" s="145" t="s">
        <v>1110</v>
      </c>
      <c r="J43" s="145" t="s">
        <v>1111</v>
      </c>
      <c r="K43" s="146" t="s">
        <v>48</v>
      </c>
      <c r="L43" s="147" t="s">
        <v>118</v>
      </c>
      <c r="M43" s="145" t="s">
        <v>931</v>
      </c>
      <c r="N43" s="145" t="s">
        <v>1488</v>
      </c>
      <c r="O43" s="146" t="s">
        <v>48</v>
      </c>
      <c r="P43" s="145" t="s">
        <v>931</v>
      </c>
      <c r="Q43" s="8" t="s">
        <v>136</v>
      </c>
      <c r="R43" s="8" t="s">
        <v>793</v>
      </c>
      <c r="S43" s="9"/>
      <c r="T43" s="70">
        <v>3</v>
      </c>
      <c r="U43" s="70">
        <v>3</v>
      </c>
      <c r="V43" s="70">
        <v>75</v>
      </c>
      <c r="W43" s="62" t="s">
        <v>807</v>
      </c>
      <c r="X43" s="62" t="s">
        <v>806</v>
      </c>
      <c r="Y43" s="62" t="s">
        <v>822</v>
      </c>
      <c r="Z43" s="140" t="s">
        <v>862</v>
      </c>
      <c r="AA43" s="140" t="s">
        <v>848</v>
      </c>
      <c r="AB43" s="140" t="s">
        <v>851</v>
      </c>
      <c r="AC43" s="140" t="s">
        <v>48</v>
      </c>
      <c r="AD43" s="140" t="s">
        <v>48</v>
      </c>
    </row>
    <row r="44" spans="2:30" ht="33" customHeight="1">
      <c r="B44" s="40" t="s">
        <v>261</v>
      </c>
      <c r="C44" s="33" t="s">
        <v>106</v>
      </c>
      <c r="D44" s="132" t="s">
        <v>48</v>
      </c>
      <c r="E44" s="143" t="s">
        <v>48</v>
      </c>
      <c r="F44" s="143" t="s">
        <v>458</v>
      </c>
      <c r="G44" s="143" t="s">
        <v>48</v>
      </c>
      <c r="H44" s="144" t="s">
        <v>1</v>
      </c>
      <c r="I44" s="145" t="s">
        <v>1112</v>
      </c>
      <c r="J44" s="145" t="s">
        <v>1038</v>
      </c>
      <c r="K44" s="146" t="s">
        <v>1039</v>
      </c>
      <c r="L44" s="147" t="s">
        <v>118</v>
      </c>
      <c r="M44" s="145" t="s">
        <v>931</v>
      </c>
      <c r="N44" s="145" t="s">
        <v>1489</v>
      </c>
      <c r="O44" s="146" t="s">
        <v>1039</v>
      </c>
      <c r="P44" s="145" t="s">
        <v>931</v>
      </c>
      <c r="Q44" s="8" t="s">
        <v>136</v>
      </c>
      <c r="R44" s="8" t="s">
        <v>793</v>
      </c>
      <c r="S44" s="9"/>
      <c r="T44" s="70">
        <v>3</v>
      </c>
      <c r="U44" s="70">
        <v>3</v>
      </c>
      <c r="V44" s="70">
        <v>76</v>
      </c>
      <c r="W44" s="62" t="s">
        <v>807</v>
      </c>
      <c r="X44" s="62" t="s">
        <v>806</v>
      </c>
      <c r="Y44" s="62" t="s">
        <v>822</v>
      </c>
      <c r="Z44" s="140" t="s">
        <v>862</v>
      </c>
      <c r="AA44" s="140" t="s">
        <v>848</v>
      </c>
      <c r="AB44" s="140" t="s">
        <v>852</v>
      </c>
      <c r="AC44" s="140" t="s">
        <v>48</v>
      </c>
      <c r="AD44" s="140" t="s">
        <v>48</v>
      </c>
    </row>
    <row r="45" spans="2:30" ht="33" customHeight="1">
      <c r="B45" s="40" t="s">
        <v>262</v>
      </c>
      <c r="C45" s="33" t="s">
        <v>106</v>
      </c>
      <c r="D45" s="132" t="s">
        <v>48</v>
      </c>
      <c r="E45" s="143" t="s">
        <v>48</v>
      </c>
      <c r="F45" s="143" t="s">
        <v>460</v>
      </c>
      <c r="G45" s="143" t="s">
        <v>48</v>
      </c>
      <c r="H45" s="144" t="s">
        <v>1</v>
      </c>
      <c r="I45" s="145" t="s">
        <v>1113</v>
      </c>
      <c r="J45" s="145" t="s">
        <v>1041</v>
      </c>
      <c r="K45" s="146" t="s">
        <v>1042</v>
      </c>
      <c r="L45" s="147" t="s">
        <v>118</v>
      </c>
      <c r="M45" s="145" t="s">
        <v>931</v>
      </c>
      <c r="N45" s="145" t="s">
        <v>1490</v>
      </c>
      <c r="O45" s="146" t="s">
        <v>1042</v>
      </c>
      <c r="P45" s="145" t="s">
        <v>931</v>
      </c>
      <c r="Q45" s="20" t="s">
        <v>130</v>
      </c>
      <c r="R45" s="20" t="s">
        <v>188</v>
      </c>
      <c r="S45" s="19" t="s">
        <v>797</v>
      </c>
      <c r="T45" s="70">
        <v>3</v>
      </c>
      <c r="U45" s="70">
        <v>3</v>
      </c>
      <c r="V45" s="70">
        <v>77</v>
      </c>
      <c r="W45" s="62" t="s">
        <v>807</v>
      </c>
      <c r="X45" s="62" t="s">
        <v>806</v>
      </c>
      <c r="Y45" s="62" t="s">
        <v>822</v>
      </c>
      <c r="Z45" s="140" t="s">
        <v>862</v>
      </c>
      <c r="AA45" s="140" t="s">
        <v>848</v>
      </c>
      <c r="AB45" s="140" t="s">
        <v>853</v>
      </c>
      <c r="AC45" s="140" t="s">
        <v>48</v>
      </c>
      <c r="AD45" s="140" t="s">
        <v>48</v>
      </c>
    </row>
    <row r="46" spans="2:30" ht="33" customHeight="1">
      <c r="B46" s="40" t="s">
        <v>263</v>
      </c>
      <c r="C46" s="33" t="s">
        <v>106</v>
      </c>
      <c r="D46" s="132" t="s">
        <v>48</v>
      </c>
      <c r="E46" s="143" t="s">
        <v>48</v>
      </c>
      <c r="F46" s="143" t="s">
        <v>462</v>
      </c>
      <c r="G46" s="143" t="s">
        <v>48</v>
      </c>
      <c r="H46" s="144" t="s">
        <v>1</v>
      </c>
      <c r="I46" s="145" t="s">
        <v>1114</v>
      </c>
      <c r="J46" s="145" t="s">
        <v>1044</v>
      </c>
      <c r="K46" s="146" t="s">
        <v>1045</v>
      </c>
      <c r="L46" s="147" t="s">
        <v>118</v>
      </c>
      <c r="M46" s="145" t="s">
        <v>95</v>
      </c>
      <c r="N46" s="145" t="s">
        <v>1491</v>
      </c>
      <c r="O46" s="146" t="s">
        <v>1045</v>
      </c>
      <c r="P46" s="145" t="s">
        <v>95</v>
      </c>
      <c r="Q46" s="8" t="s">
        <v>136</v>
      </c>
      <c r="R46" s="8" t="s">
        <v>793</v>
      </c>
      <c r="S46" s="9"/>
      <c r="T46" s="70">
        <v>3</v>
      </c>
      <c r="U46" s="70">
        <v>3</v>
      </c>
      <c r="V46" s="70">
        <v>78</v>
      </c>
      <c r="W46" s="62" t="s">
        <v>807</v>
      </c>
      <c r="X46" s="62" t="s">
        <v>806</v>
      </c>
      <c r="Y46" s="62" t="s">
        <v>822</v>
      </c>
      <c r="Z46" s="140" t="s">
        <v>862</v>
      </c>
      <c r="AA46" s="140" t="s">
        <v>848</v>
      </c>
      <c r="AB46" s="140" t="s">
        <v>854</v>
      </c>
      <c r="AC46" s="140" t="s">
        <v>48</v>
      </c>
      <c r="AD46" s="140" t="s">
        <v>48</v>
      </c>
    </row>
    <row r="47" spans="2:30" ht="33" customHeight="1">
      <c r="B47" s="36" t="s">
        <v>233</v>
      </c>
      <c r="C47" s="39" t="s">
        <v>98</v>
      </c>
      <c r="D47" s="131" t="s">
        <v>1055</v>
      </c>
      <c r="E47" s="131" t="s">
        <v>48</v>
      </c>
      <c r="F47" s="131" t="s">
        <v>48</v>
      </c>
      <c r="G47" s="131" t="s">
        <v>48</v>
      </c>
      <c r="H47" s="15" t="s">
        <v>3</v>
      </c>
      <c r="I47" s="108" t="s">
        <v>1056</v>
      </c>
      <c r="J47" s="121" t="s">
        <v>1057</v>
      </c>
      <c r="K47" s="114" t="s">
        <v>48</v>
      </c>
      <c r="L47" s="125" t="s">
        <v>111</v>
      </c>
      <c r="M47" s="108"/>
      <c r="N47" s="17" t="s">
        <v>1547</v>
      </c>
      <c r="O47" s="114" t="s">
        <v>48</v>
      </c>
      <c r="P47" s="108"/>
      <c r="Q47" s="15" t="s">
        <v>30</v>
      </c>
      <c r="R47" s="15" t="s">
        <v>30</v>
      </c>
      <c r="S47" s="16" t="s">
        <v>134</v>
      </c>
      <c r="T47" s="70">
        <v>3</v>
      </c>
      <c r="U47" s="70">
        <v>4</v>
      </c>
      <c r="V47" s="70">
        <v>48</v>
      </c>
      <c r="W47" s="58" t="s">
        <v>48</v>
      </c>
      <c r="X47" s="58" t="s">
        <v>806</v>
      </c>
      <c r="Y47" s="58" t="s">
        <v>822</v>
      </c>
      <c r="Z47" s="58" t="s">
        <v>48</v>
      </c>
      <c r="AA47" s="58" t="s">
        <v>48</v>
      </c>
      <c r="AB47" s="58" t="s">
        <v>48</v>
      </c>
      <c r="AC47" s="58" t="s">
        <v>48</v>
      </c>
      <c r="AD47" s="58" t="s">
        <v>48</v>
      </c>
    </row>
    <row r="48" spans="2:30" ht="33" customHeight="1">
      <c r="B48" s="40" t="s">
        <v>234</v>
      </c>
      <c r="C48" s="33" t="s">
        <v>100</v>
      </c>
      <c r="D48" s="143" t="s">
        <v>48</v>
      </c>
      <c r="E48" s="143" t="s">
        <v>423</v>
      </c>
      <c r="F48" s="143" t="s">
        <v>48</v>
      </c>
      <c r="G48" s="143" t="s">
        <v>48</v>
      </c>
      <c r="H48" s="144" t="s">
        <v>3</v>
      </c>
      <c r="I48" s="145" t="s">
        <v>370</v>
      </c>
      <c r="J48" s="145" t="s">
        <v>1058</v>
      </c>
      <c r="K48" s="146" t="s">
        <v>1059</v>
      </c>
      <c r="L48" s="147" t="s">
        <v>111</v>
      </c>
      <c r="M48" s="145" t="s">
        <v>931</v>
      </c>
      <c r="N48" s="145" t="s">
        <v>147</v>
      </c>
      <c r="O48" s="146" t="s">
        <v>1059</v>
      </c>
      <c r="P48" s="145" t="s">
        <v>931</v>
      </c>
      <c r="Q48" s="8" t="s">
        <v>30</v>
      </c>
      <c r="R48" s="8" t="s">
        <v>30</v>
      </c>
      <c r="S48" s="9"/>
      <c r="T48" s="70">
        <v>3</v>
      </c>
      <c r="U48" s="70">
        <v>4</v>
      </c>
      <c r="V48" s="70">
        <v>49</v>
      </c>
      <c r="W48" s="62" t="s">
        <v>807</v>
      </c>
      <c r="X48" s="62" t="s">
        <v>806</v>
      </c>
      <c r="Y48" s="62" t="s">
        <v>822</v>
      </c>
      <c r="Z48" s="62" t="s">
        <v>860</v>
      </c>
      <c r="AA48" s="62" t="s">
        <v>842</v>
      </c>
      <c r="AB48" s="62" t="s">
        <v>48</v>
      </c>
      <c r="AC48" s="62" t="s">
        <v>48</v>
      </c>
      <c r="AD48" s="62" t="s">
        <v>48</v>
      </c>
    </row>
    <row r="49" spans="2:30" ht="33" customHeight="1">
      <c r="B49" s="40" t="s">
        <v>235</v>
      </c>
      <c r="C49" s="33" t="s">
        <v>100</v>
      </c>
      <c r="D49" s="143" t="s">
        <v>48</v>
      </c>
      <c r="E49" s="143" t="s">
        <v>425</v>
      </c>
      <c r="F49" s="143" t="s">
        <v>48</v>
      </c>
      <c r="G49" s="143" t="s">
        <v>48</v>
      </c>
      <c r="H49" s="144" t="s">
        <v>1</v>
      </c>
      <c r="I49" s="145" t="s">
        <v>1060</v>
      </c>
      <c r="J49" s="145" t="s">
        <v>1061</v>
      </c>
      <c r="K49" s="146" t="s">
        <v>48</v>
      </c>
      <c r="L49" s="147" t="s">
        <v>111</v>
      </c>
      <c r="M49" s="145" t="s">
        <v>369</v>
      </c>
      <c r="N49" s="145" t="s">
        <v>1457</v>
      </c>
      <c r="O49" s="146" t="s">
        <v>48</v>
      </c>
      <c r="P49" s="145" t="s">
        <v>369</v>
      </c>
      <c r="Q49" s="8" t="s">
        <v>131</v>
      </c>
      <c r="R49" s="8" t="s">
        <v>793</v>
      </c>
      <c r="S49" s="9" t="s">
        <v>45</v>
      </c>
      <c r="T49" s="70">
        <v>3</v>
      </c>
      <c r="U49" s="70">
        <v>4</v>
      </c>
      <c r="V49" s="70">
        <v>50</v>
      </c>
      <c r="W49" s="62" t="s">
        <v>807</v>
      </c>
      <c r="X49" s="62" t="s">
        <v>806</v>
      </c>
      <c r="Y49" s="62" t="s">
        <v>822</v>
      </c>
      <c r="Z49" s="62" t="s">
        <v>860</v>
      </c>
      <c r="AA49" s="62" t="s">
        <v>809</v>
      </c>
      <c r="AB49" s="62" t="s">
        <v>48</v>
      </c>
      <c r="AC49" s="62" t="s">
        <v>48</v>
      </c>
      <c r="AD49" s="62" t="s">
        <v>48</v>
      </c>
    </row>
    <row r="50" spans="2:30" ht="33" customHeight="1">
      <c r="B50" s="40" t="s">
        <v>236</v>
      </c>
      <c r="C50" s="33" t="s">
        <v>100</v>
      </c>
      <c r="D50" s="143" t="s">
        <v>48</v>
      </c>
      <c r="E50" s="143" t="s">
        <v>427</v>
      </c>
      <c r="F50" s="143" t="s">
        <v>48</v>
      </c>
      <c r="G50" s="143" t="s">
        <v>48</v>
      </c>
      <c r="H50" s="144" t="s">
        <v>1</v>
      </c>
      <c r="I50" s="145" t="s">
        <v>1062</v>
      </c>
      <c r="J50" s="145" t="s">
        <v>1063</v>
      </c>
      <c r="K50" s="146" t="s">
        <v>48</v>
      </c>
      <c r="L50" s="147" t="s">
        <v>1401</v>
      </c>
      <c r="M50" s="145" t="s">
        <v>369</v>
      </c>
      <c r="N50" s="67" t="s">
        <v>39</v>
      </c>
      <c r="O50" s="146" t="s">
        <v>48</v>
      </c>
      <c r="P50" s="145" t="s">
        <v>369</v>
      </c>
      <c r="Q50" s="8" t="s">
        <v>131</v>
      </c>
      <c r="R50" s="8" t="s">
        <v>793</v>
      </c>
      <c r="S50" s="19" t="s">
        <v>795</v>
      </c>
      <c r="T50" s="70">
        <v>3</v>
      </c>
      <c r="U50" s="70">
        <v>4</v>
      </c>
      <c r="V50" s="70">
        <v>51</v>
      </c>
      <c r="W50" s="62" t="s">
        <v>807</v>
      </c>
      <c r="X50" s="62" t="s">
        <v>806</v>
      </c>
      <c r="Y50" s="62" t="s">
        <v>822</v>
      </c>
      <c r="Z50" s="62" t="s">
        <v>860</v>
      </c>
      <c r="AA50" s="62" t="s">
        <v>845</v>
      </c>
      <c r="AB50" s="62" t="s">
        <v>846</v>
      </c>
      <c r="AC50" s="62" t="s">
        <v>48</v>
      </c>
      <c r="AD50" s="62" t="s">
        <v>48</v>
      </c>
    </row>
    <row r="51" spans="2:30" ht="33" customHeight="1">
      <c r="B51" s="40" t="s">
        <v>237</v>
      </c>
      <c r="C51" s="33" t="s">
        <v>100</v>
      </c>
      <c r="D51" s="143" t="s">
        <v>48</v>
      </c>
      <c r="E51" s="143" t="s">
        <v>428</v>
      </c>
      <c r="F51" s="143" t="s">
        <v>48</v>
      </c>
      <c r="G51" s="143" t="s">
        <v>48</v>
      </c>
      <c r="H51" s="144" t="s">
        <v>1</v>
      </c>
      <c r="I51" s="145" t="s">
        <v>1064</v>
      </c>
      <c r="J51" s="145" t="s">
        <v>1065</v>
      </c>
      <c r="K51" s="146" t="s">
        <v>48</v>
      </c>
      <c r="L51" s="147" t="s">
        <v>1402</v>
      </c>
      <c r="M51" s="145" t="s">
        <v>369</v>
      </c>
      <c r="N51" s="145" t="s">
        <v>38</v>
      </c>
      <c r="O51" s="146" t="s">
        <v>48</v>
      </c>
      <c r="P51" s="145" t="s">
        <v>369</v>
      </c>
      <c r="Q51" s="8" t="s">
        <v>131</v>
      </c>
      <c r="R51" s="8" t="s">
        <v>793</v>
      </c>
      <c r="S51" s="9" t="s">
        <v>794</v>
      </c>
      <c r="T51" s="70">
        <v>3</v>
      </c>
      <c r="U51" s="70">
        <v>4</v>
      </c>
      <c r="V51" s="70">
        <v>52</v>
      </c>
      <c r="W51" s="62" t="s">
        <v>807</v>
      </c>
      <c r="X51" s="62" t="s">
        <v>806</v>
      </c>
      <c r="Y51" s="62" t="s">
        <v>822</v>
      </c>
      <c r="Z51" s="62" t="s">
        <v>860</v>
      </c>
      <c r="AA51" s="62" t="s">
        <v>843</v>
      </c>
      <c r="AB51" s="62" t="s">
        <v>809</v>
      </c>
      <c r="AC51" s="62" t="s">
        <v>48</v>
      </c>
      <c r="AD51" s="62" t="s">
        <v>48</v>
      </c>
    </row>
    <row r="52" spans="2:30" ht="33" customHeight="1">
      <c r="B52" s="40" t="s">
        <v>238</v>
      </c>
      <c r="C52" s="33" t="s">
        <v>100</v>
      </c>
      <c r="D52" s="143" t="s">
        <v>48</v>
      </c>
      <c r="E52" s="143" t="s">
        <v>429</v>
      </c>
      <c r="F52" s="143" t="s">
        <v>48</v>
      </c>
      <c r="G52" s="143" t="s">
        <v>48</v>
      </c>
      <c r="H52" s="144" t="s">
        <v>1</v>
      </c>
      <c r="I52" s="145" t="s">
        <v>1066</v>
      </c>
      <c r="J52" s="145" t="s">
        <v>1067</v>
      </c>
      <c r="K52" s="146" t="s">
        <v>1021</v>
      </c>
      <c r="L52" s="147" t="s">
        <v>1403</v>
      </c>
      <c r="M52" s="145" t="s">
        <v>369</v>
      </c>
      <c r="N52" s="145" t="s">
        <v>37</v>
      </c>
      <c r="O52" s="146" t="s">
        <v>1021</v>
      </c>
      <c r="P52" s="145" t="s">
        <v>369</v>
      </c>
      <c r="Q52" s="8" t="s">
        <v>131</v>
      </c>
      <c r="R52" s="8" t="s">
        <v>793</v>
      </c>
      <c r="S52" s="9" t="s">
        <v>43</v>
      </c>
      <c r="T52" s="70">
        <v>3</v>
      </c>
      <c r="U52" s="70">
        <v>4</v>
      </c>
      <c r="V52" s="70">
        <v>53</v>
      </c>
      <c r="W52" s="62" t="s">
        <v>807</v>
      </c>
      <c r="X52" s="62" t="s">
        <v>806</v>
      </c>
      <c r="Y52" s="62" t="s">
        <v>822</v>
      </c>
      <c r="Z52" s="62" t="s">
        <v>860</v>
      </c>
      <c r="AA52" s="62" t="s">
        <v>847</v>
      </c>
      <c r="AB52" s="62" t="s">
        <v>809</v>
      </c>
      <c r="AC52" s="62" t="s">
        <v>48</v>
      </c>
      <c r="AD52" s="62" t="s">
        <v>48</v>
      </c>
    </row>
    <row r="53" spans="2:30" ht="33" customHeight="1">
      <c r="B53" s="36" t="s">
        <v>239</v>
      </c>
      <c r="C53" s="39" t="s">
        <v>100</v>
      </c>
      <c r="D53" s="131" t="s">
        <v>48</v>
      </c>
      <c r="E53" s="131" t="s">
        <v>1068</v>
      </c>
      <c r="F53" s="131" t="s">
        <v>48</v>
      </c>
      <c r="G53" s="131" t="s">
        <v>48</v>
      </c>
      <c r="H53" s="15" t="s">
        <v>3</v>
      </c>
      <c r="I53" s="108" t="s">
        <v>1069</v>
      </c>
      <c r="J53" s="121" t="s">
        <v>1070</v>
      </c>
      <c r="K53" s="114" t="s">
        <v>48</v>
      </c>
      <c r="L53" s="125" t="s">
        <v>118</v>
      </c>
      <c r="M53" s="108"/>
      <c r="N53" s="17" t="s">
        <v>1543</v>
      </c>
      <c r="O53" s="114" t="s">
        <v>48</v>
      </c>
      <c r="P53" s="108"/>
      <c r="Q53" s="15" t="s">
        <v>131</v>
      </c>
      <c r="R53" s="15" t="s">
        <v>793</v>
      </c>
      <c r="S53" s="16" t="s">
        <v>798</v>
      </c>
      <c r="T53" s="70">
        <v>3</v>
      </c>
      <c r="U53" s="70">
        <v>4</v>
      </c>
      <c r="V53" s="70">
        <v>54</v>
      </c>
      <c r="W53" s="58" t="s">
        <v>48</v>
      </c>
      <c r="X53" s="58" t="s">
        <v>806</v>
      </c>
      <c r="Y53" s="58" t="s">
        <v>822</v>
      </c>
      <c r="Z53" s="58" t="s">
        <v>48</v>
      </c>
      <c r="AA53" s="58" t="s">
        <v>48</v>
      </c>
      <c r="AB53" s="58" t="s">
        <v>48</v>
      </c>
      <c r="AC53" s="58" t="s">
        <v>48</v>
      </c>
      <c r="AD53" s="58" t="s">
        <v>48</v>
      </c>
    </row>
    <row r="54" spans="2:30" ht="33" customHeight="1">
      <c r="B54" s="40" t="s">
        <v>240</v>
      </c>
      <c r="C54" s="33" t="s">
        <v>106</v>
      </c>
      <c r="D54" s="132" t="s">
        <v>48</v>
      </c>
      <c r="E54" s="143" t="s">
        <v>48</v>
      </c>
      <c r="F54" s="143" t="s">
        <v>431</v>
      </c>
      <c r="G54" s="143" t="s">
        <v>48</v>
      </c>
      <c r="H54" s="144" t="s">
        <v>1</v>
      </c>
      <c r="I54" s="145" t="s">
        <v>1071</v>
      </c>
      <c r="J54" s="145" t="s">
        <v>1031</v>
      </c>
      <c r="K54" s="146" t="s">
        <v>1032</v>
      </c>
      <c r="L54" s="147" t="s">
        <v>118</v>
      </c>
      <c r="M54" s="145" t="s">
        <v>931</v>
      </c>
      <c r="N54" s="145" t="s">
        <v>1480</v>
      </c>
      <c r="O54" s="146" t="s">
        <v>1032</v>
      </c>
      <c r="P54" s="145" t="s">
        <v>931</v>
      </c>
      <c r="Q54" s="8" t="s">
        <v>131</v>
      </c>
      <c r="R54" s="8" t="s">
        <v>793</v>
      </c>
      <c r="S54" s="9" t="s">
        <v>186</v>
      </c>
      <c r="T54" s="70">
        <v>3</v>
      </c>
      <c r="U54" s="70">
        <v>4</v>
      </c>
      <c r="V54" s="70">
        <v>55</v>
      </c>
      <c r="W54" s="62" t="s">
        <v>807</v>
      </c>
      <c r="X54" s="62" t="s">
        <v>806</v>
      </c>
      <c r="Y54" s="62" t="s">
        <v>822</v>
      </c>
      <c r="Z54" s="62" t="s">
        <v>860</v>
      </c>
      <c r="AA54" s="62" t="s">
        <v>848</v>
      </c>
      <c r="AB54" s="62" t="s">
        <v>849</v>
      </c>
      <c r="AC54" s="62" t="s">
        <v>48</v>
      </c>
      <c r="AD54" s="62" t="s">
        <v>48</v>
      </c>
    </row>
    <row r="55" spans="2:30" ht="33" customHeight="1">
      <c r="B55" s="40" t="s">
        <v>241</v>
      </c>
      <c r="C55" s="33" t="s">
        <v>106</v>
      </c>
      <c r="D55" s="132" t="s">
        <v>48</v>
      </c>
      <c r="E55" s="143" t="s">
        <v>48</v>
      </c>
      <c r="F55" s="143" t="s">
        <v>433</v>
      </c>
      <c r="G55" s="143" t="s">
        <v>48</v>
      </c>
      <c r="H55" s="144" t="s">
        <v>1</v>
      </c>
      <c r="I55" s="145" t="s">
        <v>1072</v>
      </c>
      <c r="J55" s="145" t="s">
        <v>1034</v>
      </c>
      <c r="K55" s="146" t="s">
        <v>48</v>
      </c>
      <c r="L55" s="147" t="s">
        <v>118</v>
      </c>
      <c r="M55" s="145" t="s">
        <v>931</v>
      </c>
      <c r="N55" s="145" t="s">
        <v>1481</v>
      </c>
      <c r="O55" s="146" t="s">
        <v>48</v>
      </c>
      <c r="P55" s="145" t="s">
        <v>931</v>
      </c>
      <c r="Q55" s="8" t="s">
        <v>131</v>
      </c>
      <c r="R55" s="8" t="s">
        <v>793</v>
      </c>
      <c r="S55" s="9"/>
      <c r="T55" s="70">
        <v>3</v>
      </c>
      <c r="U55" s="70">
        <v>4</v>
      </c>
      <c r="V55" s="70">
        <v>56</v>
      </c>
      <c r="W55" s="62" t="s">
        <v>807</v>
      </c>
      <c r="X55" s="62" t="s">
        <v>806</v>
      </c>
      <c r="Y55" s="62" t="s">
        <v>822</v>
      </c>
      <c r="Z55" s="62" t="s">
        <v>860</v>
      </c>
      <c r="AA55" s="62" t="s">
        <v>848</v>
      </c>
      <c r="AB55" s="62" t="s">
        <v>850</v>
      </c>
      <c r="AC55" s="62" t="s">
        <v>48</v>
      </c>
      <c r="AD55" s="62" t="s">
        <v>48</v>
      </c>
    </row>
    <row r="56" spans="2:30" ht="33" customHeight="1">
      <c r="B56" s="40" t="s">
        <v>242</v>
      </c>
      <c r="C56" s="33" t="s">
        <v>106</v>
      </c>
      <c r="D56" s="132" t="s">
        <v>48</v>
      </c>
      <c r="E56" s="143" t="s">
        <v>48</v>
      </c>
      <c r="F56" s="143" t="s">
        <v>435</v>
      </c>
      <c r="G56" s="143" t="s">
        <v>48</v>
      </c>
      <c r="H56" s="144" t="s">
        <v>1</v>
      </c>
      <c r="I56" s="145" t="s">
        <v>1073</v>
      </c>
      <c r="J56" s="145" t="s">
        <v>1074</v>
      </c>
      <c r="K56" s="146" t="s">
        <v>48</v>
      </c>
      <c r="L56" s="147" t="s">
        <v>118</v>
      </c>
      <c r="M56" s="145" t="s">
        <v>931</v>
      </c>
      <c r="N56" s="145" t="s">
        <v>1482</v>
      </c>
      <c r="O56" s="146" t="s">
        <v>48</v>
      </c>
      <c r="P56" s="145" t="s">
        <v>931</v>
      </c>
      <c r="Q56" s="8" t="s">
        <v>131</v>
      </c>
      <c r="R56" s="8" t="s">
        <v>793</v>
      </c>
      <c r="S56" s="9"/>
      <c r="T56" s="70">
        <v>3</v>
      </c>
      <c r="U56" s="70">
        <v>4</v>
      </c>
      <c r="V56" s="70">
        <v>57</v>
      </c>
      <c r="W56" s="62" t="s">
        <v>807</v>
      </c>
      <c r="X56" s="62" t="s">
        <v>806</v>
      </c>
      <c r="Y56" s="62" t="s">
        <v>822</v>
      </c>
      <c r="Z56" s="62" t="s">
        <v>860</v>
      </c>
      <c r="AA56" s="62" t="s">
        <v>848</v>
      </c>
      <c r="AB56" s="62" t="s">
        <v>851</v>
      </c>
      <c r="AC56" s="62" t="s">
        <v>48</v>
      </c>
      <c r="AD56" s="62" t="s">
        <v>48</v>
      </c>
    </row>
    <row r="57" spans="2:30" ht="33" customHeight="1">
      <c r="B57" s="40" t="s">
        <v>243</v>
      </c>
      <c r="C57" s="33" t="s">
        <v>106</v>
      </c>
      <c r="D57" s="132" t="s">
        <v>48</v>
      </c>
      <c r="E57" s="143" t="s">
        <v>48</v>
      </c>
      <c r="F57" s="143" t="s">
        <v>437</v>
      </c>
      <c r="G57" s="143" t="s">
        <v>48</v>
      </c>
      <c r="H57" s="144" t="s">
        <v>1</v>
      </c>
      <c r="I57" s="145" t="s">
        <v>1075</v>
      </c>
      <c r="J57" s="145" t="s">
        <v>1038</v>
      </c>
      <c r="K57" s="146" t="s">
        <v>1039</v>
      </c>
      <c r="L57" s="147" t="s">
        <v>118</v>
      </c>
      <c r="M57" s="145" t="s">
        <v>931</v>
      </c>
      <c r="N57" s="145" t="s">
        <v>1483</v>
      </c>
      <c r="O57" s="146" t="s">
        <v>1039</v>
      </c>
      <c r="P57" s="145" t="s">
        <v>931</v>
      </c>
      <c r="Q57" s="8" t="s">
        <v>131</v>
      </c>
      <c r="R57" s="8" t="s">
        <v>793</v>
      </c>
      <c r="S57" s="9"/>
      <c r="T57" s="70">
        <v>3</v>
      </c>
      <c r="U57" s="70">
        <v>4</v>
      </c>
      <c r="V57" s="70">
        <v>58</v>
      </c>
      <c r="W57" s="62" t="s">
        <v>807</v>
      </c>
      <c r="X57" s="62" t="s">
        <v>806</v>
      </c>
      <c r="Y57" s="62" t="s">
        <v>822</v>
      </c>
      <c r="Z57" s="62" t="s">
        <v>860</v>
      </c>
      <c r="AA57" s="62" t="s">
        <v>848</v>
      </c>
      <c r="AB57" s="62" t="s">
        <v>852</v>
      </c>
      <c r="AC57" s="62" t="s">
        <v>48</v>
      </c>
      <c r="AD57" s="62" t="s">
        <v>48</v>
      </c>
    </row>
    <row r="58" spans="2:30" ht="33" customHeight="1">
      <c r="B58" s="40" t="s">
        <v>244</v>
      </c>
      <c r="C58" s="33" t="s">
        <v>106</v>
      </c>
      <c r="D58" s="132" t="s">
        <v>48</v>
      </c>
      <c r="E58" s="143" t="s">
        <v>48</v>
      </c>
      <c r="F58" s="143" t="s">
        <v>439</v>
      </c>
      <c r="G58" s="143" t="s">
        <v>48</v>
      </c>
      <c r="H58" s="144" t="s">
        <v>1</v>
      </c>
      <c r="I58" s="145" t="s">
        <v>1076</v>
      </c>
      <c r="J58" s="145" t="s">
        <v>1041</v>
      </c>
      <c r="K58" s="146" t="s">
        <v>1042</v>
      </c>
      <c r="L58" s="147" t="s">
        <v>118</v>
      </c>
      <c r="M58" s="145" t="s">
        <v>931</v>
      </c>
      <c r="N58" s="145" t="s">
        <v>1484</v>
      </c>
      <c r="O58" s="146" t="s">
        <v>1042</v>
      </c>
      <c r="P58" s="145" t="s">
        <v>931</v>
      </c>
      <c r="Q58" s="20" t="s">
        <v>130</v>
      </c>
      <c r="R58" s="20" t="s">
        <v>188</v>
      </c>
      <c r="S58" s="19" t="s">
        <v>797</v>
      </c>
      <c r="T58" s="70">
        <v>3</v>
      </c>
      <c r="U58" s="70">
        <v>4</v>
      </c>
      <c r="V58" s="70">
        <v>59</v>
      </c>
      <c r="W58" s="62" t="s">
        <v>807</v>
      </c>
      <c r="X58" s="62" t="s">
        <v>806</v>
      </c>
      <c r="Y58" s="62" t="s">
        <v>822</v>
      </c>
      <c r="Z58" s="62" t="s">
        <v>860</v>
      </c>
      <c r="AA58" s="62" t="s">
        <v>848</v>
      </c>
      <c r="AB58" s="62" t="s">
        <v>853</v>
      </c>
      <c r="AC58" s="62" t="s">
        <v>48</v>
      </c>
      <c r="AD58" s="62" t="s">
        <v>48</v>
      </c>
    </row>
    <row r="59" spans="2:30" ht="33" customHeight="1">
      <c r="B59" s="40" t="s">
        <v>245</v>
      </c>
      <c r="C59" s="33" t="s">
        <v>106</v>
      </c>
      <c r="D59" s="132" t="s">
        <v>48</v>
      </c>
      <c r="E59" s="143" t="s">
        <v>48</v>
      </c>
      <c r="F59" s="143" t="s">
        <v>441</v>
      </c>
      <c r="G59" s="143" t="s">
        <v>48</v>
      </c>
      <c r="H59" s="144" t="s">
        <v>1</v>
      </c>
      <c r="I59" s="145" t="s">
        <v>1077</v>
      </c>
      <c r="J59" s="145" t="s">
        <v>1044</v>
      </c>
      <c r="K59" s="146" t="s">
        <v>1045</v>
      </c>
      <c r="L59" s="147" t="s">
        <v>118</v>
      </c>
      <c r="M59" s="145" t="s">
        <v>95</v>
      </c>
      <c r="N59" s="145" t="s">
        <v>1485</v>
      </c>
      <c r="O59" s="146" t="s">
        <v>1045</v>
      </c>
      <c r="P59" s="145" t="s">
        <v>95</v>
      </c>
      <c r="Q59" s="8" t="s">
        <v>131</v>
      </c>
      <c r="R59" s="8" t="s">
        <v>793</v>
      </c>
      <c r="S59" s="9"/>
      <c r="T59" s="70">
        <v>3</v>
      </c>
      <c r="U59" s="70">
        <v>4</v>
      </c>
      <c r="V59" s="70">
        <v>60</v>
      </c>
      <c r="W59" s="62" t="s">
        <v>807</v>
      </c>
      <c r="X59" s="62" t="s">
        <v>806</v>
      </c>
      <c r="Y59" s="62" t="s">
        <v>822</v>
      </c>
      <c r="Z59" s="62" t="s">
        <v>860</v>
      </c>
      <c r="AA59" s="62" t="s">
        <v>848</v>
      </c>
      <c r="AB59" s="62" t="s">
        <v>854</v>
      </c>
      <c r="AC59" s="62" t="s">
        <v>48</v>
      </c>
      <c r="AD59" s="62" t="s">
        <v>48</v>
      </c>
    </row>
    <row r="60" spans="2:30" ht="33" customHeight="1">
      <c r="B60" s="36" t="s">
        <v>246</v>
      </c>
      <c r="C60" s="39" t="s">
        <v>100</v>
      </c>
      <c r="D60" s="131" t="s">
        <v>48</v>
      </c>
      <c r="E60" s="131" t="s">
        <v>1078</v>
      </c>
      <c r="F60" s="131" t="s">
        <v>48</v>
      </c>
      <c r="G60" s="131" t="s">
        <v>48</v>
      </c>
      <c r="H60" s="15" t="s">
        <v>1</v>
      </c>
      <c r="I60" s="108" t="s">
        <v>1079</v>
      </c>
      <c r="J60" s="121" t="s">
        <v>1080</v>
      </c>
      <c r="K60" s="114" t="s">
        <v>1404</v>
      </c>
      <c r="L60" s="125" t="s">
        <v>111</v>
      </c>
      <c r="M60" s="108"/>
      <c r="N60" s="17" t="s">
        <v>1544</v>
      </c>
      <c r="O60" s="114" t="s">
        <v>1404</v>
      </c>
      <c r="P60" s="108"/>
      <c r="Q60" s="15" t="s">
        <v>130</v>
      </c>
      <c r="R60" s="15" t="s">
        <v>188</v>
      </c>
      <c r="S60" s="16"/>
      <c r="T60" s="70">
        <v>3</v>
      </c>
      <c r="U60" s="70">
        <v>4</v>
      </c>
      <c r="V60" s="70">
        <v>61</v>
      </c>
      <c r="W60" s="58" t="s">
        <v>48</v>
      </c>
      <c r="X60" s="58" t="s">
        <v>806</v>
      </c>
      <c r="Y60" s="58" t="s">
        <v>822</v>
      </c>
      <c r="Z60" s="58" t="s">
        <v>48</v>
      </c>
      <c r="AA60" s="58" t="s">
        <v>48</v>
      </c>
      <c r="AB60" s="58" t="s">
        <v>48</v>
      </c>
      <c r="AC60" s="58" t="s">
        <v>48</v>
      </c>
      <c r="AD60" s="58" t="s">
        <v>48</v>
      </c>
    </row>
    <row r="61" spans="2:30" ht="33" customHeight="1">
      <c r="B61" s="40" t="s">
        <v>247</v>
      </c>
      <c r="C61" s="33" t="s">
        <v>106</v>
      </c>
      <c r="D61" s="132" t="s">
        <v>48</v>
      </c>
      <c r="E61" s="143" t="s">
        <v>48</v>
      </c>
      <c r="F61" s="143" t="s">
        <v>443</v>
      </c>
      <c r="G61" s="143" t="s">
        <v>48</v>
      </c>
      <c r="H61" s="144" t="s">
        <v>1</v>
      </c>
      <c r="I61" s="145" t="s">
        <v>1081</v>
      </c>
      <c r="J61" s="145" t="s">
        <v>1049</v>
      </c>
      <c r="K61" s="146" t="s">
        <v>1050</v>
      </c>
      <c r="L61" s="147" t="s">
        <v>111</v>
      </c>
      <c r="M61" s="145" t="s">
        <v>931</v>
      </c>
      <c r="N61" s="145" t="s">
        <v>1464</v>
      </c>
      <c r="O61" s="146" t="s">
        <v>1050</v>
      </c>
      <c r="P61" s="145" t="s">
        <v>931</v>
      </c>
      <c r="Q61" s="8" t="s">
        <v>130</v>
      </c>
      <c r="R61" s="8" t="s">
        <v>188</v>
      </c>
      <c r="S61" s="9"/>
      <c r="T61" s="70">
        <v>3</v>
      </c>
      <c r="U61" s="70">
        <v>4</v>
      </c>
      <c r="V61" s="70">
        <v>62</v>
      </c>
      <c r="W61" s="62" t="s">
        <v>807</v>
      </c>
      <c r="X61" s="62" t="s">
        <v>806</v>
      </c>
      <c r="Y61" s="62" t="s">
        <v>822</v>
      </c>
      <c r="Z61" s="62" t="s">
        <v>860</v>
      </c>
      <c r="AA61" s="62" t="s">
        <v>855</v>
      </c>
      <c r="AB61" s="62" t="s">
        <v>856</v>
      </c>
      <c r="AC61" s="62" t="s">
        <v>48</v>
      </c>
      <c r="AD61" s="62" t="s">
        <v>48</v>
      </c>
    </row>
    <row r="62" spans="2:30" ht="33" customHeight="1">
      <c r="B62" s="40" t="s">
        <v>248</v>
      </c>
      <c r="C62" s="33" t="s">
        <v>106</v>
      </c>
      <c r="D62" s="132" t="s">
        <v>48</v>
      </c>
      <c r="E62" s="143" t="s">
        <v>48</v>
      </c>
      <c r="F62" s="143" t="s">
        <v>444</v>
      </c>
      <c r="G62" s="143" t="s">
        <v>48</v>
      </c>
      <c r="H62" s="144" t="s">
        <v>1</v>
      </c>
      <c r="I62" s="145" t="s">
        <v>1082</v>
      </c>
      <c r="J62" s="145" t="s">
        <v>1052</v>
      </c>
      <c r="K62" s="146" t="s">
        <v>48</v>
      </c>
      <c r="L62" s="147" t="s">
        <v>111</v>
      </c>
      <c r="M62" s="145" t="s">
        <v>931</v>
      </c>
      <c r="N62" s="145" t="s">
        <v>1465</v>
      </c>
      <c r="O62" s="146" t="s">
        <v>48</v>
      </c>
      <c r="P62" s="145" t="s">
        <v>931</v>
      </c>
      <c r="Q62" s="8" t="s">
        <v>130</v>
      </c>
      <c r="R62" s="8" t="s">
        <v>188</v>
      </c>
      <c r="S62" s="9"/>
      <c r="T62" s="70">
        <v>3</v>
      </c>
      <c r="U62" s="70">
        <v>4</v>
      </c>
      <c r="V62" s="70">
        <v>63</v>
      </c>
      <c r="W62" s="62" t="s">
        <v>807</v>
      </c>
      <c r="X62" s="62" t="s">
        <v>806</v>
      </c>
      <c r="Y62" s="62" t="s">
        <v>822</v>
      </c>
      <c r="Z62" s="62" t="s">
        <v>860</v>
      </c>
      <c r="AA62" s="62" t="s">
        <v>855</v>
      </c>
      <c r="AB62" s="62" t="s">
        <v>857</v>
      </c>
      <c r="AC62" s="62" t="s">
        <v>858</v>
      </c>
      <c r="AD62" s="62" t="s">
        <v>48</v>
      </c>
    </row>
    <row r="63" spans="2:30" ht="33" customHeight="1">
      <c r="B63" s="40" t="s">
        <v>249</v>
      </c>
      <c r="C63" s="33" t="s">
        <v>106</v>
      </c>
      <c r="D63" s="132" t="s">
        <v>48</v>
      </c>
      <c r="E63" s="143" t="s">
        <v>48</v>
      </c>
      <c r="F63" s="143" t="s">
        <v>445</v>
      </c>
      <c r="G63" s="143" t="s">
        <v>48</v>
      </c>
      <c r="H63" s="144" t="s">
        <v>1</v>
      </c>
      <c r="I63" s="145" t="s">
        <v>1083</v>
      </c>
      <c r="J63" s="145" t="s">
        <v>1054</v>
      </c>
      <c r="K63" s="146" t="s">
        <v>48</v>
      </c>
      <c r="L63" s="147" t="s">
        <v>111</v>
      </c>
      <c r="M63" s="145" t="s">
        <v>931</v>
      </c>
      <c r="N63" s="145" t="s">
        <v>1466</v>
      </c>
      <c r="O63" s="146" t="s">
        <v>48</v>
      </c>
      <c r="P63" s="145" t="s">
        <v>931</v>
      </c>
      <c r="Q63" s="8" t="s">
        <v>130</v>
      </c>
      <c r="R63" s="8" t="s">
        <v>188</v>
      </c>
      <c r="S63" s="9"/>
      <c r="T63" s="70">
        <v>3</v>
      </c>
      <c r="U63" s="70">
        <v>4</v>
      </c>
      <c r="V63" s="70">
        <v>64</v>
      </c>
      <c r="W63" s="62" t="s">
        <v>807</v>
      </c>
      <c r="X63" s="62" t="s">
        <v>806</v>
      </c>
      <c r="Y63" s="62" t="s">
        <v>822</v>
      </c>
      <c r="Z63" s="62" t="s">
        <v>860</v>
      </c>
      <c r="AA63" s="62" t="s">
        <v>855</v>
      </c>
      <c r="AB63" s="62" t="s">
        <v>859</v>
      </c>
      <c r="AC63" s="62" t="s">
        <v>846</v>
      </c>
      <c r="AD63" s="62" t="s">
        <v>48</v>
      </c>
    </row>
    <row r="64" spans="2:30" ht="33" customHeight="1">
      <c r="B64" s="42" t="s">
        <v>320</v>
      </c>
      <c r="C64" s="39" t="s">
        <v>98</v>
      </c>
      <c r="D64" s="131" t="s">
        <v>1263</v>
      </c>
      <c r="E64" s="131" t="s">
        <v>48</v>
      </c>
      <c r="F64" s="131" t="s">
        <v>48</v>
      </c>
      <c r="G64" s="131" t="s">
        <v>48</v>
      </c>
      <c r="H64" s="15" t="s">
        <v>19</v>
      </c>
      <c r="I64" s="108" t="s">
        <v>1264</v>
      </c>
      <c r="J64" s="121" t="s">
        <v>1265</v>
      </c>
      <c r="K64" s="114" t="s">
        <v>1426</v>
      </c>
      <c r="L64" s="125" t="s">
        <v>1266</v>
      </c>
      <c r="M64" s="108"/>
      <c r="N64" s="17" t="s">
        <v>1540</v>
      </c>
      <c r="O64" s="114" t="s">
        <v>1426</v>
      </c>
      <c r="P64" s="108"/>
      <c r="Q64" s="69" t="s">
        <v>130</v>
      </c>
      <c r="R64" s="69" t="s">
        <v>188</v>
      </c>
      <c r="S64" s="16"/>
      <c r="T64" s="70">
        <v>3</v>
      </c>
      <c r="U64" s="70">
        <v>5</v>
      </c>
      <c r="V64" s="70">
        <v>135</v>
      </c>
      <c r="W64" s="58" t="s">
        <v>48</v>
      </c>
      <c r="X64" s="58" t="s">
        <v>806</v>
      </c>
      <c r="Y64" s="58" t="s">
        <v>822</v>
      </c>
      <c r="Z64" s="58" t="s">
        <v>48</v>
      </c>
      <c r="AA64" s="58" t="s">
        <v>48</v>
      </c>
      <c r="AB64" s="58" t="s">
        <v>48</v>
      </c>
      <c r="AC64" s="58" t="s">
        <v>48</v>
      </c>
      <c r="AD64" s="58" t="s">
        <v>48</v>
      </c>
    </row>
    <row r="65" spans="2:30" ht="33" customHeight="1">
      <c r="B65" s="40" t="s">
        <v>321</v>
      </c>
      <c r="C65" s="33" t="s">
        <v>100</v>
      </c>
      <c r="D65" s="143" t="s">
        <v>48</v>
      </c>
      <c r="E65" s="143" t="s">
        <v>541</v>
      </c>
      <c r="F65" s="143" t="s">
        <v>48</v>
      </c>
      <c r="G65" s="143" t="s">
        <v>48</v>
      </c>
      <c r="H65" s="144" t="s">
        <v>3</v>
      </c>
      <c r="I65" s="145" t="s">
        <v>1267</v>
      </c>
      <c r="J65" s="145" t="s">
        <v>1268</v>
      </c>
      <c r="K65" s="146" t="s">
        <v>48</v>
      </c>
      <c r="L65" s="147" t="s">
        <v>1266</v>
      </c>
      <c r="M65" s="145" t="s">
        <v>369</v>
      </c>
      <c r="N65" s="145" t="s">
        <v>1476</v>
      </c>
      <c r="O65" s="146" t="s">
        <v>48</v>
      </c>
      <c r="P65" s="145" t="s">
        <v>369</v>
      </c>
      <c r="Q65" s="8" t="s">
        <v>130</v>
      </c>
      <c r="R65" s="8" t="s">
        <v>188</v>
      </c>
      <c r="S65" s="9" t="s">
        <v>139</v>
      </c>
      <c r="T65" s="70">
        <v>3</v>
      </c>
      <c r="U65" s="70">
        <v>5</v>
      </c>
      <c r="V65" s="70">
        <v>136</v>
      </c>
      <c r="W65" s="62" t="s">
        <v>807</v>
      </c>
      <c r="X65" s="62" t="s">
        <v>806</v>
      </c>
      <c r="Y65" s="62" t="s">
        <v>822</v>
      </c>
      <c r="Z65" s="140" t="s">
        <v>897</v>
      </c>
      <c r="AA65" s="140" t="s">
        <v>825</v>
      </c>
      <c r="AB65" s="140" t="s">
        <v>48</v>
      </c>
      <c r="AC65" s="140" t="s">
        <v>48</v>
      </c>
      <c r="AD65" s="140" t="s">
        <v>48</v>
      </c>
    </row>
    <row r="66" spans="2:30" ht="33" customHeight="1">
      <c r="B66" s="40" t="s">
        <v>322</v>
      </c>
      <c r="C66" s="33" t="s">
        <v>100</v>
      </c>
      <c r="D66" s="143" t="s">
        <v>48</v>
      </c>
      <c r="E66" s="143" t="s">
        <v>543</v>
      </c>
      <c r="F66" s="143" t="s">
        <v>48</v>
      </c>
      <c r="G66" s="143" t="s">
        <v>48</v>
      </c>
      <c r="H66" s="144" t="s">
        <v>3</v>
      </c>
      <c r="I66" s="145" t="s">
        <v>1269</v>
      </c>
      <c r="J66" s="145" t="s">
        <v>1270</v>
      </c>
      <c r="K66" s="146" t="s">
        <v>1271</v>
      </c>
      <c r="L66" s="147" t="s">
        <v>1266</v>
      </c>
      <c r="M66" s="145" t="s">
        <v>931</v>
      </c>
      <c r="N66" s="145" t="s">
        <v>1477</v>
      </c>
      <c r="O66" s="146" t="s">
        <v>1271</v>
      </c>
      <c r="P66" s="145" t="s">
        <v>931</v>
      </c>
      <c r="Q66" s="8" t="s">
        <v>130</v>
      </c>
      <c r="R66" s="8" t="s">
        <v>188</v>
      </c>
      <c r="S66" s="9"/>
      <c r="T66" s="70">
        <v>3</v>
      </c>
      <c r="U66" s="70">
        <v>5</v>
      </c>
      <c r="V66" s="70">
        <v>137</v>
      </c>
      <c r="W66" s="62" t="s">
        <v>807</v>
      </c>
      <c r="X66" s="62" t="s">
        <v>806</v>
      </c>
      <c r="Y66" s="62" t="s">
        <v>822</v>
      </c>
      <c r="Z66" s="140" t="s">
        <v>897</v>
      </c>
      <c r="AA66" s="140" t="s">
        <v>842</v>
      </c>
      <c r="AB66" s="140" t="s">
        <v>48</v>
      </c>
      <c r="AC66" s="140" t="s">
        <v>48</v>
      </c>
      <c r="AD66" s="140" t="s">
        <v>48</v>
      </c>
    </row>
    <row r="67" spans="2:30" ht="33" customHeight="1">
      <c r="B67" s="40" t="s">
        <v>323</v>
      </c>
      <c r="C67" s="33" t="s">
        <v>100</v>
      </c>
      <c r="D67" s="143" t="s">
        <v>48</v>
      </c>
      <c r="E67" s="143" t="s">
        <v>545</v>
      </c>
      <c r="F67" s="143" t="s">
        <v>48</v>
      </c>
      <c r="G67" s="143" t="s">
        <v>48</v>
      </c>
      <c r="H67" s="144" t="s">
        <v>1</v>
      </c>
      <c r="I67" s="145" t="s">
        <v>1272</v>
      </c>
      <c r="J67" s="145" t="s">
        <v>1440</v>
      </c>
      <c r="K67" s="146" t="s">
        <v>1427</v>
      </c>
      <c r="L67" s="147" t="s">
        <v>1266</v>
      </c>
      <c r="M67" s="145" t="s">
        <v>931</v>
      </c>
      <c r="N67" s="145" t="s">
        <v>1478</v>
      </c>
      <c r="O67" s="146" t="s">
        <v>1427</v>
      </c>
      <c r="P67" s="145" t="s">
        <v>931</v>
      </c>
      <c r="Q67" s="8" t="s">
        <v>130</v>
      </c>
      <c r="R67" s="8" t="s">
        <v>188</v>
      </c>
      <c r="S67" s="9" t="s">
        <v>151</v>
      </c>
      <c r="T67" s="70">
        <v>3</v>
      </c>
      <c r="U67" s="70">
        <v>5</v>
      </c>
      <c r="V67" s="70">
        <v>138</v>
      </c>
      <c r="W67" s="62" t="s">
        <v>807</v>
      </c>
      <c r="X67" s="62" t="s">
        <v>806</v>
      </c>
      <c r="Y67" s="62" t="s">
        <v>822</v>
      </c>
      <c r="Z67" s="140" t="s">
        <v>897</v>
      </c>
      <c r="AA67" s="140" t="s">
        <v>846</v>
      </c>
      <c r="AB67" s="140" t="s">
        <v>48</v>
      </c>
      <c r="AC67" s="140" t="s">
        <v>48</v>
      </c>
      <c r="AD67" s="140" t="s">
        <v>48</v>
      </c>
    </row>
    <row r="68" spans="2:30" ht="33" customHeight="1">
      <c r="B68" s="40" t="s">
        <v>324</v>
      </c>
      <c r="C68" s="33" t="s">
        <v>100</v>
      </c>
      <c r="D68" s="143" t="s">
        <v>48</v>
      </c>
      <c r="E68" s="143" t="s">
        <v>547</v>
      </c>
      <c r="F68" s="143" t="s">
        <v>48</v>
      </c>
      <c r="G68" s="143" t="s">
        <v>48</v>
      </c>
      <c r="H68" s="144" t="s">
        <v>1</v>
      </c>
      <c r="I68" s="145" t="s">
        <v>1274</v>
      </c>
      <c r="J68" s="145" t="s">
        <v>1275</v>
      </c>
      <c r="K68" s="146" t="s">
        <v>1276</v>
      </c>
      <c r="L68" s="147" t="s">
        <v>1277</v>
      </c>
      <c r="M68" s="145" t="s">
        <v>1278</v>
      </c>
      <c r="N68" s="145" t="s">
        <v>1479</v>
      </c>
      <c r="O68" s="146" t="s">
        <v>1276</v>
      </c>
      <c r="P68" s="145" t="s">
        <v>1278</v>
      </c>
      <c r="Q68" s="8" t="s">
        <v>130</v>
      </c>
      <c r="R68" s="8" t="s">
        <v>188</v>
      </c>
      <c r="S68" s="9" t="s">
        <v>151</v>
      </c>
      <c r="T68" s="70">
        <v>3</v>
      </c>
      <c r="U68" s="70">
        <v>5</v>
      </c>
      <c r="V68" s="70">
        <v>139</v>
      </c>
      <c r="W68" s="62" t="s">
        <v>807</v>
      </c>
      <c r="X68" s="62" t="s">
        <v>806</v>
      </c>
      <c r="Y68" s="62" t="s">
        <v>822</v>
      </c>
      <c r="Z68" s="140" t="s">
        <v>897</v>
      </c>
      <c r="AA68" s="140" t="s">
        <v>898</v>
      </c>
      <c r="AB68" s="140" t="s">
        <v>48</v>
      </c>
      <c r="AC68" s="140" t="s">
        <v>48</v>
      </c>
      <c r="AD68" s="140" t="s">
        <v>48</v>
      </c>
    </row>
    <row r="69" spans="2:30" ht="33" customHeight="1">
      <c r="B69" s="31" t="s">
        <v>204</v>
      </c>
      <c r="C69" s="33" t="s">
        <v>98</v>
      </c>
      <c r="D69" s="132" t="s">
        <v>389</v>
      </c>
      <c r="E69" s="132" t="s">
        <v>48</v>
      </c>
      <c r="F69" s="132" t="s">
        <v>48</v>
      </c>
      <c r="G69" s="132" t="s">
        <v>48</v>
      </c>
      <c r="H69" s="32" t="s">
        <v>1</v>
      </c>
      <c r="I69" s="14" t="s">
        <v>963</v>
      </c>
      <c r="J69" s="14" t="s">
        <v>964</v>
      </c>
      <c r="K69" s="115" t="s">
        <v>48</v>
      </c>
      <c r="L69" s="126" t="s">
        <v>1398</v>
      </c>
      <c r="M69" s="14" t="s">
        <v>369</v>
      </c>
      <c r="N69" s="14" t="s">
        <v>33</v>
      </c>
      <c r="O69" s="115" t="s">
        <v>48</v>
      </c>
      <c r="P69" s="14" t="s">
        <v>369</v>
      </c>
      <c r="Q69" s="8" t="s">
        <v>130</v>
      </c>
      <c r="R69" s="8" t="s">
        <v>188</v>
      </c>
      <c r="S69" s="9" t="s">
        <v>133</v>
      </c>
      <c r="T69" s="70">
        <v>4</v>
      </c>
      <c r="U69" s="70">
        <v>1</v>
      </c>
      <c r="V69" s="70">
        <v>13</v>
      </c>
      <c r="W69" s="61" t="s">
        <v>807</v>
      </c>
      <c r="X69" s="61" t="s">
        <v>806</v>
      </c>
      <c r="Y69" s="61" t="s">
        <v>828</v>
      </c>
      <c r="Z69" s="61" t="s">
        <v>829</v>
      </c>
      <c r="AA69" s="61" t="s">
        <v>825</v>
      </c>
      <c r="AB69" s="61" t="s">
        <v>48</v>
      </c>
      <c r="AC69" s="61" t="s">
        <v>48</v>
      </c>
      <c r="AD69" s="61" t="s">
        <v>48</v>
      </c>
    </row>
    <row r="70" spans="2:30" ht="33" customHeight="1">
      <c r="B70" s="31" t="s">
        <v>205</v>
      </c>
      <c r="C70" s="33" t="s">
        <v>98</v>
      </c>
      <c r="D70" s="132" t="s">
        <v>390</v>
      </c>
      <c r="E70" s="132" t="s">
        <v>48</v>
      </c>
      <c r="F70" s="132" t="s">
        <v>48</v>
      </c>
      <c r="G70" s="132" t="s">
        <v>48</v>
      </c>
      <c r="H70" s="32" t="s">
        <v>1</v>
      </c>
      <c r="I70" s="14" t="s">
        <v>965</v>
      </c>
      <c r="J70" s="14" t="s">
        <v>966</v>
      </c>
      <c r="K70" s="115" t="s">
        <v>48</v>
      </c>
      <c r="L70" s="126" t="s">
        <v>1399</v>
      </c>
      <c r="M70" s="14" t="s">
        <v>369</v>
      </c>
      <c r="N70" s="14" t="s">
        <v>155</v>
      </c>
      <c r="O70" s="115" t="s">
        <v>48</v>
      </c>
      <c r="P70" s="14" t="s">
        <v>369</v>
      </c>
      <c r="Q70" s="8" t="s">
        <v>136</v>
      </c>
      <c r="R70" s="8" t="s">
        <v>793</v>
      </c>
      <c r="S70" s="9" t="s">
        <v>156</v>
      </c>
      <c r="T70" s="70">
        <v>4</v>
      </c>
      <c r="U70" s="70">
        <v>1</v>
      </c>
      <c r="V70" s="70">
        <v>14</v>
      </c>
      <c r="W70" s="61" t="s">
        <v>807</v>
      </c>
      <c r="X70" s="61" t="s">
        <v>806</v>
      </c>
      <c r="Y70" s="61" t="s">
        <v>828</v>
      </c>
      <c r="Z70" s="61" t="s">
        <v>830</v>
      </c>
      <c r="AA70" s="61" t="s">
        <v>825</v>
      </c>
      <c r="AB70" s="61" t="s">
        <v>48</v>
      </c>
      <c r="AC70" s="61" t="s">
        <v>48</v>
      </c>
      <c r="AD70" s="61" t="s">
        <v>48</v>
      </c>
    </row>
    <row r="71" spans="2:30" ht="33" customHeight="1">
      <c r="B71" s="42" t="s">
        <v>264</v>
      </c>
      <c r="C71" s="39" t="s">
        <v>98</v>
      </c>
      <c r="D71" s="131" t="s">
        <v>1115</v>
      </c>
      <c r="E71" s="131" t="s">
        <v>48</v>
      </c>
      <c r="F71" s="131" t="s">
        <v>48</v>
      </c>
      <c r="G71" s="131" t="s">
        <v>48</v>
      </c>
      <c r="H71" s="15" t="s">
        <v>1</v>
      </c>
      <c r="I71" s="108" t="s">
        <v>1116</v>
      </c>
      <c r="J71" s="121" t="s">
        <v>1117</v>
      </c>
      <c r="K71" s="114" t="s">
        <v>48</v>
      </c>
      <c r="L71" s="125" t="s">
        <v>1406</v>
      </c>
      <c r="M71" s="108"/>
      <c r="N71" s="17" t="s">
        <v>1541</v>
      </c>
      <c r="O71" s="114" t="s">
        <v>48</v>
      </c>
      <c r="P71" s="108"/>
      <c r="Q71" s="15"/>
      <c r="R71" s="69" t="s">
        <v>793</v>
      </c>
      <c r="S71" s="16"/>
      <c r="T71" s="70">
        <v>4</v>
      </c>
      <c r="U71" s="70">
        <v>2</v>
      </c>
      <c r="V71" s="70">
        <v>79</v>
      </c>
      <c r="W71" s="58" t="s">
        <v>48</v>
      </c>
      <c r="X71" s="58" t="s">
        <v>806</v>
      </c>
      <c r="Y71" s="58" t="s">
        <v>828</v>
      </c>
      <c r="Z71" s="58" t="s">
        <v>48</v>
      </c>
      <c r="AA71" s="58" t="s">
        <v>48</v>
      </c>
      <c r="AB71" s="58" t="s">
        <v>48</v>
      </c>
      <c r="AC71" s="58" t="s">
        <v>48</v>
      </c>
      <c r="AD71" s="58" t="s">
        <v>48</v>
      </c>
    </row>
    <row r="72" spans="2:30" ht="33" customHeight="1">
      <c r="B72" s="40" t="s">
        <v>267</v>
      </c>
      <c r="C72" s="33" t="s">
        <v>100</v>
      </c>
      <c r="D72" s="143" t="s">
        <v>48</v>
      </c>
      <c r="E72" s="143" t="s">
        <v>467</v>
      </c>
      <c r="F72" s="143" t="s">
        <v>48</v>
      </c>
      <c r="G72" s="143" t="s">
        <v>48</v>
      </c>
      <c r="H72" s="144" t="s">
        <v>1</v>
      </c>
      <c r="I72" s="145" t="s">
        <v>1125</v>
      </c>
      <c r="J72" s="145" t="s">
        <v>1126</v>
      </c>
      <c r="K72" s="146" t="s">
        <v>48</v>
      </c>
      <c r="L72" s="147" t="s">
        <v>1118</v>
      </c>
      <c r="M72" s="145" t="s">
        <v>94</v>
      </c>
      <c r="N72" s="145" t="s">
        <v>1473</v>
      </c>
      <c r="O72" s="146" t="s">
        <v>48</v>
      </c>
      <c r="P72" s="145" t="s">
        <v>94</v>
      </c>
      <c r="Q72" s="8" t="s">
        <v>136</v>
      </c>
      <c r="R72" s="8" t="s">
        <v>793</v>
      </c>
      <c r="S72" s="19" t="s">
        <v>799</v>
      </c>
      <c r="T72" s="70">
        <v>4</v>
      </c>
      <c r="U72" s="70">
        <v>2</v>
      </c>
      <c r="V72" s="70">
        <v>82</v>
      </c>
      <c r="W72" s="61" t="s">
        <v>807</v>
      </c>
      <c r="X72" s="61" t="s">
        <v>806</v>
      </c>
      <c r="Y72" s="61" t="s">
        <v>828</v>
      </c>
      <c r="Z72" s="61" t="s">
        <v>864</v>
      </c>
      <c r="AA72" s="61" t="s">
        <v>865</v>
      </c>
      <c r="AB72" s="61" t="s">
        <v>811</v>
      </c>
      <c r="AC72" s="61" t="s">
        <v>48</v>
      </c>
      <c r="AD72" s="61" t="s">
        <v>48</v>
      </c>
    </row>
    <row r="73" spans="2:30" ht="33" customHeight="1">
      <c r="B73" s="40" t="s">
        <v>265</v>
      </c>
      <c r="C73" s="33" t="s">
        <v>100</v>
      </c>
      <c r="D73" s="143" t="s">
        <v>48</v>
      </c>
      <c r="E73" s="143" t="s">
        <v>464</v>
      </c>
      <c r="F73" s="143" t="s">
        <v>48</v>
      </c>
      <c r="G73" s="143" t="s">
        <v>48</v>
      </c>
      <c r="H73" s="144" t="s">
        <v>1</v>
      </c>
      <c r="I73" s="145" t="s">
        <v>1120</v>
      </c>
      <c r="J73" s="145" t="s">
        <v>1121</v>
      </c>
      <c r="K73" s="146" t="s">
        <v>1122</v>
      </c>
      <c r="L73" s="147" t="s">
        <v>111</v>
      </c>
      <c r="M73" s="145" t="s">
        <v>931</v>
      </c>
      <c r="N73" s="145" t="s">
        <v>1474</v>
      </c>
      <c r="O73" s="146" t="s">
        <v>1122</v>
      </c>
      <c r="P73" s="145" t="s">
        <v>931</v>
      </c>
      <c r="Q73" s="8" t="s">
        <v>130</v>
      </c>
      <c r="R73" s="8" t="s">
        <v>188</v>
      </c>
      <c r="S73" s="9"/>
      <c r="T73" s="70">
        <v>4</v>
      </c>
      <c r="U73" s="70">
        <v>3</v>
      </c>
      <c r="V73" s="70">
        <v>80</v>
      </c>
      <c r="W73" s="61" t="s">
        <v>807</v>
      </c>
      <c r="X73" s="61" t="s">
        <v>806</v>
      </c>
      <c r="Y73" s="61" t="s">
        <v>828</v>
      </c>
      <c r="Z73" s="61" t="s">
        <v>863</v>
      </c>
      <c r="AA73" s="61" t="s">
        <v>842</v>
      </c>
      <c r="AB73" s="61" t="s">
        <v>48</v>
      </c>
      <c r="AC73" s="61" t="s">
        <v>48</v>
      </c>
      <c r="AD73" s="61" t="s">
        <v>48</v>
      </c>
    </row>
    <row r="74" spans="2:30" ht="33" customHeight="1">
      <c r="B74" s="40" t="s">
        <v>266</v>
      </c>
      <c r="C74" s="33" t="s">
        <v>100</v>
      </c>
      <c r="D74" s="143" t="s">
        <v>48</v>
      </c>
      <c r="E74" s="143" t="s">
        <v>466</v>
      </c>
      <c r="F74" s="143" t="s">
        <v>48</v>
      </c>
      <c r="G74" s="143" t="s">
        <v>48</v>
      </c>
      <c r="H74" s="144" t="s">
        <v>1</v>
      </c>
      <c r="I74" s="145" t="s">
        <v>1123</v>
      </c>
      <c r="J74" s="145" t="s">
        <v>1124</v>
      </c>
      <c r="K74" s="146" t="s">
        <v>48</v>
      </c>
      <c r="L74" s="147" t="s">
        <v>1119</v>
      </c>
      <c r="M74" s="145" t="s">
        <v>369</v>
      </c>
      <c r="N74" s="145" t="s">
        <v>1475</v>
      </c>
      <c r="O74" s="146" t="s">
        <v>48</v>
      </c>
      <c r="P74" s="145" t="s">
        <v>369</v>
      </c>
      <c r="Q74" s="8" t="s">
        <v>130</v>
      </c>
      <c r="R74" s="8" t="s">
        <v>188</v>
      </c>
      <c r="S74" s="9" t="s">
        <v>44</v>
      </c>
      <c r="T74" s="70">
        <v>4</v>
      </c>
      <c r="U74" s="70">
        <v>3</v>
      </c>
      <c r="V74" s="70">
        <v>81</v>
      </c>
      <c r="W74" s="61" t="s">
        <v>807</v>
      </c>
      <c r="X74" s="61" t="s">
        <v>806</v>
      </c>
      <c r="Y74" s="61" t="s">
        <v>828</v>
      </c>
      <c r="Z74" s="61" t="s">
        <v>863</v>
      </c>
      <c r="AA74" s="61" t="s">
        <v>809</v>
      </c>
      <c r="AB74" s="61" t="s">
        <v>48</v>
      </c>
      <c r="AC74" s="61" t="s">
        <v>48</v>
      </c>
      <c r="AD74" s="61" t="s">
        <v>48</v>
      </c>
    </row>
    <row r="75" spans="2:30" ht="33" customHeight="1">
      <c r="B75" s="42" t="s">
        <v>268</v>
      </c>
      <c r="C75" s="39" t="s">
        <v>100</v>
      </c>
      <c r="D75" s="131" t="s">
        <v>48</v>
      </c>
      <c r="E75" s="131" t="s">
        <v>689</v>
      </c>
      <c r="F75" s="131" t="s">
        <v>48</v>
      </c>
      <c r="G75" s="131" t="s">
        <v>48</v>
      </c>
      <c r="H75" s="15" t="s">
        <v>1</v>
      </c>
      <c r="I75" s="108" t="s">
        <v>1127</v>
      </c>
      <c r="J75" s="121" t="s">
        <v>1128</v>
      </c>
      <c r="K75" s="114" t="s">
        <v>48</v>
      </c>
      <c r="L75" s="125" t="s">
        <v>1119</v>
      </c>
      <c r="M75" s="108"/>
      <c r="N75" s="17" t="s">
        <v>1542</v>
      </c>
      <c r="O75" s="114" t="s">
        <v>48</v>
      </c>
      <c r="P75" s="108"/>
      <c r="Q75" s="15" t="s">
        <v>130</v>
      </c>
      <c r="R75" s="15" t="s">
        <v>188</v>
      </c>
      <c r="S75" s="16"/>
      <c r="T75" s="70">
        <v>4</v>
      </c>
      <c r="U75" s="70">
        <v>3</v>
      </c>
      <c r="V75" s="70">
        <v>83</v>
      </c>
      <c r="W75" s="58" t="s">
        <v>48</v>
      </c>
      <c r="X75" s="58" t="s">
        <v>806</v>
      </c>
      <c r="Y75" s="58" t="s">
        <v>828</v>
      </c>
      <c r="Z75" s="58" t="s">
        <v>48</v>
      </c>
      <c r="AA75" s="58" t="s">
        <v>48</v>
      </c>
      <c r="AB75" s="58" t="s">
        <v>48</v>
      </c>
      <c r="AC75" s="58" t="s">
        <v>48</v>
      </c>
      <c r="AD75" s="58" t="s">
        <v>48</v>
      </c>
    </row>
    <row r="76" spans="2:30" ht="33" customHeight="1">
      <c r="B76" s="40" t="s">
        <v>269</v>
      </c>
      <c r="C76" s="33" t="s">
        <v>106</v>
      </c>
      <c r="D76" s="132" t="s">
        <v>48</v>
      </c>
      <c r="E76" s="143" t="s">
        <v>48</v>
      </c>
      <c r="F76" s="143" t="s">
        <v>469</v>
      </c>
      <c r="G76" s="143" t="s">
        <v>48</v>
      </c>
      <c r="H76" s="144" t="s">
        <v>1</v>
      </c>
      <c r="I76" s="145" t="s">
        <v>1129</v>
      </c>
      <c r="J76" s="145" t="s">
        <v>1031</v>
      </c>
      <c r="K76" s="146" t="s">
        <v>1108</v>
      </c>
      <c r="L76" s="147" t="s">
        <v>1119</v>
      </c>
      <c r="M76" s="145" t="s">
        <v>931</v>
      </c>
      <c r="N76" s="145" t="s">
        <v>1467</v>
      </c>
      <c r="O76" s="146" t="s">
        <v>1108</v>
      </c>
      <c r="P76" s="145" t="s">
        <v>931</v>
      </c>
      <c r="Q76" s="8" t="s">
        <v>130</v>
      </c>
      <c r="R76" s="8" t="s">
        <v>188</v>
      </c>
      <c r="S76" s="9"/>
      <c r="T76" s="70">
        <v>4</v>
      </c>
      <c r="U76" s="70">
        <v>3</v>
      </c>
      <c r="V76" s="70">
        <v>84</v>
      </c>
      <c r="W76" s="61" t="s">
        <v>807</v>
      </c>
      <c r="X76" s="61" t="s">
        <v>806</v>
      </c>
      <c r="Y76" s="61" t="s">
        <v>828</v>
      </c>
      <c r="Z76" s="61" t="s">
        <v>863</v>
      </c>
      <c r="AA76" s="61" t="s">
        <v>848</v>
      </c>
      <c r="AB76" s="61" t="s">
        <v>849</v>
      </c>
      <c r="AC76" s="61" t="s">
        <v>48</v>
      </c>
      <c r="AD76" s="61" t="s">
        <v>48</v>
      </c>
    </row>
    <row r="77" spans="2:30" ht="33" customHeight="1">
      <c r="B77" s="40" t="s">
        <v>270</v>
      </c>
      <c r="C77" s="33" t="s">
        <v>106</v>
      </c>
      <c r="D77" s="132" t="s">
        <v>48</v>
      </c>
      <c r="E77" s="143" t="s">
        <v>48</v>
      </c>
      <c r="F77" s="143" t="s">
        <v>471</v>
      </c>
      <c r="G77" s="143" t="s">
        <v>48</v>
      </c>
      <c r="H77" s="144" t="s">
        <v>1</v>
      </c>
      <c r="I77" s="145" t="s">
        <v>1130</v>
      </c>
      <c r="J77" s="145" t="s">
        <v>1034</v>
      </c>
      <c r="K77" s="146" t="s">
        <v>48</v>
      </c>
      <c r="L77" s="147" t="s">
        <v>1119</v>
      </c>
      <c r="M77" s="145" t="s">
        <v>931</v>
      </c>
      <c r="N77" s="145" t="s">
        <v>1468</v>
      </c>
      <c r="O77" s="146" t="s">
        <v>48</v>
      </c>
      <c r="P77" s="145" t="s">
        <v>931</v>
      </c>
      <c r="Q77" s="8" t="s">
        <v>130</v>
      </c>
      <c r="R77" s="8" t="s">
        <v>188</v>
      </c>
      <c r="S77" s="9"/>
      <c r="T77" s="70">
        <v>4</v>
      </c>
      <c r="U77" s="70">
        <v>3</v>
      </c>
      <c r="V77" s="70">
        <v>85</v>
      </c>
      <c r="W77" s="61" t="s">
        <v>807</v>
      </c>
      <c r="X77" s="61" t="s">
        <v>806</v>
      </c>
      <c r="Y77" s="61" t="s">
        <v>828</v>
      </c>
      <c r="Z77" s="61" t="s">
        <v>863</v>
      </c>
      <c r="AA77" s="61" t="s">
        <v>848</v>
      </c>
      <c r="AB77" s="61" t="s">
        <v>850</v>
      </c>
      <c r="AC77" s="61" t="s">
        <v>48</v>
      </c>
      <c r="AD77" s="61" t="s">
        <v>48</v>
      </c>
    </row>
    <row r="78" spans="2:30" ht="33" customHeight="1">
      <c r="B78" s="40" t="s">
        <v>271</v>
      </c>
      <c r="C78" s="33" t="s">
        <v>106</v>
      </c>
      <c r="D78" s="132" t="s">
        <v>48</v>
      </c>
      <c r="E78" s="143" t="s">
        <v>48</v>
      </c>
      <c r="F78" s="143" t="s">
        <v>473</v>
      </c>
      <c r="G78" s="143" t="s">
        <v>48</v>
      </c>
      <c r="H78" s="144" t="s">
        <v>1</v>
      </c>
      <c r="I78" s="145" t="s">
        <v>1131</v>
      </c>
      <c r="J78" s="145" t="s">
        <v>1132</v>
      </c>
      <c r="K78" s="146" t="s">
        <v>48</v>
      </c>
      <c r="L78" s="147" t="s">
        <v>1119</v>
      </c>
      <c r="M78" s="145" t="s">
        <v>931</v>
      </c>
      <c r="N78" s="145" t="s">
        <v>1469</v>
      </c>
      <c r="O78" s="146" t="s">
        <v>48</v>
      </c>
      <c r="P78" s="145" t="s">
        <v>931</v>
      </c>
      <c r="Q78" s="8" t="s">
        <v>130</v>
      </c>
      <c r="R78" s="8" t="s">
        <v>188</v>
      </c>
      <c r="S78" s="9"/>
      <c r="T78" s="70">
        <v>4</v>
      </c>
      <c r="U78" s="70">
        <v>3</v>
      </c>
      <c r="V78" s="70">
        <v>86</v>
      </c>
      <c r="W78" s="61" t="s">
        <v>807</v>
      </c>
      <c r="X78" s="61" t="s">
        <v>806</v>
      </c>
      <c r="Y78" s="61" t="s">
        <v>828</v>
      </c>
      <c r="Z78" s="61" t="s">
        <v>863</v>
      </c>
      <c r="AA78" s="61" t="s">
        <v>848</v>
      </c>
      <c r="AB78" s="61" t="s">
        <v>851</v>
      </c>
      <c r="AC78" s="61" t="s">
        <v>48</v>
      </c>
      <c r="AD78" s="61" t="s">
        <v>48</v>
      </c>
    </row>
    <row r="79" spans="2:30" ht="33" customHeight="1">
      <c r="B79" s="40" t="s">
        <v>272</v>
      </c>
      <c r="C79" s="33" t="s">
        <v>106</v>
      </c>
      <c r="D79" s="132" t="s">
        <v>48</v>
      </c>
      <c r="E79" s="143" t="s">
        <v>48</v>
      </c>
      <c r="F79" s="143" t="s">
        <v>475</v>
      </c>
      <c r="G79" s="143" t="s">
        <v>48</v>
      </c>
      <c r="H79" s="144" t="s">
        <v>1</v>
      </c>
      <c r="I79" s="145" t="s">
        <v>1133</v>
      </c>
      <c r="J79" s="145" t="s">
        <v>1038</v>
      </c>
      <c r="K79" s="146" t="s">
        <v>1039</v>
      </c>
      <c r="L79" s="147" t="s">
        <v>1119</v>
      </c>
      <c r="M79" s="145" t="s">
        <v>931</v>
      </c>
      <c r="N79" s="145" t="s">
        <v>1470</v>
      </c>
      <c r="O79" s="146" t="s">
        <v>1039</v>
      </c>
      <c r="P79" s="145" t="s">
        <v>931</v>
      </c>
      <c r="Q79" s="8" t="s">
        <v>130</v>
      </c>
      <c r="R79" s="8" t="s">
        <v>188</v>
      </c>
      <c r="S79" s="9"/>
      <c r="T79" s="70">
        <v>4</v>
      </c>
      <c r="U79" s="70">
        <v>3</v>
      </c>
      <c r="V79" s="70">
        <v>87</v>
      </c>
      <c r="W79" s="61" t="s">
        <v>807</v>
      </c>
      <c r="X79" s="61" t="s">
        <v>806</v>
      </c>
      <c r="Y79" s="61" t="s">
        <v>828</v>
      </c>
      <c r="Z79" s="61" t="s">
        <v>863</v>
      </c>
      <c r="AA79" s="61" t="s">
        <v>848</v>
      </c>
      <c r="AB79" s="61" t="s">
        <v>852</v>
      </c>
      <c r="AC79" s="61" t="s">
        <v>48</v>
      </c>
      <c r="AD79" s="61" t="s">
        <v>48</v>
      </c>
    </row>
    <row r="80" spans="2:30" ht="33" customHeight="1">
      <c r="B80" s="40" t="s">
        <v>273</v>
      </c>
      <c r="C80" s="33" t="s">
        <v>106</v>
      </c>
      <c r="D80" s="132" t="s">
        <v>48</v>
      </c>
      <c r="E80" s="143" t="s">
        <v>48</v>
      </c>
      <c r="F80" s="143" t="s">
        <v>477</v>
      </c>
      <c r="G80" s="143" t="s">
        <v>48</v>
      </c>
      <c r="H80" s="144" t="s">
        <v>1</v>
      </c>
      <c r="I80" s="145" t="s">
        <v>1134</v>
      </c>
      <c r="J80" s="145" t="s">
        <v>1041</v>
      </c>
      <c r="K80" s="146" t="s">
        <v>1042</v>
      </c>
      <c r="L80" s="147" t="s">
        <v>1119</v>
      </c>
      <c r="M80" s="145" t="s">
        <v>931</v>
      </c>
      <c r="N80" s="145" t="s">
        <v>1471</v>
      </c>
      <c r="O80" s="146" t="s">
        <v>1042</v>
      </c>
      <c r="P80" s="145" t="s">
        <v>931</v>
      </c>
      <c r="Q80" s="8" t="s">
        <v>130</v>
      </c>
      <c r="R80" s="8" t="s">
        <v>188</v>
      </c>
      <c r="S80" s="9"/>
      <c r="T80" s="70">
        <v>4</v>
      </c>
      <c r="U80" s="70">
        <v>3</v>
      </c>
      <c r="V80" s="70">
        <v>88</v>
      </c>
      <c r="W80" s="61" t="s">
        <v>807</v>
      </c>
      <c r="X80" s="61" t="s">
        <v>806</v>
      </c>
      <c r="Y80" s="61" t="s">
        <v>828</v>
      </c>
      <c r="Z80" s="61" t="s">
        <v>863</v>
      </c>
      <c r="AA80" s="61" t="s">
        <v>848</v>
      </c>
      <c r="AB80" s="61" t="s">
        <v>853</v>
      </c>
      <c r="AC80" s="61" t="s">
        <v>48</v>
      </c>
      <c r="AD80" s="61" t="s">
        <v>48</v>
      </c>
    </row>
    <row r="81" spans="2:30" ht="33" customHeight="1">
      <c r="B81" s="40" t="s">
        <v>274</v>
      </c>
      <c r="C81" s="33" t="s">
        <v>106</v>
      </c>
      <c r="D81" s="132" t="s">
        <v>48</v>
      </c>
      <c r="E81" s="143" t="s">
        <v>48</v>
      </c>
      <c r="F81" s="143" t="s">
        <v>479</v>
      </c>
      <c r="G81" s="143" t="s">
        <v>48</v>
      </c>
      <c r="H81" s="144" t="s">
        <v>1</v>
      </c>
      <c r="I81" s="145" t="s">
        <v>1135</v>
      </c>
      <c r="J81" s="145" t="s">
        <v>1044</v>
      </c>
      <c r="K81" s="146" t="s">
        <v>1045</v>
      </c>
      <c r="L81" s="147" t="s">
        <v>1119</v>
      </c>
      <c r="M81" s="145" t="s">
        <v>95</v>
      </c>
      <c r="N81" s="145" t="s">
        <v>1472</v>
      </c>
      <c r="O81" s="146" t="s">
        <v>1045</v>
      </c>
      <c r="P81" s="145" t="s">
        <v>95</v>
      </c>
      <c r="Q81" s="8" t="s">
        <v>130</v>
      </c>
      <c r="R81" s="8" t="s">
        <v>188</v>
      </c>
      <c r="S81" s="9"/>
      <c r="T81" s="70">
        <v>4</v>
      </c>
      <c r="U81" s="70">
        <v>3</v>
      </c>
      <c r="V81" s="70">
        <v>89</v>
      </c>
      <c r="W81" s="61" t="s">
        <v>807</v>
      </c>
      <c r="X81" s="61" t="s">
        <v>806</v>
      </c>
      <c r="Y81" s="61" t="s">
        <v>828</v>
      </c>
      <c r="Z81" s="61" t="s">
        <v>863</v>
      </c>
      <c r="AA81" s="61" t="s">
        <v>848</v>
      </c>
      <c r="AB81" s="61" t="s">
        <v>854</v>
      </c>
      <c r="AC81" s="61" t="s">
        <v>48</v>
      </c>
      <c r="AD81" s="61" t="s">
        <v>48</v>
      </c>
    </row>
    <row r="82" spans="2:30" ht="33" customHeight="1">
      <c r="B82" s="31" t="s">
        <v>198</v>
      </c>
      <c r="C82" s="33" t="s">
        <v>98</v>
      </c>
      <c r="D82" s="132" t="s">
        <v>383</v>
      </c>
      <c r="E82" s="132" t="s">
        <v>48</v>
      </c>
      <c r="F82" s="132" t="s">
        <v>48</v>
      </c>
      <c r="G82" s="132" t="s">
        <v>48</v>
      </c>
      <c r="H82" s="32" t="s">
        <v>1</v>
      </c>
      <c r="I82" s="14" t="s">
        <v>40</v>
      </c>
      <c r="J82" s="14" t="s">
        <v>950</v>
      </c>
      <c r="K82" s="115" t="s">
        <v>48</v>
      </c>
      <c r="L82" s="126" t="s">
        <v>951</v>
      </c>
      <c r="M82" s="14" t="s">
        <v>94</v>
      </c>
      <c r="N82" s="7" t="s">
        <v>1492</v>
      </c>
      <c r="O82" s="115" t="s">
        <v>48</v>
      </c>
      <c r="P82" s="14" t="s">
        <v>94</v>
      </c>
      <c r="Q82" s="8" t="s">
        <v>136</v>
      </c>
      <c r="R82" s="8" t="s">
        <v>793</v>
      </c>
      <c r="S82" s="9" t="s">
        <v>152</v>
      </c>
      <c r="T82" s="70">
        <v>5</v>
      </c>
      <c r="U82" s="70">
        <v>1</v>
      </c>
      <c r="V82" s="70">
        <v>7</v>
      </c>
      <c r="W82" s="60" t="s">
        <v>807</v>
      </c>
      <c r="X82" s="60" t="s">
        <v>806</v>
      </c>
      <c r="Y82" s="60" t="s">
        <v>814</v>
      </c>
      <c r="Z82" s="60" t="s">
        <v>820</v>
      </c>
      <c r="AA82" s="60" t="s">
        <v>821</v>
      </c>
      <c r="AB82" s="60" t="s">
        <v>811</v>
      </c>
      <c r="AC82" s="60" t="s">
        <v>48</v>
      </c>
      <c r="AD82" s="60" t="s">
        <v>48</v>
      </c>
    </row>
    <row r="83" spans="2:30" ht="33" customHeight="1">
      <c r="B83" s="31" t="s">
        <v>199</v>
      </c>
      <c r="C83" s="33" t="s">
        <v>98</v>
      </c>
      <c r="D83" s="132" t="s">
        <v>379</v>
      </c>
      <c r="E83" s="132" t="s">
        <v>48</v>
      </c>
      <c r="F83" s="132" t="s">
        <v>48</v>
      </c>
      <c r="G83" s="132" t="s">
        <v>48</v>
      </c>
      <c r="H83" s="32" t="s">
        <v>3</v>
      </c>
      <c r="I83" s="14" t="s">
        <v>941</v>
      </c>
      <c r="J83" s="14" t="s">
        <v>942</v>
      </c>
      <c r="K83" s="115" t="s">
        <v>1392</v>
      </c>
      <c r="L83" s="126" t="s">
        <v>943</v>
      </c>
      <c r="M83" s="14" t="s">
        <v>95</v>
      </c>
      <c r="N83" s="7" t="s">
        <v>1493</v>
      </c>
      <c r="O83" s="115" t="s">
        <v>1392</v>
      </c>
      <c r="P83" s="14" t="s">
        <v>95</v>
      </c>
      <c r="Q83" s="8" t="s">
        <v>30</v>
      </c>
      <c r="R83" s="8" t="s">
        <v>30</v>
      </c>
      <c r="S83" s="19" t="s">
        <v>153</v>
      </c>
      <c r="T83" s="70">
        <v>5</v>
      </c>
      <c r="U83" s="70">
        <v>1</v>
      </c>
      <c r="V83" s="70">
        <v>8</v>
      </c>
      <c r="W83" s="60" t="s">
        <v>807</v>
      </c>
      <c r="X83" s="60" t="s">
        <v>806</v>
      </c>
      <c r="Y83" s="60" t="s">
        <v>814</v>
      </c>
      <c r="Z83" s="60" t="s">
        <v>815</v>
      </c>
      <c r="AA83" s="60" t="s">
        <v>48</v>
      </c>
      <c r="AB83" s="60" t="s">
        <v>48</v>
      </c>
      <c r="AC83" s="60" t="s">
        <v>48</v>
      </c>
      <c r="AD83" s="60" t="s">
        <v>48</v>
      </c>
    </row>
    <row r="84" spans="2:30" ht="33" customHeight="1">
      <c r="B84" s="31" t="s">
        <v>208</v>
      </c>
      <c r="C84" s="33" t="s">
        <v>98</v>
      </c>
      <c r="D84" s="132" t="s">
        <v>395</v>
      </c>
      <c r="E84" s="132" t="s">
        <v>48</v>
      </c>
      <c r="F84" s="132" t="s">
        <v>48</v>
      </c>
      <c r="G84" s="132" t="s">
        <v>48</v>
      </c>
      <c r="H84" s="32" t="s">
        <v>1</v>
      </c>
      <c r="I84" s="14" t="s">
        <v>974</v>
      </c>
      <c r="J84" s="14" t="s">
        <v>975</v>
      </c>
      <c r="K84" s="115" t="s">
        <v>48</v>
      </c>
      <c r="L84" s="126" t="s">
        <v>976</v>
      </c>
      <c r="M84" s="14" t="s">
        <v>931</v>
      </c>
      <c r="N84" s="7" t="s">
        <v>1496</v>
      </c>
      <c r="O84" s="115" t="s">
        <v>48</v>
      </c>
      <c r="P84" s="14" t="s">
        <v>931</v>
      </c>
      <c r="Q84" s="8" t="s">
        <v>131</v>
      </c>
      <c r="R84" s="8" t="s">
        <v>793</v>
      </c>
      <c r="S84" s="9" t="s">
        <v>85</v>
      </c>
      <c r="T84" s="70">
        <v>5</v>
      </c>
      <c r="U84" s="70">
        <v>1</v>
      </c>
      <c r="V84" s="70">
        <v>17</v>
      </c>
      <c r="W84" s="60" t="s">
        <v>807</v>
      </c>
      <c r="X84" s="60" t="s">
        <v>806</v>
      </c>
      <c r="Y84" s="60" t="s">
        <v>814</v>
      </c>
      <c r="Z84" s="60" t="s">
        <v>833</v>
      </c>
      <c r="AA84" s="60" t="s">
        <v>809</v>
      </c>
      <c r="AB84" s="60" t="s">
        <v>48</v>
      </c>
      <c r="AC84" s="60" t="s">
        <v>48</v>
      </c>
      <c r="AD84" s="60" t="s">
        <v>48</v>
      </c>
    </row>
    <row r="85" spans="2:30" ht="33" customHeight="1">
      <c r="B85" s="31" t="s">
        <v>209</v>
      </c>
      <c r="C85" s="33" t="s">
        <v>98</v>
      </c>
      <c r="D85" s="132" t="s">
        <v>396</v>
      </c>
      <c r="E85" s="132" t="s">
        <v>48</v>
      </c>
      <c r="F85" s="132" t="s">
        <v>48</v>
      </c>
      <c r="G85" s="132" t="s">
        <v>48</v>
      </c>
      <c r="H85" s="32" t="s">
        <v>1</v>
      </c>
      <c r="I85" s="14" t="s">
        <v>977</v>
      </c>
      <c r="J85" s="14" t="s">
        <v>978</v>
      </c>
      <c r="K85" s="115" t="s">
        <v>48</v>
      </c>
      <c r="L85" s="126" t="s">
        <v>951</v>
      </c>
      <c r="M85" s="14" t="s">
        <v>931</v>
      </c>
      <c r="N85" s="7" t="s">
        <v>1495</v>
      </c>
      <c r="O85" s="115" t="s">
        <v>48</v>
      </c>
      <c r="P85" s="14" t="s">
        <v>931</v>
      </c>
      <c r="Q85" s="8" t="s">
        <v>130</v>
      </c>
      <c r="R85" s="8" t="s">
        <v>188</v>
      </c>
      <c r="S85" s="9"/>
      <c r="T85" s="70">
        <v>5</v>
      </c>
      <c r="U85" s="70">
        <v>1</v>
      </c>
      <c r="V85" s="70">
        <v>18</v>
      </c>
      <c r="W85" s="60" t="s">
        <v>807</v>
      </c>
      <c r="X85" s="60" t="s">
        <v>806</v>
      </c>
      <c r="Y85" s="60" t="s">
        <v>814</v>
      </c>
      <c r="Z85" s="60" t="s">
        <v>820</v>
      </c>
      <c r="AA85" s="60" t="s">
        <v>834</v>
      </c>
      <c r="AB85" s="60" t="s">
        <v>48</v>
      </c>
      <c r="AC85" s="60" t="s">
        <v>48</v>
      </c>
      <c r="AD85" s="60" t="s">
        <v>48</v>
      </c>
    </row>
    <row r="86" spans="2:30" ht="33" customHeight="1">
      <c r="B86" s="36" t="s">
        <v>213</v>
      </c>
      <c r="C86" s="39" t="s">
        <v>98</v>
      </c>
      <c r="D86" s="131" t="s">
        <v>986</v>
      </c>
      <c r="E86" s="131" t="s">
        <v>48</v>
      </c>
      <c r="F86" s="131" t="s">
        <v>48</v>
      </c>
      <c r="G86" s="131" t="s">
        <v>48</v>
      </c>
      <c r="H86" s="38" t="s">
        <v>1</v>
      </c>
      <c r="I86" s="37" t="s">
        <v>987</v>
      </c>
      <c r="J86" s="123"/>
      <c r="K86" s="117" t="s">
        <v>48</v>
      </c>
      <c r="L86" s="128" t="s">
        <v>988</v>
      </c>
      <c r="M86" s="37"/>
      <c r="N86" s="17" t="s">
        <v>1538</v>
      </c>
      <c r="O86" s="117" t="s">
        <v>48</v>
      </c>
      <c r="P86" s="37"/>
      <c r="Q86" s="15" t="s">
        <v>136</v>
      </c>
      <c r="R86" s="15" t="s">
        <v>793</v>
      </c>
      <c r="S86" s="16"/>
      <c r="T86" s="70">
        <v>5</v>
      </c>
      <c r="U86" s="70">
        <v>1</v>
      </c>
      <c r="V86" s="70">
        <v>22</v>
      </c>
      <c r="W86" s="58" t="s">
        <v>48</v>
      </c>
      <c r="X86" s="58" t="s">
        <v>806</v>
      </c>
      <c r="Y86" s="58" t="s">
        <v>814</v>
      </c>
      <c r="Z86" s="58" t="s">
        <v>48</v>
      </c>
      <c r="AA86" s="58" t="s">
        <v>48</v>
      </c>
      <c r="AB86" s="58" t="s">
        <v>48</v>
      </c>
      <c r="AC86" s="58" t="s">
        <v>48</v>
      </c>
      <c r="AD86" s="58" t="s">
        <v>48</v>
      </c>
    </row>
    <row r="87" spans="2:30" ht="33" customHeight="1">
      <c r="B87" s="40" t="s">
        <v>214</v>
      </c>
      <c r="C87" s="33" t="s">
        <v>100</v>
      </c>
      <c r="D87" s="143" t="s">
        <v>48</v>
      </c>
      <c r="E87" s="143" t="s">
        <v>400</v>
      </c>
      <c r="F87" s="143" t="s">
        <v>48</v>
      </c>
      <c r="G87" s="143" t="s">
        <v>48</v>
      </c>
      <c r="H87" s="144" t="s">
        <v>3</v>
      </c>
      <c r="I87" s="145" t="s">
        <v>989</v>
      </c>
      <c r="J87" s="145" t="s">
        <v>990</v>
      </c>
      <c r="K87" s="146" t="s">
        <v>48</v>
      </c>
      <c r="L87" s="147" t="s">
        <v>988</v>
      </c>
      <c r="M87" s="145" t="s">
        <v>931</v>
      </c>
      <c r="N87" s="145" t="s">
        <v>1497</v>
      </c>
      <c r="O87" s="146" t="s">
        <v>48</v>
      </c>
      <c r="P87" s="145" t="s">
        <v>931</v>
      </c>
      <c r="Q87" s="8" t="s">
        <v>136</v>
      </c>
      <c r="R87" s="8" t="s">
        <v>793</v>
      </c>
      <c r="S87" s="9" t="s">
        <v>158</v>
      </c>
      <c r="T87" s="70">
        <v>5</v>
      </c>
      <c r="U87" s="70">
        <v>1</v>
      </c>
      <c r="V87" s="70">
        <v>23</v>
      </c>
      <c r="W87" s="60" t="s">
        <v>807</v>
      </c>
      <c r="X87" s="60" t="s">
        <v>806</v>
      </c>
      <c r="Y87" s="60" t="s">
        <v>814</v>
      </c>
      <c r="Z87" s="60" t="s">
        <v>837</v>
      </c>
      <c r="AA87" s="60" t="s">
        <v>825</v>
      </c>
      <c r="AB87" s="60" t="s">
        <v>48</v>
      </c>
      <c r="AC87" s="60" t="s">
        <v>48</v>
      </c>
      <c r="AD87" s="60" t="s">
        <v>48</v>
      </c>
    </row>
    <row r="88" spans="2:30" ht="33" customHeight="1">
      <c r="B88" s="40" t="s">
        <v>215</v>
      </c>
      <c r="C88" s="33" t="s">
        <v>100</v>
      </c>
      <c r="D88" s="143" t="s">
        <v>48</v>
      </c>
      <c r="E88" s="143" t="s">
        <v>402</v>
      </c>
      <c r="F88" s="143" t="s">
        <v>48</v>
      </c>
      <c r="G88" s="143" t="s">
        <v>48</v>
      </c>
      <c r="H88" s="144" t="s">
        <v>1</v>
      </c>
      <c r="I88" s="145" t="s">
        <v>991</v>
      </c>
      <c r="J88" s="145" t="s">
        <v>992</v>
      </c>
      <c r="K88" s="146" t="s">
        <v>993</v>
      </c>
      <c r="L88" s="147" t="s">
        <v>988</v>
      </c>
      <c r="M88" s="145" t="s">
        <v>94</v>
      </c>
      <c r="N88" s="145" t="s">
        <v>1498</v>
      </c>
      <c r="O88" s="146" t="s">
        <v>993</v>
      </c>
      <c r="P88" s="145" t="s">
        <v>94</v>
      </c>
      <c r="Q88" s="8" t="s">
        <v>131</v>
      </c>
      <c r="R88" s="8" t="s">
        <v>793</v>
      </c>
      <c r="S88" s="9" t="s">
        <v>184</v>
      </c>
      <c r="T88" s="70">
        <v>5</v>
      </c>
      <c r="U88" s="70">
        <v>1</v>
      </c>
      <c r="V88" s="70">
        <v>24</v>
      </c>
      <c r="W88" s="60" t="s">
        <v>807</v>
      </c>
      <c r="X88" s="60" t="s">
        <v>806</v>
      </c>
      <c r="Y88" s="60" t="s">
        <v>814</v>
      </c>
      <c r="Z88" s="60" t="s">
        <v>837</v>
      </c>
      <c r="AA88" s="60" t="s">
        <v>810</v>
      </c>
      <c r="AB88" s="60" t="s">
        <v>48</v>
      </c>
      <c r="AC88" s="60" t="s">
        <v>48</v>
      </c>
      <c r="AD88" s="60" t="s">
        <v>48</v>
      </c>
    </row>
    <row r="89" spans="2:30" ht="33" customHeight="1">
      <c r="B89" s="36" t="s">
        <v>216</v>
      </c>
      <c r="C89" s="39" t="s">
        <v>98</v>
      </c>
      <c r="D89" s="131" t="s">
        <v>994</v>
      </c>
      <c r="E89" s="131" t="s">
        <v>48</v>
      </c>
      <c r="F89" s="131" t="s">
        <v>48</v>
      </c>
      <c r="G89" s="131" t="s">
        <v>48</v>
      </c>
      <c r="H89" s="15" t="s">
        <v>1</v>
      </c>
      <c r="I89" s="108" t="s">
        <v>995</v>
      </c>
      <c r="J89" s="121" t="s">
        <v>996</v>
      </c>
      <c r="K89" s="114" t="s">
        <v>997</v>
      </c>
      <c r="L89" s="125" t="s">
        <v>998</v>
      </c>
      <c r="M89" s="108"/>
      <c r="N89" s="17" t="s">
        <v>1539</v>
      </c>
      <c r="O89" s="114" t="s">
        <v>997</v>
      </c>
      <c r="P89" s="108"/>
      <c r="Q89" s="15" t="s">
        <v>130</v>
      </c>
      <c r="R89" s="15" t="s">
        <v>188</v>
      </c>
      <c r="S89" s="16"/>
      <c r="T89" s="70">
        <v>5</v>
      </c>
      <c r="U89" s="70">
        <v>1</v>
      </c>
      <c r="V89" s="70">
        <v>25</v>
      </c>
      <c r="W89" s="58" t="s">
        <v>48</v>
      </c>
      <c r="X89" s="58" t="s">
        <v>806</v>
      </c>
      <c r="Y89" s="58" t="s">
        <v>814</v>
      </c>
      <c r="Z89" s="58" t="s">
        <v>48</v>
      </c>
      <c r="AA89" s="58" t="s">
        <v>48</v>
      </c>
      <c r="AB89" s="58" t="s">
        <v>48</v>
      </c>
      <c r="AC89" s="58" t="s">
        <v>48</v>
      </c>
      <c r="AD89" s="58" t="s">
        <v>48</v>
      </c>
    </row>
    <row r="90" spans="2:30" ht="33" customHeight="1">
      <c r="B90" s="40" t="s">
        <v>217</v>
      </c>
      <c r="C90" s="33" t="s">
        <v>100</v>
      </c>
      <c r="D90" s="43" t="s">
        <v>48</v>
      </c>
      <c r="E90" s="132" t="s">
        <v>403</v>
      </c>
      <c r="F90" s="132" t="s">
        <v>48</v>
      </c>
      <c r="G90" s="132" t="s">
        <v>48</v>
      </c>
      <c r="H90" s="32" t="s">
        <v>3</v>
      </c>
      <c r="I90" s="14" t="s">
        <v>125</v>
      </c>
      <c r="J90" s="14" t="s">
        <v>999</v>
      </c>
      <c r="K90" s="115" t="s">
        <v>1000</v>
      </c>
      <c r="L90" s="126" t="s">
        <v>998</v>
      </c>
      <c r="M90" s="14" t="s">
        <v>94</v>
      </c>
      <c r="N90" s="7" t="s">
        <v>125</v>
      </c>
      <c r="O90" s="115" t="s">
        <v>1000</v>
      </c>
      <c r="P90" s="14" t="s">
        <v>94</v>
      </c>
      <c r="Q90" s="8" t="s">
        <v>130</v>
      </c>
      <c r="R90" s="8" t="s">
        <v>188</v>
      </c>
      <c r="S90" s="9"/>
      <c r="T90" s="70">
        <v>5</v>
      </c>
      <c r="U90" s="70">
        <v>1</v>
      </c>
      <c r="V90" s="70">
        <v>26</v>
      </c>
      <c r="W90" s="60" t="s">
        <v>807</v>
      </c>
      <c r="X90" s="60" t="s">
        <v>806</v>
      </c>
      <c r="Y90" s="60" t="s">
        <v>814</v>
      </c>
      <c r="Z90" s="60" t="s">
        <v>838</v>
      </c>
      <c r="AA90" s="60" t="s">
        <v>839</v>
      </c>
      <c r="AB90" s="60" t="s">
        <v>811</v>
      </c>
      <c r="AC90" s="60" t="s">
        <v>48</v>
      </c>
      <c r="AD90" s="60" t="s">
        <v>48</v>
      </c>
    </row>
    <row r="91" spans="2:30" ht="33" customHeight="1">
      <c r="B91" s="40" t="s">
        <v>218</v>
      </c>
      <c r="C91" s="33" t="s">
        <v>100</v>
      </c>
      <c r="D91" s="43" t="s">
        <v>48</v>
      </c>
      <c r="E91" s="132" t="s">
        <v>404</v>
      </c>
      <c r="F91" s="132" t="s">
        <v>48</v>
      </c>
      <c r="G91" s="132" t="s">
        <v>48</v>
      </c>
      <c r="H91" s="32" t="s">
        <v>3</v>
      </c>
      <c r="I91" s="14" t="s">
        <v>126</v>
      </c>
      <c r="J91" s="14" t="s">
        <v>1001</v>
      </c>
      <c r="K91" s="115" t="s">
        <v>1002</v>
      </c>
      <c r="L91" s="126" t="s">
        <v>998</v>
      </c>
      <c r="M91" s="14" t="s">
        <v>94</v>
      </c>
      <c r="N91" s="7" t="s">
        <v>126</v>
      </c>
      <c r="O91" s="115" t="s">
        <v>1002</v>
      </c>
      <c r="P91" s="14" t="s">
        <v>94</v>
      </c>
      <c r="Q91" s="8" t="s">
        <v>130</v>
      </c>
      <c r="R91" s="8" t="s">
        <v>188</v>
      </c>
      <c r="S91" s="9"/>
      <c r="T91" s="70">
        <v>5</v>
      </c>
      <c r="U91" s="70">
        <v>1</v>
      </c>
      <c r="V91" s="70">
        <v>27</v>
      </c>
      <c r="W91" s="60" t="s">
        <v>807</v>
      </c>
      <c r="X91" s="60" t="s">
        <v>806</v>
      </c>
      <c r="Y91" s="60" t="s">
        <v>814</v>
      </c>
      <c r="Z91" s="60" t="s">
        <v>838</v>
      </c>
      <c r="AA91" s="60" t="s">
        <v>840</v>
      </c>
      <c r="AB91" s="60" t="s">
        <v>811</v>
      </c>
      <c r="AC91" s="60" t="s">
        <v>48</v>
      </c>
      <c r="AD91" s="60" t="s">
        <v>48</v>
      </c>
    </row>
    <row r="92" spans="2:30" ht="33" customHeight="1">
      <c r="B92" s="36" t="s">
        <v>250</v>
      </c>
      <c r="C92" s="39" t="s">
        <v>98</v>
      </c>
      <c r="D92" s="131" t="s">
        <v>1084</v>
      </c>
      <c r="E92" s="131" t="s">
        <v>48</v>
      </c>
      <c r="F92" s="131" t="s">
        <v>48</v>
      </c>
      <c r="G92" s="131" t="s">
        <v>48</v>
      </c>
      <c r="H92" s="15" t="s">
        <v>1</v>
      </c>
      <c r="I92" s="108" t="s">
        <v>1085</v>
      </c>
      <c r="J92" s="121" t="s">
        <v>1086</v>
      </c>
      <c r="K92" s="114" t="s">
        <v>48</v>
      </c>
      <c r="L92" s="125" t="s">
        <v>1405</v>
      </c>
      <c r="M92" s="108"/>
      <c r="N92" s="17" t="s">
        <v>1536</v>
      </c>
      <c r="O92" s="114" t="s">
        <v>48</v>
      </c>
      <c r="P92" s="108"/>
      <c r="Q92" s="15" t="s">
        <v>136</v>
      </c>
      <c r="R92" s="15" t="s">
        <v>793</v>
      </c>
      <c r="S92" s="16" t="s">
        <v>143</v>
      </c>
      <c r="T92" s="70">
        <v>5</v>
      </c>
      <c r="U92" s="70">
        <v>2</v>
      </c>
      <c r="V92" s="70">
        <v>65</v>
      </c>
      <c r="W92" s="58" t="s">
        <v>48</v>
      </c>
      <c r="X92" s="58" t="s">
        <v>806</v>
      </c>
      <c r="Y92" s="58" t="s">
        <v>814</v>
      </c>
      <c r="Z92" s="58" t="s">
        <v>48</v>
      </c>
      <c r="AA92" s="58" t="s">
        <v>48</v>
      </c>
      <c r="AB92" s="58" t="s">
        <v>48</v>
      </c>
      <c r="AC92" s="58" t="s">
        <v>48</v>
      </c>
      <c r="AD92" s="58" t="s">
        <v>48</v>
      </c>
    </row>
    <row r="93" spans="2:30" ht="33" customHeight="1">
      <c r="B93" s="40" t="s">
        <v>251</v>
      </c>
      <c r="C93" s="33" t="s">
        <v>100</v>
      </c>
      <c r="D93" s="143" t="s">
        <v>48</v>
      </c>
      <c r="E93" s="143" t="s">
        <v>446</v>
      </c>
      <c r="F93" s="143" t="s">
        <v>48</v>
      </c>
      <c r="G93" s="143" t="s">
        <v>48</v>
      </c>
      <c r="H93" s="144" t="s">
        <v>3</v>
      </c>
      <c r="I93" s="145" t="s">
        <v>1088</v>
      </c>
      <c r="J93" s="145" t="s">
        <v>1089</v>
      </c>
      <c r="K93" s="146" t="s">
        <v>1090</v>
      </c>
      <c r="L93" s="147" t="s">
        <v>1405</v>
      </c>
      <c r="M93" s="145" t="s">
        <v>931</v>
      </c>
      <c r="N93" s="145" t="s">
        <v>87</v>
      </c>
      <c r="O93" s="146" t="s">
        <v>1090</v>
      </c>
      <c r="P93" s="145" t="s">
        <v>931</v>
      </c>
      <c r="Q93" s="8" t="s">
        <v>136</v>
      </c>
      <c r="R93" s="8" t="s">
        <v>793</v>
      </c>
      <c r="S93" s="9"/>
      <c r="T93" s="70">
        <v>5</v>
      </c>
      <c r="U93" s="70">
        <v>2</v>
      </c>
      <c r="V93" s="70">
        <v>66</v>
      </c>
      <c r="W93" s="60" t="s">
        <v>807</v>
      </c>
      <c r="X93" s="60" t="s">
        <v>806</v>
      </c>
      <c r="Y93" s="60" t="s">
        <v>814</v>
      </c>
      <c r="Z93" s="139" t="s">
        <v>861</v>
      </c>
      <c r="AA93" s="139" t="s">
        <v>842</v>
      </c>
      <c r="AB93" s="139" t="s">
        <v>48</v>
      </c>
      <c r="AC93" s="139" t="s">
        <v>48</v>
      </c>
      <c r="AD93" s="139" t="s">
        <v>48</v>
      </c>
    </row>
    <row r="94" spans="2:30" ht="33" customHeight="1">
      <c r="B94" s="40" t="s">
        <v>252</v>
      </c>
      <c r="C94" s="33" t="s">
        <v>100</v>
      </c>
      <c r="D94" s="143" t="s">
        <v>48</v>
      </c>
      <c r="E94" s="143" t="s">
        <v>447</v>
      </c>
      <c r="F94" s="143" t="s">
        <v>48</v>
      </c>
      <c r="G94" s="143" t="s">
        <v>48</v>
      </c>
      <c r="H94" s="144" t="s">
        <v>1</v>
      </c>
      <c r="I94" s="145" t="s">
        <v>1091</v>
      </c>
      <c r="J94" s="145" t="s">
        <v>1092</v>
      </c>
      <c r="K94" s="146" t="s">
        <v>1093</v>
      </c>
      <c r="L94" s="147" t="s">
        <v>1405</v>
      </c>
      <c r="M94" s="145" t="s">
        <v>369</v>
      </c>
      <c r="N94" s="145" t="s">
        <v>88</v>
      </c>
      <c r="O94" s="146" t="s">
        <v>1093</v>
      </c>
      <c r="P94" s="145" t="s">
        <v>369</v>
      </c>
      <c r="Q94" s="8" t="s">
        <v>136</v>
      </c>
      <c r="R94" s="8" t="s">
        <v>793</v>
      </c>
      <c r="S94" s="9"/>
      <c r="T94" s="70">
        <v>5</v>
      </c>
      <c r="U94" s="70">
        <v>2</v>
      </c>
      <c r="V94" s="70">
        <v>67</v>
      </c>
      <c r="W94" s="60" t="s">
        <v>807</v>
      </c>
      <c r="X94" s="60" t="s">
        <v>806</v>
      </c>
      <c r="Y94" s="60" t="s">
        <v>814</v>
      </c>
      <c r="Z94" s="139" t="s">
        <v>861</v>
      </c>
      <c r="AA94" s="139" t="s">
        <v>809</v>
      </c>
      <c r="AB94" s="139" t="s">
        <v>48</v>
      </c>
      <c r="AC94" s="139" t="s">
        <v>48</v>
      </c>
      <c r="AD94" s="139" t="s">
        <v>48</v>
      </c>
    </row>
    <row r="95" spans="2:30" ht="33" customHeight="1">
      <c r="B95" s="40" t="s">
        <v>253</v>
      </c>
      <c r="C95" s="33" t="s">
        <v>100</v>
      </c>
      <c r="D95" s="143" t="s">
        <v>48</v>
      </c>
      <c r="E95" s="143" t="s">
        <v>448</v>
      </c>
      <c r="F95" s="143" t="s">
        <v>48</v>
      </c>
      <c r="G95" s="143" t="s">
        <v>48</v>
      </c>
      <c r="H95" s="144" t="s">
        <v>1</v>
      </c>
      <c r="I95" s="145" t="s">
        <v>1094</v>
      </c>
      <c r="J95" s="145" t="s">
        <v>1095</v>
      </c>
      <c r="K95" s="146" t="s">
        <v>1093</v>
      </c>
      <c r="L95" s="147" t="s">
        <v>1087</v>
      </c>
      <c r="M95" s="145" t="s">
        <v>369</v>
      </c>
      <c r="N95" s="145" t="s">
        <v>1499</v>
      </c>
      <c r="O95" s="146" t="s">
        <v>1093</v>
      </c>
      <c r="P95" s="145" t="s">
        <v>369</v>
      </c>
      <c r="Q95" s="8" t="s">
        <v>136</v>
      </c>
      <c r="R95" s="8" t="s">
        <v>793</v>
      </c>
      <c r="S95" s="9"/>
      <c r="T95" s="70">
        <v>5</v>
      </c>
      <c r="U95" s="70">
        <v>2</v>
      </c>
      <c r="V95" s="70">
        <v>68</v>
      </c>
      <c r="W95" s="60" t="s">
        <v>807</v>
      </c>
      <c r="X95" s="60" t="s">
        <v>806</v>
      </c>
      <c r="Y95" s="60" t="s">
        <v>814</v>
      </c>
      <c r="Z95" s="139" t="s">
        <v>861</v>
      </c>
      <c r="AA95" s="139" t="s">
        <v>843</v>
      </c>
      <c r="AB95" s="139" t="s">
        <v>809</v>
      </c>
      <c r="AC95" s="139" t="s">
        <v>48</v>
      </c>
      <c r="AD95" s="139" t="s">
        <v>48</v>
      </c>
    </row>
    <row r="96" spans="2:30" ht="33" customHeight="1">
      <c r="B96" s="42" t="s">
        <v>275</v>
      </c>
      <c r="C96" s="39" t="s">
        <v>98</v>
      </c>
      <c r="D96" s="131" t="s">
        <v>1136</v>
      </c>
      <c r="E96" s="131" t="s">
        <v>48</v>
      </c>
      <c r="F96" s="131" t="s">
        <v>48</v>
      </c>
      <c r="G96" s="131" t="s">
        <v>48</v>
      </c>
      <c r="H96" s="15" t="s">
        <v>19</v>
      </c>
      <c r="I96" s="108" t="s">
        <v>1137</v>
      </c>
      <c r="J96" s="121" t="s">
        <v>1138</v>
      </c>
      <c r="K96" s="114" t="s">
        <v>48</v>
      </c>
      <c r="L96" s="125" t="s">
        <v>1139</v>
      </c>
      <c r="M96" s="108"/>
      <c r="N96" s="17" t="s">
        <v>1537</v>
      </c>
      <c r="O96" s="114" t="s">
        <v>48</v>
      </c>
      <c r="P96" s="108"/>
      <c r="Q96" s="15" t="s">
        <v>131</v>
      </c>
      <c r="R96" s="15" t="s">
        <v>793</v>
      </c>
      <c r="S96" s="21"/>
      <c r="T96" s="70">
        <v>5</v>
      </c>
      <c r="U96" s="70">
        <v>3</v>
      </c>
      <c r="V96" s="70">
        <v>90</v>
      </c>
      <c r="W96" s="58" t="s">
        <v>48</v>
      </c>
      <c r="X96" s="58" t="s">
        <v>806</v>
      </c>
      <c r="Y96" s="58" t="s">
        <v>814</v>
      </c>
      <c r="Z96" s="58" t="s">
        <v>48</v>
      </c>
      <c r="AA96" s="58" t="s">
        <v>48</v>
      </c>
      <c r="AB96" s="58" t="s">
        <v>48</v>
      </c>
      <c r="AC96" s="58" t="s">
        <v>48</v>
      </c>
      <c r="AD96" s="58" t="s">
        <v>48</v>
      </c>
    </row>
    <row r="97" spans="2:30" ht="33" customHeight="1">
      <c r="B97" s="40" t="s">
        <v>276</v>
      </c>
      <c r="C97" s="33" t="s">
        <v>100</v>
      </c>
      <c r="D97" s="143" t="s">
        <v>48</v>
      </c>
      <c r="E97" s="143" t="s">
        <v>480</v>
      </c>
      <c r="F97" s="143" t="s">
        <v>48</v>
      </c>
      <c r="G97" s="143" t="s">
        <v>48</v>
      </c>
      <c r="H97" s="144" t="s">
        <v>1</v>
      </c>
      <c r="I97" s="145" t="s">
        <v>1140</v>
      </c>
      <c r="J97" s="145" t="s">
        <v>1141</v>
      </c>
      <c r="K97" s="146" t="s">
        <v>1142</v>
      </c>
      <c r="L97" s="147" t="s">
        <v>1407</v>
      </c>
      <c r="M97" s="145" t="s">
        <v>931</v>
      </c>
      <c r="N97" s="145" t="s">
        <v>1500</v>
      </c>
      <c r="O97" s="146" t="s">
        <v>1142</v>
      </c>
      <c r="P97" s="145" t="s">
        <v>931</v>
      </c>
      <c r="Q97" s="8" t="s">
        <v>131</v>
      </c>
      <c r="R97" s="8" t="s">
        <v>793</v>
      </c>
      <c r="S97" s="9" t="s">
        <v>148</v>
      </c>
      <c r="T97" s="70">
        <v>5</v>
      </c>
      <c r="U97" s="70">
        <v>3</v>
      </c>
      <c r="V97" s="70">
        <v>91</v>
      </c>
      <c r="W97" s="60" t="s">
        <v>807</v>
      </c>
      <c r="X97" s="60" t="s">
        <v>806</v>
      </c>
      <c r="Y97" s="60" t="s">
        <v>814</v>
      </c>
      <c r="Z97" s="60" t="s">
        <v>866</v>
      </c>
      <c r="AA97" s="60" t="s">
        <v>48</v>
      </c>
      <c r="AB97" s="60" t="s">
        <v>48</v>
      </c>
      <c r="AC97" s="60" t="s">
        <v>48</v>
      </c>
      <c r="AD97" s="60" t="s">
        <v>48</v>
      </c>
    </row>
    <row r="98" spans="2:30" ht="33" customHeight="1">
      <c r="B98" s="40" t="s">
        <v>277</v>
      </c>
      <c r="C98" s="33" t="s">
        <v>100</v>
      </c>
      <c r="D98" s="143" t="s">
        <v>48</v>
      </c>
      <c r="E98" s="143" t="s">
        <v>481</v>
      </c>
      <c r="F98" s="143" t="s">
        <v>48</v>
      </c>
      <c r="G98" s="143" t="s">
        <v>48</v>
      </c>
      <c r="H98" s="144" t="s">
        <v>3</v>
      </c>
      <c r="I98" s="145" t="s">
        <v>1143</v>
      </c>
      <c r="J98" s="145" t="s">
        <v>1144</v>
      </c>
      <c r="K98" s="146" t="s">
        <v>1145</v>
      </c>
      <c r="L98" s="147" t="s">
        <v>1139</v>
      </c>
      <c r="M98" s="145" t="s">
        <v>95</v>
      </c>
      <c r="N98" s="145" t="s">
        <v>1501</v>
      </c>
      <c r="O98" s="146" t="s">
        <v>1145</v>
      </c>
      <c r="P98" s="145" t="s">
        <v>95</v>
      </c>
      <c r="Q98" s="8" t="s">
        <v>131</v>
      </c>
      <c r="R98" s="8" t="s">
        <v>793</v>
      </c>
      <c r="S98" s="22" t="s">
        <v>146</v>
      </c>
      <c r="T98" s="70">
        <v>5</v>
      </c>
      <c r="U98" s="70">
        <v>3</v>
      </c>
      <c r="V98" s="70">
        <v>92</v>
      </c>
      <c r="W98" s="60" t="s">
        <v>807</v>
      </c>
      <c r="X98" s="60" t="s">
        <v>806</v>
      </c>
      <c r="Y98" s="60" t="s">
        <v>814</v>
      </c>
      <c r="Z98" s="60" t="s">
        <v>867</v>
      </c>
      <c r="AA98" s="60" t="s">
        <v>812</v>
      </c>
      <c r="AB98" s="60" t="s">
        <v>48</v>
      </c>
      <c r="AC98" s="60" t="s">
        <v>48</v>
      </c>
      <c r="AD98" s="60" t="s">
        <v>48</v>
      </c>
    </row>
    <row r="99" spans="2:30" ht="33" customHeight="1">
      <c r="B99" s="40" t="s">
        <v>278</v>
      </c>
      <c r="C99" s="33" t="s">
        <v>100</v>
      </c>
      <c r="D99" s="143" t="s">
        <v>48</v>
      </c>
      <c r="E99" s="143" t="s">
        <v>483</v>
      </c>
      <c r="F99" s="143" t="s">
        <v>48</v>
      </c>
      <c r="G99" s="143" t="s">
        <v>48</v>
      </c>
      <c r="H99" s="144" t="s">
        <v>1</v>
      </c>
      <c r="I99" s="145" t="s">
        <v>1146</v>
      </c>
      <c r="J99" s="145" t="s">
        <v>1147</v>
      </c>
      <c r="K99" s="146" t="s">
        <v>1148</v>
      </c>
      <c r="L99" s="147" t="s">
        <v>1139</v>
      </c>
      <c r="M99" s="145" t="s">
        <v>931</v>
      </c>
      <c r="N99" s="145" t="s">
        <v>1502</v>
      </c>
      <c r="O99" s="146" t="s">
        <v>1148</v>
      </c>
      <c r="P99" s="145" t="s">
        <v>931</v>
      </c>
      <c r="Q99" s="8" t="s">
        <v>130</v>
      </c>
      <c r="R99" s="8" t="s">
        <v>188</v>
      </c>
      <c r="S99" s="9"/>
      <c r="T99" s="70">
        <v>5</v>
      </c>
      <c r="U99" s="70">
        <v>3</v>
      </c>
      <c r="V99" s="70">
        <v>93</v>
      </c>
      <c r="W99" s="60" t="s">
        <v>807</v>
      </c>
      <c r="X99" s="60" t="s">
        <v>806</v>
      </c>
      <c r="Y99" s="60" t="s">
        <v>814</v>
      </c>
      <c r="Z99" s="60" t="s">
        <v>867</v>
      </c>
      <c r="AA99" s="60" t="s">
        <v>868</v>
      </c>
      <c r="AB99" s="60" t="s">
        <v>48</v>
      </c>
      <c r="AC99" s="60" t="s">
        <v>48</v>
      </c>
      <c r="AD99" s="60" t="s">
        <v>48</v>
      </c>
    </row>
    <row r="100" spans="2:30" ht="33" customHeight="1">
      <c r="B100" s="40" t="s">
        <v>279</v>
      </c>
      <c r="C100" s="33" t="s">
        <v>100</v>
      </c>
      <c r="D100" s="143" t="s">
        <v>48</v>
      </c>
      <c r="E100" s="143" t="s">
        <v>485</v>
      </c>
      <c r="F100" s="143" t="s">
        <v>48</v>
      </c>
      <c r="G100" s="143" t="s">
        <v>48</v>
      </c>
      <c r="H100" s="144" t="s">
        <v>1</v>
      </c>
      <c r="I100" s="145" t="s">
        <v>1149</v>
      </c>
      <c r="J100" s="145" t="s">
        <v>1150</v>
      </c>
      <c r="K100" s="146" t="s">
        <v>1151</v>
      </c>
      <c r="L100" s="147" t="s">
        <v>1152</v>
      </c>
      <c r="M100" s="145" t="s">
        <v>369</v>
      </c>
      <c r="N100" s="145" t="s">
        <v>1503</v>
      </c>
      <c r="O100" s="146" t="s">
        <v>1151</v>
      </c>
      <c r="P100" s="145" t="s">
        <v>369</v>
      </c>
      <c r="Q100" s="8" t="s">
        <v>136</v>
      </c>
      <c r="R100" s="8" t="s">
        <v>793</v>
      </c>
      <c r="S100" s="9" t="s">
        <v>149</v>
      </c>
      <c r="T100" s="70">
        <v>5</v>
      </c>
      <c r="U100" s="70">
        <v>3</v>
      </c>
      <c r="V100" s="70">
        <v>94</v>
      </c>
      <c r="W100" s="60" t="s">
        <v>807</v>
      </c>
      <c r="X100" s="60" t="s">
        <v>806</v>
      </c>
      <c r="Y100" s="60" t="s">
        <v>814</v>
      </c>
      <c r="Z100" s="60" t="s">
        <v>867</v>
      </c>
      <c r="AA100" s="60" t="s">
        <v>809</v>
      </c>
      <c r="AB100" s="60" t="s">
        <v>48</v>
      </c>
      <c r="AC100" s="60" t="s">
        <v>48</v>
      </c>
      <c r="AD100" s="60" t="s">
        <v>48</v>
      </c>
    </row>
    <row r="101" spans="2:30" ht="33" customHeight="1">
      <c r="B101" s="40" t="s">
        <v>280</v>
      </c>
      <c r="C101" s="33" t="s">
        <v>100</v>
      </c>
      <c r="D101" s="143" t="s">
        <v>48</v>
      </c>
      <c r="E101" s="143" t="s">
        <v>486</v>
      </c>
      <c r="F101" s="143" t="s">
        <v>48</v>
      </c>
      <c r="G101" s="143" t="s">
        <v>48</v>
      </c>
      <c r="H101" s="144" t="s">
        <v>1</v>
      </c>
      <c r="I101" s="145" t="s">
        <v>1153</v>
      </c>
      <c r="J101" s="145" t="s">
        <v>1154</v>
      </c>
      <c r="K101" s="146" t="s">
        <v>1151</v>
      </c>
      <c r="L101" s="147" t="s">
        <v>1152</v>
      </c>
      <c r="M101" s="145" t="s">
        <v>369</v>
      </c>
      <c r="N101" s="145" t="s">
        <v>1504</v>
      </c>
      <c r="O101" s="146" t="s">
        <v>1151</v>
      </c>
      <c r="P101" s="145" t="s">
        <v>369</v>
      </c>
      <c r="Q101" s="8" t="s">
        <v>136</v>
      </c>
      <c r="R101" s="8" t="s">
        <v>793</v>
      </c>
      <c r="S101" s="9" t="s">
        <v>150</v>
      </c>
      <c r="T101" s="70">
        <v>5</v>
      </c>
      <c r="U101" s="70">
        <v>3</v>
      </c>
      <c r="V101" s="70">
        <v>95</v>
      </c>
      <c r="W101" s="60" t="s">
        <v>807</v>
      </c>
      <c r="X101" s="60" t="s">
        <v>806</v>
      </c>
      <c r="Y101" s="60" t="s">
        <v>814</v>
      </c>
      <c r="Z101" s="60" t="s">
        <v>867</v>
      </c>
      <c r="AA101" s="60" t="s">
        <v>809</v>
      </c>
      <c r="AB101" s="60" t="s">
        <v>869</v>
      </c>
      <c r="AC101" s="60" t="s">
        <v>48</v>
      </c>
      <c r="AD101" s="60" t="s">
        <v>48</v>
      </c>
    </row>
    <row r="102" spans="2:30" ht="33" customHeight="1">
      <c r="B102" s="42" t="s">
        <v>281</v>
      </c>
      <c r="C102" s="39" t="s">
        <v>100</v>
      </c>
      <c r="D102" s="131" t="s">
        <v>48</v>
      </c>
      <c r="E102" s="131" t="s">
        <v>1155</v>
      </c>
      <c r="F102" s="131" t="s">
        <v>48</v>
      </c>
      <c r="G102" s="131" t="s">
        <v>48</v>
      </c>
      <c r="H102" s="15" t="s">
        <v>1</v>
      </c>
      <c r="I102" s="108" t="s">
        <v>1156</v>
      </c>
      <c r="J102" s="121" t="s">
        <v>1157</v>
      </c>
      <c r="K102" s="114" t="s">
        <v>1158</v>
      </c>
      <c r="L102" s="125" t="s">
        <v>1408</v>
      </c>
      <c r="M102" s="108"/>
      <c r="N102" s="17" t="s">
        <v>1534</v>
      </c>
      <c r="O102" s="114" t="s">
        <v>1158</v>
      </c>
      <c r="P102" s="108"/>
      <c r="Q102" s="15" t="s">
        <v>131</v>
      </c>
      <c r="R102" s="69" t="s">
        <v>793</v>
      </c>
      <c r="S102" s="16"/>
      <c r="T102" s="70">
        <v>5</v>
      </c>
      <c r="U102" s="70">
        <v>3</v>
      </c>
      <c r="V102" s="70">
        <v>96</v>
      </c>
      <c r="W102" s="58" t="s">
        <v>48</v>
      </c>
      <c r="X102" s="58" t="s">
        <v>806</v>
      </c>
      <c r="Y102" s="58" t="s">
        <v>814</v>
      </c>
      <c r="Z102" s="58" t="s">
        <v>48</v>
      </c>
      <c r="AA102" s="58" t="s">
        <v>48</v>
      </c>
      <c r="AB102" s="58" t="s">
        <v>48</v>
      </c>
      <c r="AC102" s="58" t="s">
        <v>48</v>
      </c>
      <c r="AD102" s="58" t="s">
        <v>48</v>
      </c>
    </row>
    <row r="103" spans="2:30" ht="33" customHeight="1">
      <c r="B103" s="40" t="s">
        <v>282</v>
      </c>
      <c r="C103" s="33" t="s">
        <v>106</v>
      </c>
      <c r="D103" s="132" t="s">
        <v>48</v>
      </c>
      <c r="E103" s="143" t="s">
        <v>48</v>
      </c>
      <c r="F103" s="143" t="s">
        <v>487</v>
      </c>
      <c r="G103" s="143" t="s">
        <v>48</v>
      </c>
      <c r="H103" s="144" t="s">
        <v>3</v>
      </c>
      <c r="I103" s="145" t="s">
        <v>1159</v>
      </c>
      <c r="J103" s="145" t="s">
        <v>1160</v>
      </c>
      <c r="K103" s="146" t="s">
        <v>1161</v>
      </c>
      <c r="L103" s="147" t="s">
        <v>1408</v>
      </c>
      <c r="M103" s="145" t="s">
        <v>369</v>
      </c>
      <c r="N103" s="145" t="s">
        <v>1505</v>
      </c>
      <c r="O103" s="146" t="s">
        <v>1161</v>
      </c>
      <c r="P103" s="145" t="s">
        <v>369</v>
      </c>
      <c r="Q103" s="8" t="s">
        <v>131</v>
      </c>
      <c r="R103" s="68" t="s">
        <v>793</v>
      </c>
      <c r="S103" s="9" t="s">
        <v>68</v>
      </c>
      <c r="T103" s="70">
        <v>5</v>
      </c>
      <c r="U103" s="70">
        <v>3</v>
      </c>
      <c r="V103" s="70">
        <v>97</v>
      </c>
      <c r="W103" s="60" t="s">
        <v>807</v>
      </c>
      <c r="X103" s="60" t="s">
        <v>806</v>
      </c>
      <c r="Y103" s="60" t="s">
        <v>814</v>
      </c>
      <c r="Z103" s="60" t="s">
        <v>867</v>
      </c>
      <c r="AA103" s="60" t="s">
        <v>870</v>
      </c>
      <c r="AB103" s="60" t="s">
        <v>871</v>
      </c>
      <c r="AC103" s="60" t="s">
        <v>48</v>
      </c>
      <c r="AD103" s="60" t="s">
        <v>48</v>
      </c>
    </row>
    <row r="104" spans="2:30" ht="33" customHeight="1">
      <c r="B104" s="40" t="s">
        <v>283</v>
      </c>
      <c r="C104" s="33" t="s">
        <v>106</v>
      </c>
      <c r="D104" s="132" t="s">
        <v>48</v>
      </c>
      <c r="E104" s="143" t="s">
        <v>48</v>
      </c>
      <c r="F104" s="143" t="s">
        <v>488</v>
      </c>
      <c r="G104" s="143" t="s">
        <v>48</v>
      </c>
      <c r="H104" s="144" t="s">
        <v>1</v>
      </c>
      <c r="I104" s="145" t="s">
        <v>1162</v>
      </c>
      <c r="J104" s="145" t="s">
        <v>1163</v>
      </c>
      <c r="K104" s="146" t="s">
        <v>1164</v>
      </c>
      <c r="L104" s="147" t="s">
        <v>1408</v>
      </c>
      <c r="M104" s="145" t="s">
        <v>369</v>
      </c>
      <c r="N104" s="145" t="s">
        <v>1506</v>
      </c>
      <c r="O104" s="146" t="s">
        <v>1164</v>
      </c>
      <c r="P104" s="145" t="s">
        <v>369</v>
      </c>
      <c r="Q104" s="8" t="s">
        <v>130</v>
      </c>
      <c r="R104" s="8" t="s">
        <v>188</v>
      </c>
      <c r="S104" s="9" t="s">
        <v>47</v>
      </c>
      <c r="T104" s="70">
        <v>5</v>
      </c>
      <c r="U104" s="70">
        <v>3</v>
      </c>
      <c r="V104" s="70">
        <v>98</v>
      </c>
      <c r="W104" s="60" t="s">
        <v>807</v>
      </c>
      <c r="X104" s="60" t="s">
        <v>806</v>
      </c>
      <c r="Y104" s="60" t="s">
        <v>814</v>
      </c>
      <c r="Z104" s="60" t="s">
        <v>867</v>
      </c>
      <c r="AA104" s="60" t="s">
        <v>872</v>
      </c>
      <c r="AB104" s="60" t="s">
        <v>873</v>
      </c>
      <c r="AC104" s="60" t="s">
        <v>48</v>
      </c>
      <c r="AD104" s="60" t="s">
        <v>48</v>
      </c>
    </row>
    <row r="105" spans="2:30" ht="33" customHeight="1">
      <c r="B105" s="40" t="s">
        <v>284</v>
      </c>
      <c r="C105" s="33" t="s">
        <v>106</v>
      </c>
      <c r="D105" s="132" t="s">
        <v>48</v>
      </c>
      <c r="E105" s="143" t="s">
        <v>48</v>
      </c>
      <c r="F105" s="143" t="s">
        <v>489</v>
      </c>
      <c r="G105" s="143" t="s">
        <v>48</v>
      </c>
      <c r="H105" s="144" t="s">
        <v>1</v>
      </c>
      <c r="I105" s="145" t="s">
        <v>1165</v>
      </c>
      <c r="J105" s="145" t="s">
        <v>1166</v>
      </c>
      <c r="K105" s="146" t="s">
        <v>48</v>
      </c>
      <c r="L105" s="147" t="s">
        <v>1408</v>
      </c>
      <c r="M105" s="145" t="s">
        <v>369</v>
      </c>
      <c r="N105" s="145" t="s">
        <v>1507</v>
      </c>
      <c r="O105" s="146" t="s">
        <v>48</v>
      </c>
      <c r="P105" s="145" t="s">
        <v>369</v>
      </c>
      <c r="Q105" s="8" t="s">
        <v>130</v>
      </c>
      <c r="R105" s="8" t="s">
        <v>188</v>
      </c>
      <c r="S105" s="9" t="s">
        <v>47</v>
      </c>
      <c r="T105" s="70">
        <v>5</v>
      </c>
      <c r="U105" s="70">
        <v>3</v>
      </c>
      <c r="V105" s="70">
        <v>99</v>
      </c>
      <c r="W105" s="60" t="s">
        <v>807</v>
      </c>
      <c r="X105" s="60" t="s">
        <v>806</v>
      </c>
      <c r="Y105" s="60" t="s">
        <v>814</v>
      </c>
      <c r="Z105" s="60" t="s">
        <v>867</v>
      </c>
      <c r="AA105" s="60" t="s">
        <v>872</v>
      </c>
      <c r="AB105" s="60" t="s">
        <v>874</v>
      </c>
      <c r="AC105" s="60" t="s">
        <v>809</v>
      </c>
      <c r="AD105" s="60" t="s">
        <v>48</v>
      </c>
    </row>
    <row r="106" spans="2:30" ht="33" customHeight="1">
      <c r="B106" s="42" t="s">
        <v>285</v>
      </c>
      <c r="C106" s="39" t="s">
        <v>100</v>
      </c>
      <c r="D106" s="131" t="s">
        <v>48</v>
      </c>
      <c r="E106" s="131" t="s">
        <v>700</v>
      </c>
      <c r="F106" s="131" t="s">
        <v>48</v>
      </c>
      <c r="G106" s="131" t="s">
        <v>48</v>
      </c>
      <c r="H106" s="15" t="s">
        <v>1</v>
      </c>
      <c r="I106" s="108" t="s">
        <v>1167</v>
      </c>
      <c r="J106" s="121" t="s">
        <v>1168</v>
      </c>
      <c r="K106" s="114" t="s">
        <v>1169</v>
      </c>
      <c r="L106" s="125" t="s">
        <v>1170</v>
      </c>
      <c r="M106" s="108"/>
      <c r="N106" s="17" t="s">
        <v>1535</v>
      </c>
      <c r="O106" s="114" t="s">
        <v>1169</v>
      </c>
      <c r="P106" s="108"/>
      <c r="Q106" s="15" t="s">
        <v>137</v>
      </c>
      <c r="R106" s="15" t="s">
        <v>188</v>
      </c>
      <c r="S106" s="16"/>
      <c r="T106" s="70">
        <v>5</v>
      </c>
      <c r="U106" s="70">
        <v>3</v>
      </c>
      <c r="V106" s="70">
        <v>100</v>
      </c>
      <c r="W106" s="58" t="s">
        <v>48</v>
      </c>
      <c r="X106" s="58" t="s">
        <v>806</v>
      </c>
      <c r="Y106" s="58" t="s">
        <v>814</v>
      </c>
      <c r="Z106" s="58" t="s">
        <v>48</v>
      </c>
      <c r="AA106" s="58" t="s">
        <v>48</v>
      </c>
      <c r="AB106" s="58" t="s">
        <v>48</v>
      </c>
      <c r="AC106" s="58" t="s">
        <v>48</v>
      </c>
      <c r="AD106" s="58" t="s">
        <v>48</v>
      </c>
    </row>
    <row r="107" spans="2:30" ht="33" customHeight="1">
      <c r="B107" s="40" t="s">
        <v>286</v>
      </c>
      <c r="C107" s="33" t="s">
        <v>106</v>
      </c>
      <c r="D107" s="132" t="s">
        <v>48</v>
      </c>
      <c r="E107" s="143" t="s">
        <v>48</v>
      </c>
      <c r="F107" s="143" t="s">
        <v>490</v>
      </c>
      <c r="G107" s="143" t="s">
        <v>48</v>
      </c>
      <c r="H107" s="144" t="s">
        <v>1</v>
      </c>
      <c r="I107" s="145" t="s">
        <v>1171</v>
      </c>
      <c r="J107" s="145" t="s">
        <v>1172</v>
      </c>
      <c r="K107" s="146" t="s">
        <v>1173</v>
      </c>
      <c r="L107" s="147" t="s">
        <v>1170</v>
      </c>
      <c r="M107" s="145" t="s">
        <v>931</v>
      </c>
      <c r="N107" s="145" t="s">
        <v>1508</v>
      </c>
      <c r="O107" s="146" t="s">
        <v>1173</v>
      </c>
      <c r="P107" s="145" t="s">
        <v>931</v>
      </c>
      <c r="Q107" s="8" t="s">
        <v>137</v>
      </c>
      <c r="R107" s="8" t="s">
        <v>188</v>
      </c>
      <c r="S107" s="9"/>
      <c r="T107" s="70">
        <v>5</v>
      </c>
      <c r="U107" s="70">
        <v>3</v>
      </c>
      <c r="V107" s="70">
        <v>101</v>
      </c>
      <c r="W107" s="60" t="s">
        <v>807</v>
      </c>
      <c r="X107" s="60" t="s">
        <v>806</v>
      </c>
      <c r="Y107" s="60" t="s">
        <v>814</v>
      </c>
      <c r="Z107" s="60" t="s">
        <v>867</v>
      </c>
      <c r="AA107" s="60" t="s">
        <v>875</v>
      </c>
      <c r="AB107" s="60" t="s">
        <v>876</v>
      </c>
      <c r="AC107" s="60" t="s">
        <v>48</v>
      </c>
      <c r="AD107" s="60" t="s">
        <v>48</v>
      </c>
    </row>
    <row r="108" spans="2:30" ht="33" customHeight="1">
      <c r="B108" s="40" t="s">
        <v>287</v>
      </c>
      <c r="C108" s="33" t="s">
        <v>106</v>
      </c>
      <c r="D108" s="132" t="s">
        <v>48</v>
      </c>
      <c r="E108" s="143" t="s">
        <v>48</v>
      </c>
      <c r="F108" s="143" t="s">
        <v>491</v>
      </c>
      <c r="G108" s="143" t="s">
        <v>48</v>
      </c>
      <c r="H108" s="144" t="s">
        <v>3</v>
      </c>
      <c r="I108" s="145" t="s">
        <v>1174</v>
      </c>
      <c r="J108" s="145" t="s">
        <v>1175</v>
      </c>
      <c r="K108" s="146" t="s">
        <v>1176</v>
      </c>
      <c r="L108" s="147" t="s">
        <v>1170</v>
      </c>
      <c r="M108" s="145" t="s">
        <v>931</v>
      </c>
      <c r="N108" s="145" t="s">
        <v>1509</v>
      </c>
      <c r="O108" s="146" t="s">
        <v>1176</v>
      </c>
      <c r="P108" s="145" t="s">
        <v>931</v>
      </c>
      <c r="Q108" s="8" t="s">
        <v>137</v>
      </c>
      <c r="R108" s="8" t="s">
        <v>188</v>
      </c>
      <c r="S108" s="9"/>
      <c r="T108" s="70">
        <v>5</v>
      </c>
      <c r="U108" s="70">
        <v>3</v>
      </c>
      <c r="V108" s="70">
        <v>102</v>
      </c>
      <c r="W108" s="60" t="s">
        <v>807</v>
      </c>
      <c r="X108" s="60" t="s">
        <v>806</v>
      </c>
      <c r="Y108" s="60" t="s">
        <v>814</v>
      </c>
      <c r="Z108" s="60" t="s">
        <v>867</v>
      </c>
      <c r="AA108" s="60" t="s">
        <v>875</v>
      </c>
      <c r="AB108" s="60" t="s">
        <v>809</v>
      </c>
      <c r="AC108" s="60" t="s">
        <v>48</v>
      </c>
      <c r="AD108" s="60" t="s">
        <v>48</v>
      </c>
    </row>
    <row r="109" spans="2:30" ht="33" customHeight="1">
      <c r="B109" s="42" t="s">
        <v>288</v>
      </c>
      <c r="C109" s="39" t="s">
        <v>98</v>
      </c>
      <c r="D109" s="131" t="s">
        <v>702</v>
      </c>
      <c r="E109" s="131" t="s">
        <v>48</v>
      </c>
      <c r="F109" s="131" t="s">
        <v>48</v>
      </c>
      <c r="G109" s="131" t="s">
        <v>48</v>
      </c>
      <c r="H109" s="15" t="s">
        <v>19</v>
      </c>
      <c r="I109" s="108" t="s">
        <v>1177</v>
      </c>
      <c r="J109" s="121" t="s">
        <v>1178</v>
      </c>
      <c r="K109" s="114" t="s">
        <v>48</v>
      </c>
      <c r="L109" s="125" t="s">
        <v>1179</v>
      </c>
      <c r="M109" s="108"/>
      <c r="N109" s="17" t="s">
        <v>1533</v>
      </c>
      <c r="O109" s="114" t="s">
        <v>48</v>
      </c>
      <c r="P109" s="108"/>
      <c r="Q109" s="15" t="s">
        <v>136</v>
      </c>
      <c r="R109" s="15" t="s">
        <v>793</v>
      </c>
      <c r="S109" s="16" t="s">
        <v>800</v>
      </c>
      <c r="T109" s="70">
        <v>5</v>
      </c>
      <c r="U109" s="70">
        <v>4</v>
      </c>
      <c r="V109" s="70">
        <v>103</v>
      </c>
      <c r="W109" s="58" t="s">
        <v>807</v>
      </c>
      <c r="X109" s="58" t="s">
        <v>806</v>
      </c>
      <c r="Y109" s="58" t="s">
        <v>814</v>
      </c>
      <c r="Z109" s="58" t="s">
        <v>877</v>
      </c>
      <c r="AA109" s="58" t="s">
        <v>48</v>
      </c>
      <c r="AB109" s="58" t="s">
        <v>48</v>
      </c>
      <c r="AC109" s="58" t="s">
        <v>48</v>
      </c>
      <c r="AD109" s="58" t="s">
        <v>48</v>
      </c>
    </row>
    <row r="110" spans="2:30" ht="33" customHeight="1">
      <c r="B110" s="40" t="s">
        <v>289</v>
      </c>
      <c r="C110" s="33" t="s">
        <v>100</v>
      </c>
      <c r="D110" s="143" t="s">
        <v>48</v>
      </c>
      <c r="E110" s="143" t="s">
        <v>493</v>
      </c>
      <c r="F110" s="143" t="s">
        <v>48</v>
      </c>
      <c r="G110" s="143" t="s">
        <v>48</v>
      </c>
      <c r="H110" s="144" t="s">
        <v>3</v>
      </c>
      <c r="I110" s="145" t="s">
        <v>1180</v>
      </c>
      <c r="J110" s="145" t="s">
        <v>1181</v>
      </c>
      <c r="K110" s="146" t="s">
        <v>48</v>
      </c>
      <c r="L110" s="147" t="s">
        <v>1409</v>
      </c>
      <c r="M110" s="145" t="s">
        <v>1183</v>
      </c>
      <c r="N110" s="145" t="s">
        <v>1510</v>
      </c>
      <c r="O110" s="146" t="s">
        <v>48</v>
      </c>
      <c r="P110" s="145" t="s">
        <v>1183</v>
      </c>
      <c r="Q110" s="8" t="s">
        <v>136</v>
      </c>
      <c r="R110" s="8" t="s">
        <v>793</v>
      </c>
      <c r="S110" s="9" t="s">
        <v>162</v>
      </c>
      <c r="T110" s="70">
        <v>5</v>
      </c>
      <c r="U110" s="70">
        <v>4</v>
      </c>
      <c r="V110" s="70">
        <v>104</v>
      </c>
      <c r="W110" s="60" t="s">
        <v>807</v>
      </c>
      <c r="X110" s="60" t="s">
        <v>806</v>
      </c>
      <c r="Y110" s="60" t="s">
        <v>814</v>
      </c>
      <c r="Z110" s="139" t="s">
        <v>877</v>
      </c>
      <c r="AA110" s="139" t="s">
        <v>878</v>
      </c>
      <c r="AB110" s="139" t="s">
        <v>48</v>
      </c>
      <c r="AC110" s="139" t="s">
        <v>48</v>
      </c>
      <c r="AD110" s="139" t="s">
        <v>48</v>
      </c>
    </row>
    <row r="111" spans="2:30" ht="33" customHeight="1">
      <c r="B111" s="40" t="s">
        <v>290</v>
      </c>
      <c r="C111" s="33" t="s">
        <v>100</v>
      </c>
      <c r="D111" s="143" t="s">
        <v>48</v>
      </c>
      <c r="E111" s="143" t="s">
        <v>495</v>
      </c>
      <c r="F111" s="143" t="s">
        <v>48</v>
      </c>
      <c r="G111" s="143" t="s">
        <v>48</v>
      </c>
      <c r="H111" s="144" t="s">
        <v>1</v>
      </c>
      <c r="I111" s="145" t="s">
        <v>1184</v>
      </c>
      <c r="J111" s="145" t="s">
        <v>1185</v>
      </c>
      <c r="K111" s="146" t="s">
        <v>48</v>
      </c>
      <c r="L111" s="147" t="s">
        <v>1410</v>
      </c>
      <c r="M111" s="145" t="s">
        <v>1183</v>
      </c>
      <c r="N111" s="145" t="s">
        <v>1511</v>
      </c>
      <c r="O111" s="146" t="s">
        <v>48</v>
      </c>
      <c r="P111" s="145" t="s">
        <v>1183</v>
      </c>
      <c r="Q111" s="8" t="s">
        <v>136</v>
      </c>
      <c r="R111" s="8" t="s">
        <v>793</v>
      </c>
      <c r="S111" s="9"/>
      <c r="T111" s="70">
        <v>5</v>
      </c>
      <c r="U111" s="70">
        <v>4</v>
      </c>
      <c r="V111" s="70">
        <v>105</v>
      </c>
      <c r="W111" s="60" t="s">
        <v>807</v>
      </c>
      <c r="X111" s="60" t="s">
        <v>806</v>
      </c>
      <c r="Y111" s="60" t="s">
        <v>814</v>
      </c>
      <c r="Z111" s="139" t="s">
        <v>877</v>
      </c>
      <c r="AA111" s="139" t="s">
        <v>879</v>
      </c>
      <c r="AB111" s="139" t="s">
        <v>48</v>
      </c>
      <c r="AC111" s="139" t="s">
        <v>48</v>
      </c>
      <c r="AD111" s="139" t="s">
        <v>48</v>
      </c>
    </row>
    <row r="112" spans="2:30" ht="33" customHeight="1">
      <c r="B112" s="40" t="s">
        <v>291</v>
      </c>
      <c r="C112" s="33" t="s">
        <v>100</v>
      </c>
      <c r="D112" s="143" t="s">
        <v>48</v>
      </c>
      <c r="E112" s="143" t="s">
        <v>497</v>
      </c>
      <c r="F112" s="143" t="s">
        <v>48</v>
      </c>
      <c r="G112" s="143" t="s">
        <v>48</v>
      </c>
      <c r="H112" s="144" t="s">
        <v>1</v>
      </c>
      <c r="I112" s="145" t="s">
        <v>1187</v>
      </c>
      <c r="J112" s="145" t="s">
        <v>1188</v>
      </c>
      <c r="K112" s="146" t="s">
        <v>48</v>
      </c>
      <c r="L112" s="147" t="s">
        <v>1410</v>
      </c>
      <c r="M112" s="145" t="s">
        <v>1189</v>
      </c>
      <c r="N112" s="145" t="s">
        <v>1512</v>
      </c>
      <c r="O112" s="146" t="s">
        <v>48</v>
      </c>
      <c r="P112" s="145" t="s">
        <v>1189</v>
      </c>
      <c r="Q112" s="8" t="s">
        <v>136</v>
      </c>
      <c r="R112" s="8" t="s">
        <v>793</v>
      </c>
      <c r="S112" s="9"/>
      <c r="T112" s="70">
        <v>5</v>
      </c>
      <c r="U112" s="70">
        <v>4</v>
      </c>
      <c r="V112" s="70">
        <v>106</v>
      </c>
      <c r="W112" s="60" t="s">
        <v>807</v>
      </c>
      <c r="X112" s="60" t="s">
        <v>806</v>
      </c>
      <c r="Y112" s="60" t="s">
        <v>814</v>
      </c>
      <c r="Z112" s="139" t="s">
        <v>877</v>
      </c>
      <c r="AA112" s="139" t="s">
        <v>880</v>
      </c>
      <c r="AB112" s="139" t="s">
        <v>48</v>
      </c>
      <c r="AC112" s="139" t="s">
        <v>48</v>
      </c>
      <c r="AD112" s="139" t="s">
        <v>48</v>
      </c>
    </row>
    <row r="113" spans="2:30" ht="33" customHeight="1">
      <c r="B113" s="40" t="s">
        <v>292</v>
      </c>
      <c r="C113" s="33" t="s">
        <v>100</v>
      </c>
      <c r="D113" s="143" t="s">
        <v>48</v>
      </c>
      <c r="E113" s="143" t="s">
        <v>499</v>
      </c>
      <c r="F113" s="143" t="s">
        <v>48</v>
      </c>
      <c r="G113" s="143" t="s">
        <v>48</v>
      </c>
      <c r="H113" s="144" t="s">
        <v>3</v>
      </c>
      <c r="I113" s="145" t="s">
        <v>1190</v>
      </c>
      <c r="J113" s="145" t="s">
        <v>1191</v>
      </c>
      <c r="K113" s="146" t="s">
        <v>1192</v>
      </c>
      <c r="L113" s="147" t="s">
        <v>1411</v>
      </c>
      <c r="M113" s="145" t="s">
        <v>95</v>
      </c>
      <c r="N113" s="145" t="s">
        <v>1513</v>
      </c>
      <c r="O113" s="146" t="s">
        <v>1192</v>
      </c>
      <c r="P113" s="145" t="s">
        <v>95</v>
      </c>
      <c r="Q113" s="8" t="s">
        <v>136</v>
      </c>
      <c r="R113" s="8" t="s">
        <v>793</v>
      </c>
      <c r="S113" s="9"/>
      <c r="T113" s="70">
        <v>5</v>
      </c>
      <c r="U113" s="70">
        <v>4</v>
      </c>
      <c r="V113" s="70">
        <v>107</v>
      </c>
      <c r="W113" s="60" t="s">
        <v>807</v>
      </c>
      <c r="X113" s="60" t="s">
        <v>806</v>
      </c>
      <c r="Y113" s="60" t="s">
        <v>814</v>
      </c>
      <c r="Z113" s="139" t="s">
        <v>877</v>
      </c>
      <c r="AA113" s="139" t="s">
        <v>881</v>
      </c>
      <c r="AB113" s="139" t="s">
        <v>882</v>
      </c>
      <c r="AC113" s="139" t="s">
        <v>48</v>
      </c>
      <c r="AD113" s="139" t="s">
        <v>48</v>
      </c>
    </row>
    <row r="114" spans="2:30" ht="33" customHeight="1">
      <c r="B114" s="40" t="s">
        <v>293</v>
      </c>
      <c r="C114" s="33" t="s">
        <v>100</v>
      </c>
      <c r="D114" s="143" t="s">
        <v>48</v>
      </c>
      <c r="E114" s="143" t="s">
        <v>501</v>
      </c>
      <c r="F114" s="143" t="s">
        <v>48</v>
      </c>
      <c r="G114" s="143" t="s">
        <v>48</v>
      </c>
      <c r="H114" s="144" t="s">
        <v>1</v>
      </c>
      <c r="I114" s="145" t="s">
        <v>1194</v>
      </c>
      <c r="J114" s="145" t="s">
        <v>1195</v>
      </c>
      <c r="K114" s="146" t="s">
        <v>48</v>
      </c>
      <c r="L114" s="147" t="s">
        <v>1179</v>
      </c>
      <c r="M114" s="145" t="s">
        <v>1189</v>
      </c>
      <c r="N114" s="145" t="s">
        <v>1514</v>
      </c>
      <c r="O114" s="146" t="s">
        <v>48</v>
      </c>
      <c r="P114" s="145" t="s">
        <v>1189</v>
      </c>
      <c r="Q114" s="8" t="s">
        <v>136</v>
      </c>
      <c r="R114" s="8" t="s">
        <v>793</v>
      </c>
      <c r="S114" s="9"/>
      <c r="T114" s="70">
        <v>5</v>
      </c>
      <c r="U114" s="70">
        <v>4</v>
      </c>
      <c r="V114" s="70">
        <v>108</v>
      </c>
      <c r="W114" s="60" t="s">
        <v>807</v>
      </c>
      <c r="X114" s="60" t="s">
        <v>806</v>
      </c>
      <c r="Y114" s="60" t="s">
        <v>814</v>
      </c>
      <c r="Z114" s="139" t="s">
        <v>877</v>
      </c>
      <c r="AA114" s="139" t="s">
        <v>881</v>
      </c>
      <c r="AB114" s="139" t="s">
        <v>883</v>
      </c>
      <c r="AC114" s="139" t="s">
        <v>48</v>
      </c>
      <c r="AD114" s="139" t="s">
        <v>48</v>
      </c>
    </row>
    <row r="115" spans="2:30" ht="33" customHeight="1">
      <c r="B115" s="40" t="s">
        <v>294</v>
      </c>
      <c r="C115" s="33" t="s">
        <v>100</v>
      </c>
      <c r="D115" s="143" t="s">
        <v>48</v>
      </c>
      <c r="E115" s="143" t="s">
        <v>503</v>
      </c>
      <c r="F115" s="143" t="s">
        <v>48</v>
      </c>
      <c r="G115" s="143" t="s">
        <v>48</v>
      </c>
      <c r="H115" s="144" t="s">
        <v>3</v>
      </c>
      <c r="I115" s="145" t="s">
        <v>1196</v>
      </c>
      <c r="J115" s="145" t="s">
        <v>1197</v>
      </c>
      <c r="K115" s="146" t="s">
        <v>48</v>
      </c>
      <c r="L115" s="147" t="s">
        <v>1179</v>
      </c>
      <c r="M115" s="145" t="s">
        <v>931</v>
      </c>
      <c r="N115" s="145" t="s">
        <v>1515</v>
      </c>
      <c r="O115" s="146" t="s">
        <v>48</v>
      </c>
      <c r="P115" s="145" t="s">
        <v>931</v>
      </c>
      <c r="Q115" s="8" t="s">
        <v>136</v>
      </c>
      <c r="R115" s="8" t="s">
        <v>793</v>
      </c>
      <c r="S115" s="9"/>
      <c r="T115" s="70">
        <v>5</v>
      </c>
      <c r="U115" s="70">
        <v>4</v>
      </c>
      <c r="V115" s="70">
        <v>109</v>
      </c>
      <c r="W115" s="60" t="s">
        <v>807</v>
      </c>
      <c r="X115" s="60" t="s">
        <v>806</v>
      </c>
      <c r="Y115" s="60" t="s">
        <v>814</v>
      </c>
      <c r="Z115" s="139" t="s">
        <v>877</v>
      </c>
      <c r="AA115" s="139" t="s">
        <v>884</v>
      </c>
      <c r="AB115" s="139" t="s">
        <v>48</v>
      </c>
      <c r="AC115" s="139" t="s">
        <v>48</v>
      </c>
      <c r="AD115" s="139" t="s">
        <v>48</v>
      </c>
    </row>
    <row r="116" spans="2:30" ht="33" customHeight="1">
      <c r="B116" s="40" t="s">
        <v>295</v>
      </c>
      <c r="C116" s="33" t="s">
        <v>100</v>
      </c>
      <c r="D116" s="143" t="s">
        <v>48</v>
      </c>
      <c r="E116" s="143" t="s">
        <v>505</v>
      </c>
      <c r="F116" s="143" t="s">
        <v>48</v>
      </c>
      <c r="G116" s="143" t="s">
        <v>48</v>
      </c>
      <c r="H116" s="144" t="s">
        <v>1</v>
      </c>
      <c r="I116" s="145" t="s">
        <v>1198</v>
      </c>
      <c r="J116" s="145" t="s">
        <v>1199</v>
      </c>
      <c r="K116" s="146" t="s">
        <v>1200</v>
      </c>
      <c r="L116" s="147" t="s">
        <v>1179</v>
      </c>
      <c r="M116" s="145" t="s">
        <v>95</v>
      </c>
      <c r="N116" s="145" t="s">
        <v>1516</v>
      </c>
      <c r="O116" s="146" t="s">
        <v>1200</v>
      </c>
      <c r="P116" s="145" t="s">
        <v>95</v>
      </c>
      <c r="Q116" s="8" t="s">
        <v>136</v>
      </c>
      <c r="R116" s="8" t="s">
        <v>793</v>
      </c>
      <c r="S116" s="9"/>
      <c r="T116" s="70">
        <v>5</v>
      </c>
      <c r="U116" s="70">
        <v>4</v>
      </c>
      <c r="V116" s="70">
        <v>110</v>
      </c>
      <c r="W116" s="60" t="s">
        <v>807</v>
      </c>
      <c r="X116" s="60" t="s">
        <v>806</v>
      </c>
      <c r="Y116" s="60" t="s">
        <v>814</v>
      </c>
      <c r="Z116" s="139" t="s">
        <v>877</v>
      </c>
      <c r="AA116" s="139" t="s">
        <v>885</v>
      </c>
      <c r="AB116" s="139" t="s">
        <v>48</v>
      </c>
      <c r="AC116" s="139" t="s">
        <v>48</v>
      </c>
      <c r="AD116" s="139" t="s">
        <v>48</v>
      </c>
    </row>
    <row r="117" spans="2:30" ht="33" customHeight="1">
      <c r="B117" s="42" t="s">
        <v>296</v>
      </c>
      <c r="C117" s="39" t="s">
        <v>98</v>
      </c>
      <c r="D117" s="131" t="s">
        <v>716</v>
      </c>
      <c r="E117" s="131" t="s">
        <v>48</v>
      </c>
      <c r="F117" s="131" t="s">
        <v>48</v>
      </c>
      <c r="G117" s="131" t="s">
        <v>48</v>
      </c>
      <c r="H117" s="15" t="s">
        <v>19</v>
      </c>
      <c r="I117" s="108" t="s">
        <v>1201</v>
      </c>
      <c r="J117" s="121" t="s">
        <v>1202</v>
      </c>
      <c r="K117" s="114" t="s">
        <v>48</v>
      </c>
      <c r="L117" s="125" t="s">
        <v>1193</v>
      </c>
      <c r="M117" s="108"/>
      <c r="N117" s="17" t="s">
        <v>1532</v>
      </c>
      <c r="O117" s="114" t="s">
        <v>48</v>
      </c>
      <c r="P117" s="108"/>
      <c r="Q117" s="15" t="s">
        <v>136</v>
      </c>
      <c r="R117" s="15" t="s">
        <v>793</v>
      </c>
      <c r="S117" s="16" t="s">
        <v>801</v>
      </c>
      <c r="T117" s="70">
        <v>5</v>
      </c>
      <c r="U117" s="70">
        <v>4</v>
      </c>
      <c r="V117" s="70">
        <v>111</v>
      </c>
      <c r="W117" s="58" t="s">
        <v>807</v>
      </c>
      <c r="X117" s="58" t="s">
        <v>806</v>
      </c>
      <c r="Y117" s="58" t="s">
        <v>814</v>
      </c>
      <c r="Z117" s="58" t="s">
        <v>877</v>
      </c>
      <c r="AA117" s="58" t="s">
        <v>48</v>
      </c>
      <c r="AB117" s="58" t="s">
        <v>48</v>
      </c>
      <c r="AC117" s="58" t="s">
        <v>48</v>
      </c>
      <c r="AD117" s="58" t="s">
        <v>48</v>
      </c>
    </row>
    <row r="118" spans="2:30" ht="33" customHeight="1">
      <c r="B118" s="40" t="s">
        <v>297</v>
      </c>
      <c r="C118" s="33" t="s">
        <v>100</v>
      </c>
      <c r="D118" s="143" t="s">
        <v>48</v>
      </c>
      <c r="E118" s="143" t="s">
        <v>507</v>
      </c>
      <c r="F118" s="143" t="s">
        <v>48</v>
      </c>
      <c r="G118" s="143" t="s">
        <v>48</v>
      </c>
      <c r="H118" s="144" t="s">
        <v>3</v>
      </c>
      <c r="I118" s="145" t="s">
        <v>1203</v>
      </c>
      <c r="J118" s="145" t="s">
        <v>1204</v>
      </c>
      <c r="K118" s="146" t="s">
        <v>48</v>
      </c>
      <c r="L118" s="147" t="s">
        <v>1414</v>
      </c>
      <c r="M118" s="145" t="s">
        <v>1183</v>
      </c>
      <c r="N118" s="145" t="s">
        <v>1517</v>
      </c>
      <c r="O118" s="146" t="s">
        <v>48</v>
      </c>
      <c r="P118" s="145" t="s">
        <v>1183</v>
      </c>
      <c r="Q118" s="8" t="s">
        <v>136</v>
      </c>
      <c r="R118" s="8" t="s">
        <v>793</v>
      </c>
      <c r="S118" s="9" t="s">
        <v>163</v>
      </c>
      <c r="T118" s="70">
        <v>5</v>
      </c>
      <c r="U118" s="70">
        <v>4</v>
      </c>
      <c r="V118" s="70">
        <v>112</v>
      </c>
      <c r="W118" s="60" t="s">
        <v>807</v>
      </c>
      <c r="X118" s="60" t="s">
        <v>806</v>
      </c>
      <c r="Y118" s="60" t="s">
        <v>814</v>
      </c>
      <c r="Z118" s="139" t="s">
        <v>877</v>
      </c>
      <c r="AA118" s="139" t="s">
        <v>878</v>
      </c>
      <c r="AB118" s="139" t="s">
        <v>48</v>
      </c>
      <c r="AC118" s="139" t="s">
        <v>48</v>
      </c>
      <c r="AD118" s="139" t="s">
        <v>48</v>
      </c>
    </row>
    <row r="119" spans="2:30" ht="33" customHeight="1">
      <c r="B119" s="40" t="s">
        <v>298</v>
      </c>
      <c r="C119" s="33" t="s">
        <v>100</v>
      </c>
      <c r="D119" s="143" t="s">
        <v>48</v>
      </c>
      <c r="E119" s="143" t="s">
        <v>509</v>
      </c>
      <c r="F119" s="143" t="s">
        <v>48</v>
      </c>
      <c r="G119" s="143" t="s">
        <v>48</v>
      </c>
      <c r="H119" s="144" t="s">
        <v>1</v>
      </c>
      <c r="I119" s="145" t="s">
        <v>1205</v>
      </c>
      <c r="J119" s="145" t="s">
        <v>1206</v>
      </c>
      <c r="K119" s="146" t="s">
        <v>48</v>
      </c>
      <c r="L119" s="147" t="s">
        <v>1415</v>
      </c>
      <c r="M119" s="145" t="s">
        <v>1183</v>
      </c>
      <c r="N119" s="145" t="s">
        <v>1518</v>
      </c>
      <c r="O119" s="146" t="s">
        <v>48</v>
      </c>
      <c r="P119" s="145" t="s">
        <v>1183</v>
      </c>
      <c r="Q119" s="8" t="s">
        <v>136</v>
      </c>
      <c r="R119" s="8" t="s">
        <v>793</v>
      </c>
      <c r="S119" s="9"/>
      <c r="T119" s="70">
        <v>5</v>
      </c>
      <c r="U119" s="70">
        <v>4</v>
      </c>
      <c r="V119" s="70">
        <v>113</v>
      </c>
      <c r="W119" s="60" t="s">
        <v>807</v>
      </c>
      <c r="X119" s="60" t="s">
        <v>806</v>
      </c>
      <c r="Y119" s="60" t="s">
        <v>814</v>
      </c>
      <c r="Z119" s="139" t="s">
        <v>877</v>
      </c>
      <c r="AA119" s="139" t="s">
        <v>879</v>
      </c>
      <c r="AB119" s="139" t="s">
        <v>48</v>
      </c>
      <c r="AC119" s="139" t="s">
        <v>48</v>
      </c>
      <c r="AD119" s="139" t="s">
        <v>48</v>
      </c>
    </row>
    <row r="120" spans="2:30" ht="33" customHeight="1">
      <c r="B120" s="40" t="s">
        <v>299</v>
      </c>
      <c r="C120" s="33" t="s">
        <v>100</v>
      </c>
      <c r="D120" s="143" t="s">
        <v>48</v>
      </c>
      <c r="E120" s="143" t="s">
        <v>511</v>
      </c>
      <c r="F120" s="143" t="s">
        <v>48</v>
      </c>
      <c r="G120" s="143" t="s">
        <v>48</v>
      </c>
      <c r="H120" s="144" t="s">
        <v>1</v>
      </c>
      <c r="I120" s="145" t="s">
        <v>1207</v>
      </c>
      <c r="J120" s="145" t="s">
        <v>1208</v>
      </c>
      <c r="K120" s="146" t="s">
        <v>48</v>
      </c>
      <c r="L120" s="147" t="s">
        <v>1415</v>
      </c>
      <c r="M120" s="145" t="s">
        <v>1189</v>
      </c>
      <c r="N120" s="145" t="s">
        <v>1519</v>
      </c>
      <c r="O120" s="146" t="s">
        <v>48</v>
      </c>
      <c r="P120" s="145" t="s">
        <v>1189</v>
      </c>
      <c r="Q120" s="8" t="s">
        <v>136</v>
      </c>
      <c r="R120" s="8" t="s">
        <v>793</v>
      </c>
      <c r="S120" s="9"/>
      <c r="T120" s="70">
        <v>5</v>
      </c>
      <c r="U120" s="70">
        <v>4</v>
      </c>
      <c r="V120" s="70">
        <v>114</v>
      </c>
      <c r="W120" s="60" t="s">
        <v>807</v>
      </c>
      <c r="X120" s="60" t="s">
        <v>806</v>
      </c>
      <c r="Y120" s="60" t="s">
        <v>814</v>
      </c>
      <c r="Z120" s="139" t="s">
        <v>877</v>
      </c>
      <c r="AA120" s="139" t="s">
        <v>880</v>
      </c>
      <c r="AB120" s="139" t="s">
        <v>48</v>
      </c>
      <c r="AC120" s="139" t="s">
        <v>48</v>
      </c>
      <c r="AD120" s="139" t="s">
        <v>48</v>
      </c>
    </row>
    <row r="121" spans="2:30" ht="33" customHeight="1">
      <c r="B121" s="40" t="s">
        <v>300</v>
      </c>
      <c r="C121" s="33" t="s">
        <v>100</v>
      </c>
      <c r="D121" s="143" t="s">
        <v>48</v>
      </c>
      <c r="E121" s="143" t="s">
        <v>513</v>
      </c>
      <c r="F121" s="143" t="s">
        <v>48</v>
      </c>
      <c r="G121" s="143" t="s">
        <v>48</v>
      </c>
      <c r="H121" s="144" t="s">
        <v>3</v>
      </c>
      <c r="I121" s="145" t="s">
        <v>1209</v>
      </c>
      <c r="J121" s="145" t="s">
        <v>1210</v>
      </c>
      <c r="K121" s="146" t="s">
        <v>1192</v>
      </c>
      <c r="L121" s="147" t="s">
        <v>1412</v>
      </c>
      <c r="M121" s="145" t="s">
        <v>95</v>
      </c>
      <c r="N121" s="145" t="s">
        <v>1520</v>
      </c>
      <c r="O121" s="146" t="s">
        <v>1192</v>
      </c>
      <c r="P121" s="145" t="s">
        <v>95</v>
      </c>
      <c r="Q121" s="8" t="s">
        <v>136</v>
      </c>
      <c r="R121" s="8" t="s">
        <v>793</v>
      </c>
      <c r="S121" s="9"/>
      <c r="T121" s="70">
        <v>5</v>
      </c>
      <c r="U121" s="70">
        <v>4</v>
      </c>
      <c r="V121" s="70">
        <v>115</v>
      </c>
      <c r="W121" s="60" t="s">
        <v>807</v>
      </c>
      <c r="X121" s="60" t="s">
        <v>806</v>
      </c>
      <c r="Y121" s="60" t="s">
        <v>814</v>
      </c>
      <c r="Z121" s="139" t="s">
        <v>877</v>
      </c>
      <c r="AA121" s="139" t="s">
        <v>881</v>
      </c>
      <c r="AB121" s="139" t="s">
        <v>882</v>
      </c>
      <c r="AC121" s="139" t="s">
        <v>48</v>
      </c>
      <c r="AD121" s="139" t="s">
        <v>48</v>
      </c>
    </row>
    <row r="122" spans="2:30" ht="33" customHeight="1">
      <c r="B122" s="40" t="s">
        <v>301</v>
      </c>
      <c r="C122" s="33" t="s">
        <v>100</v>
      </c>
      <c r="D122" s="143" t="s">
        <v>48</v>
      </c>
      <c r="E122" s="143" t="s">
        <v>515</v>
      </c>
      <c r="F122" s="143" t="s">
        <v>48</v>
      </c>
      <c r="G122" s="143" t="s">
        <v>48</v>
      </c>
      <c r="H122" s="144" t="s">
        <v>1</v>
      </c>
      <c r="I122" s="145" t="s">
        <v>1211</v>
      </c>
      <c r="J122" s="145" t="s">
        <v>1212</v>
      </c>
      <c r="K122" s="146" t="s">
        <v>48</v>
      </c>
      <c r="L122" s="147" t="s">
        <v>1193</v>
      </c>
      <c r="M122" s="145" t="s">
        <v>1189</v>
      </c>
      <c r="N122" s="145" t="s">
        <v>1521</v>
      </c>
      <c r="O122" s="146" t="s">
        <v>48</v>
      </c>
      <c r="P122" s="145" t="s">
        <v>1189</v>
      </c>
      <c r="Q122" s="8" t="s">
        <v>136</v>
      </c>
      <c r="R122" s="8" t="s">
        <v>793</v>
      </c>
      <c r="S122" s="9"/>
      <c r="T122" s="70">
        <v>5</v>
      </c>
      <c r="U122" s="70">
        <v>4</v>
      </c>
      <c r="V122" s="70">
        <v>116</v>
      </c>
      <c r="W122" s="60" t="s">
        <v>807</v>
      </c>
      <c r="X122" s="60" t="s">
        <v>806</v>
      </c>
      <c r="Y122" s="60" t="s">
        <v>814</v>
      </c>
      <c r="Z122" s="139" t="s">
        <v>877</v>
      </c>
      <c r="AA122" s="139" t="s">
        <v>881</v>
      </c>
      <c r="AB122" s="139" t="s">
        <v>883</v>
      </c>
      <c r="AC122" s="139" t="s">
        <v>48</v>
      </c>
      <c r="AD122" s="139" t="s">
        <v>48</v>
      </c>
    </row>
    <row r="123" spans="2:30" ht="33" customHeight="1">
      <c r="B123" s="40" t="s">
        <v>302</v>
      </c>
      <c r="C123" s="33" t="s">
        <v>100</v>
      </c>
      <c r="D123" s="143" t="s">
        <v>48</v>
      </c>
      <c r="E123" s="143" t="s">
        <v>517</v>
      </c>
      <c r="F123" s="143" t="s">
        <v>48</v>
      </c>
      <c r="G123" s="143" t="s">
        <v>48</v>
      </c>
      <c r="H123" s="144" t="s">
        <v>3</v>
      </c>
      <c r="I123" s="145" t="s">
        <v>1213</v>
      </c>
      <c r="J123" s="145" t="s">
        <v>1214</v>
      </c>
      <c r="K123" s="146" t="s">
        <v>48</v>
      </c>
      <c r="L123" s="147" t="s">
        <v>1193</v>
      </c>
      <c r="M123" s="145" t="s">
        <v>931</v>
      </c>
      <c r="N123" s="145" t="s">
        <v>1522</v>
      </c>
      <c r="O123" s="146" t="s">
        <v>48</v>
      </c>
      <c r="P123" s="145" t="s">
        <v>931</v>
      </c>
      <c r="Q123" s="8" t="s">
        <v>136</v>
      </c>
      <c r="R123" s="8" t="s">
        <v>793</v>
      </c>
      <c r="S123" s="9"/>
      <c r="T123" s="70">
        <v>5</v>
      </c>
      <c r="U123" s="70">
        <v>4</v>
      </c>
      <c r="V123" s="70">
        <v>117</v>
      </c>
      <c r="W123" s="60" t="s">
        <v>807</v>
      </c>
      <c r="X123" s="60" t="s">
        <v>806</v>
      </c>
      <c r="Y123" s="60" t="s">
        <v>814</v>
      </c>
      <c r="Z123" s="139" t="s">
        <v>877</v>
      </c>
      <c r="AA123" s="139" t="s">
        <v>884</v>
      </c>
      <c r="AB123" s="139" t="s">
        <v>48</v>
      </c>
      <c r="AC123" s="139" t="s">
        <v>48</v>
      </c>
      <c r="AD123" s="139" t="s">
        <v>48</v>
      </c>
    </row>
    <row r="124" spans="2:30" ht="33" customHeight="1">
      <c r="B124" s="40" t="s">
        <v>303</v>
      </c>
      <c r="C124" s="33" t="s">
        <v>100</v>
      </c>
      <c r="D124" s="143" t="s">
        <v>48</v>
      </c>
      <c r="E124" s="143" t="s">
        <v>519</v>
      </c>
      <c r="F124" s="143" t="s">
        <v>48</v>
      </c>
      <c r="G124" s="143" t="s">
        <v>48</v>
      </c>
      <c r="H124" s="144" t="s">
        <v>1</v>
      </c>
      <c r="I124" s="145" t="s">
        <v>1215</v>
      </c>
      <c r="J124" s="145" t="s">
        <v>1216</v>
      </c>
      <c r="K124" s="146" t="s">
        <v>1217</v>
      </c>
      <c r="L124" s="147" t="s">
        <v>1193</v>
      </c>
      <c r="M124" s="145" t="s">
        <v>95</v>
      </c>
      <c r="N124" s="145" t="s">
        <v>1523</v>
      </c>
      <c r="O124" s="146" t="s">
        <v>1217</v>
      </c>
      <c r="P124" s="145" t="s">
        <v>95</v>
      </c>
      <c r="Q124" s="8" t="s">
        <v>136</v>
      </c>
      <c r="R124" s="8" t="s">
        <v>793</v>
      </c>
      <c r="S124" s="9"/>
      <c r="T124" s="70">
        <v>5</v>
      </c>
      <c r="U124" s="70">
        <v>4</v>
      </c>
      <c r="V124" s="70">
        <v>118</v>
      </c>
      <c r="W124" s="60" t="s">
        <v>807</v>
      </c>
      <c r="X124" s="60" t="s">
        <v>806</v>
      </c>
      <c r="Y124" s="60" t="s">
        <v>814</v>
      </c>
      <c r="Z124" s="139" t="s">
        <v>877</v>
      </c>
      <c r="AA124" s="139" t="s">
        <v>885</v>
      </c>
      <c r="AB124" s="139" t="s">
        <v>48</v>
      </c>
      <c r="AC124" s="139" t="s">
        <v>48</v>
      </c>
      <c r="AD124" s="139" t="s">
        <v>48</v>
      </c>
    </row>
    <row r="125" spans="2:30" ht="33" customHeight="1">
      <c r="B125" s="42" t="s">
        <v>304</v>
      </c>
      <c r="C125" s="39" t="s">
        <v>98</v>
      </c>
      <c r="D125" s="131" t="s">
        <v>1218</v>
      </c>
      <c r="E125" s="131" t="s">
        <v>48</v>
      </c>
      <c r="F125" s="131" t="s">
        <v>48</v>
      </c>
      <c r="G125" s="131" t="s">
        <v>48</v>
      </c>
      <c r="H125" s="15" t="s">
        <v>3</v>
      </c>
      <c r="I125" s="108" t="s">
        <v>1219</v>
      </c>
      <c r="J125" s="121" t="s">
        <v>1220</v>
      </c>
      <c r="K125" s="114" t="s">
        <v>48</v>
      </c>
      <c r="L125" s="125" t="s">
        <v>1221</v>
      </c>
      <c r="M125" s="108"/>
      <c r="N125" s="17" t="s">
        <v>1531</v>
      </c>
      <c r="O125" s="114" t="s">
        <v>48</v>
      </c>
      <c r="P125" s="108"/>
      <c r="Q125" s="15" t="s">
        <v>30</v>
      </c>
      <c r="R125" s="15" t="s">
        <v>30</v>
      </c>
      <c r="S125" s="16"/>
      <c r="T125" s="70">
        <v>5</v>
      </c>
      <c r="U125" s="70">
        <v>5</v>
      </c>
      <c r="V125" s="70">
        <v>119</v>
      </c>
      <c r="W125" s="58" t="s">
        <v>48</v>
      </c>
      <c r="X125" s="58" t="s">
        <v>806</v>
      </c>
      <c r="Y125" s="58" t="s">
        <v>814</v>
      </c>
      <c r="Z125" s="58" t="s">
        <v>48</v>
      </c>
      <c r="AA125" s="58" t="s">
        <v>48</v>
      </c>
      <c r="AB125" s="58" t="s">
        <v>48</v>
      </c>
      <c r="AC125" s="58" t="s">
        <v>48</v>
      </c>
      <c r="AD125" s="58" t="s">
        <v>48</v>
      </c>
    </row>
    <row r="126" spans="2:30" ht="33" customHeight="1">
      <c r="B126" s="40" t="s">
        <v>305</v>
      </c>
      <c r="C126" s="33" t="s">
        <v>100</v>
      </c>
      <c r="D126" s="143" t="s">
        <v>48</v>
      </c>
      <c r="E126" s="143" t="s">
        <v>521</v>
      </c>
      <c r="F126" s="143" t="s">
        <v>48</v>
      </c>
      <c r="G126" s="143" t="s">
        <v>48</v>
      </c>
      <c r="H126" s="144" t="s">
        <v>3</v>
      </c>
      <c r="I126" s="145" t="s">
        <v>1222</v>
      </c>
      <c r="J126" s="145" t="s">
        <v>1223</v>
      </c>
      <c r="K126" s="146" t="s">
        <v>48</v>
      </c>
      <c r="L126" s="147" t="s">
        <v>1221</v>
      </c>
      <c r="M126" s="145" t="s">
        <v>1183</v>
      </c>
      <c r="N126" s="145" t="s">
        <v>41</v>
      </c>
      <c r="O126" s="146" t="s">
        <v>48</v>
      </c>
      <c r="P126" s="145" t="s">
        <v>1183</v>
      </c>
      <c r="Q126" s="8" t="s">
        <v>131</v>
      </c>
      <c r="R126" s="8" t="s">
        <v>793</v>
      </c>
      <c r="S126" s="9"/>
      <c r="T126" s="70">
        <v>5</v>
      </c>
      <c r="U126" s="70">
        <v>5</v>
      </c>
      <c r="V126" s="70">
        <v>120</v>
      </c>
      <c r="W126" s="60" t="s">
        <v>807</v>
      </c>
      <c r="X126" s="60" t="s">
        <v>806</v>
      </c>
      <c r="Y126" s="60" t="s">
        <v>814</v>
      </c>
      <c r="Z126" s="60" t="s">
        <v>886</v>
      </c>
      <c r="AA126" s="60" t="s">
        <v>887</v>
      </c>
      <c r="AB126" s="60" t="s">
        <v>48</v>
      </c>
      <c r="AC126" s="60" t="s">
        <v>48</v>
      </c>
      <c r="AD126" s="60" t="s">
        <v>48</v>
      </c>
    </row>
    <row r="127" spans="2:30" ht="33" customHeight="1">
      <c r="B127" s="40" t="s">
        <v>306</v>
      </c>
      <c r="C127" s="33" t="s">
        <v>100</v>
      </c>
      <c r="D127" s="143" t="s">
        <v>48</v>
      </c>
      <c r="E127" s="143" t="s">
        <v>522</v>
      </c>
      <c r="F127" s="143" t="s">
        <v>48</v>
      </c>
      <c r="G127" s="143" t="s">
        <v>48</v>
      </c>
      <c r="H127" s="144" t="s">
        <v>1</v>
      </c>
      <c r="I127" s="145" t="s">
        <v>1224</v>
      </c>
      <c r="J127" s="145" t="s">
        <v>1225</v>
      </c>
      <c r="K127" s="146" t="s">
        <v>1226</v>
      </c>
      <c r="L127" s="147" t="s">
        <v>1416</v>
      </c>
      <c r="M127" s="145" t="s">
        <v>1183</v>
      </c>
      <c r="N127" s="145" t="s">
        <v>1524</v>
      </c>
      <c r="O127" s="146" t="s">
        <v>1226</v>
      </c>
      <c r="P127" s="145" t="s">
        <v>1183</v>
      </c>
      <c r="Q127" s="8" t="s">
        <v>136</v>
      </c>
      <c r="R127" s="8" t="s">
        <v>793</v>
      </c>
      <c r="S127" s="9"/>
      <c r="T127" s="70">
        <v>5</v>
      </c>
      <c r="U127" s="70">
        <v>5</v>
      </c>
      <c r="V127" s="70">
        <v>121</v>
      </c>
      <c r="W127" s="60" t="s">
        <v>807</v>
      </c>
      <c r="X127" s="60" t="s">
        <v>806</v>
      </c>
      <c r="Y127" s="60" t="s">
        <v>814</v>
      </c>
      <c r="Z127" s="60" t="s">
        <v>886</v>
      </c>
      <c r="AA127" s="60" t="s">
        <v>888</v>
      </c>
      <c r="AB127" s="60" t="s">
        <v>48</v>
      </c>
      <c r="AC127" s="60" t="s">
        <v>48</v>
      </c>
      <c r="AD127" s="60" t="s">
        <v>48</v>
      </c>
    </row>
    <row r="128" spans="2:30" ht="33" customHeight="1">
      <c r="B128" s="40" t="s">
        <v>307</v>
      </c>
      <c r="C128" s="33" t="s">
        <v>100</v>
      </c>
      <c r="D128" s="143" t="s">
        <v>48</v>
      </c>
      <c r="E128" s="143" t="s">
        <v>523</v>
      </c>
      <c r="F128" s="143" t="s">
        <v>48</v>
      </c>
      <c r="G128" s="143" t="s">
        <v>48</v>
      </c>
      <c r="H128" s="144" t="s">
        <v>1</v>
      </c>
      <c r="I128" s="155" t="s">
        <v>1227</v>
      </c>
      <c r="J128" s="155" t="s">
        <v>1228</v>
      </c>
      <c r="K128" s="156" t="s">
        <v>1229</v>
      </c>
      <c r="L128" s="157" t="s">
        <v>1416</v>
      </c>
      <c r="M128" s="155" t="s">
        <v>1183</v>
      </c>
      <c r="N128" s="158" t="s">
        <v>1525</v>
      </c>
      <c r="O128" s="156" t="s">
        <v>1229</v>
      </c>
      <c r="P128" s="155" t="s">
        <v>1183</v>
      </c>
      <c r="Q128" s="8" t="s">
        <v>136</v>
      </c>
      <c r="R128" s="8" t="s">
        <v>793</v>
      </c>
      <c r="S128" s="9"/>
      <c r="T128" s="70">
        <v>5</v>
      </c>
      <c r="U128" s="70">
        <v>5</v>
      </c>
      <c r="V128" s="70">
        <v>122</v>
      </c>
      <c r="W128" s="60" t="s">
        <v>807</v>
      </c>
      <c r="X128" s="60" t="s">
        <v>806</v>
      </c>
      <c r="Y128" s="60" t="s">
        <v>814</v>
      </c>
      <c r="Z128" s="60" t="s">
        <v>886</v>
      </c>
      <c r="AA128" s="60" t="s">
        <v>889</v>
      </c>
      <c r="AB128" s="60" t="s">
        <v>48</v>
      </c>
      <c r="AC128" s="60" t="s">
        <v>48</v>
      </c>
      <c r="AD128" s="60" t="s">
        <v>48</v>
      </c>
    </row>
    <row r="129" spans="2:30" ht="33" customHeight="1">
      <c r="B129" s="40" t="s">
        <v>308</v>
      </c>
      <c r="C129" s="33" t="s">
        <v>100</v>
      </c>
      <c r="D129" s="143" t="s">
        <v>48</v>
      </c>
      <c r="E129" s="143" t="s">
        <v>525</v>
      </c>
      <c r="F129" s="143" t="s">
        <v>48</v>
      </c>
      <c r="G129" s="143" t="s">
        <v>48</v>
      </c>
      <c r="H129" s="144" t="s">
        <v>3</v>
      </c>
      <c r="I129" s="145" t="s">
        <v>1230</v>
      </c>
      <c r="J129" s="145" t="s">
        <v>1231</v>
      </c>
      <c r="K129" s="146" t="s">
        <v>1232</v>
      </c>
      <c r="L129" s="147" t="s">
        <v>1221</v>
      </c>
      <c r="M129" s="145" t="s">
        <v>1183</v>
      </c>
      <c r="N129" s="145" t="s">
        <v>42</v>
      </c>
      <c r="O129" s="146" t="s">
        <v>1232</v>
      </c>
      <c r="P129" s="145" t="s">
        <v>1183</v>
      </c>
      <c r="Q129" s="8" t="s">
        <v>30</v>
      </c>
      <c r="R129" s="8" t="s">
        <v>30</v>
      </c>
      <c r="S129" s="9"/>
      <c r="T129" s="70">
        <v>5</v>
      </c>
      <c r="U129" s="70">
        <v>5</v>
      </c>
      <c r="V129" s="70">
        <v>123</v>
      </c>
      <c r="W129" s="60" t="s">
        <v>807</v>
      </c>
      <c r="X129" s="60" t="s">
        <v>806</v>
      </c>
      <c r="Y129" s="60" t="s">
        <v>814</v>
      </c>
      <c r="Z129" s="60" t="s">
        <v>886</v>
      </c>
      <c r="AA129" s="60" t="s">
        <v>890</v>
      </c>
      <c r="AB129" s="60" t="s">
        <v>48</v>
      </c>
      <c r="AC129" s="60" t="s">
        <v>48</v>
      </c>
      <c r="AD129" s="60" t="s">
        <v>48</v>
      </c>
    </row>
    <row r="130" spans="2:30" ht="33" customHeight="1">
      <c r="B130" s="40" t="s">
        <v>309</v>
      </c>
      <c r="C130" s="33" t="s">
        <v>100</v>
      </c>
      <c r="D130" s="143" t="s">
        <v>48</v>
      </c>
      <c r="E130" s="143" t="s">
        <v>527</v>
      </c>
      <c r="F130" s="143" t="s">
        <v>48</v>
      </c>
      <c r="G130" s="143" t="s">
        <v>48</v>
      </c>
      <c r="H130" s="144" t="s">
        <v>1</v>
      </c>
      <c r="I130" s="145" t="s">
        <v>1444</v>
      </c>
      <c r="J130" s="145" t="s">
        <v>1234</v>
      </c>
      <c r="K130" s="146" t="s">
        <v>1235</v>
      </c>
      <c r="L130" s="147" t="s">
        <v>1221</v>
      </c>
      <c r="M130" s="145" t="s">
        <v>1183</v>
      </c>
      <c r="N130" s="145" t="s">
        <v>1444</v>
      </c>
      <c r="O130" s="146" t="s">
        <v>1235</v>
      </c>
      <c r="P130" s="145" t="s">
        <v>1183</v>
      </c>
      <c r="Q130" s="8" t="s">
        <v>30</v>
      </c>
      <c r="R130" s="8" t="s">
        <v>30</v>
      </c>
      <c r="S130" s="9" t="s">
        <v>181</v>
      </c>
      <c r="T130" s="70">
        <v>5</v>
      </c>
      <c r="U130" s="70">
        <v>5</v>
      </c>
      <c r="V130" s="70">
        <v>124</v>
      </c>
      <c r="W130" s="60" t="s">
        <v>807</v>
      </c>
      <c r="X130" s="60" t="s">
        <v>806</v>
      </c>
      <c r="Y130" s="60" t="s">
        <v>814</v>
      </c>
      <c r="Z130" s="60" t="s">
        <v>886</v>
      </c>
      <c r="AA130" s="60" t="s">
        <v>891</v>
      </c>
      <c r="AB130" s="60" t="s">
        <v>48</v>
      </c>
      <c r="AC130" s="60" t="s">
        <v>48</v>
      </c>
      <c r="AD130" s="60" t="s">
        <v>48</v>
      </c>
    </row>
    <row r="131" spans="2:30" ht="33" customHeight="1">
      <c r="B131" s="40" t="s">
        <v>310</v>
      </c>
      <c r="C131" s="34" t="s">
        <v>100</v>
      </c>
      <c r="D131" s="133" t="s">
        <v>48</v>
      </c>
      <c r="E131" s="133" t="s">
        <v>529</v>
      </c>
      <c r="F131" s="133" t="s">
        <v>48</v>
      </c>
      <c r="G131" s="133" t="s">
        <v>48</v>
      </c>
      <c r="H131" s="35" t="s">
        <v>1</v>
      </c>
      <c r="I131" s="10" t="s">
        <v>1236</v>
      </c>
      <c r="J131" s="122" t="s">
        <v>1237</v>
      </c>
      <c r="K131" s="116" t="s">
        <v>1417</v>
      </c>
      <c r="L131" s="127" t="s">
        <v>943</v>
      </c>
      <c r="M131" s="10" t="s">
        <v>1183</v>
      </c>
      <c r="N131" s="10" t="s">
        <v>127</v>
      </c>
      <c r="O131" s="116" t="s">
        <v>1417</v>
      </c>
      <c r="P131" s="10" t="s">
        <v>1183</v>
      </c>
      <c r="Q131" s="11" t="s">
        <v>130</v>
      </c>
      <c r="R131" s="11" t="s">
        <v>188</v>
      </c>
      <c r="S131" s="12" t="s">
        <v>123</v>
      </c>
      <c r="T131" s="70">
        <v>5</v>
      </c>
      <c r="U131" s="70">
        <v>5</v>
      </c>
      <c r="V131" s="70">
        <v>125</v>
      </c>
      <c r="W131" s="60" t="s">
        <v>807</v>
      </c>
      <c r="X131" s="60" t="s">
        <v>806</v>
      </c>
      <c r="Y131" s="60" t="s">
        <v>814</v>
      </c>
      <c r="Z131" s="60" t="s">
        <v>886</v>
      </c>
      <c r="AA131" s="60" t="s">
        <v>891</v>
      </c>
      <c r="AB131" s="60" t="s">
        <v>48</v>
      </c>
      <c r="AC131" s="60" t="s">
        <v>48</v>
      </c>
      <c r="AD131" s="60" t="s">
        <v>48</v>
      </c>
    </row>
    <row r="132" spans="2:30" ht="33" customHeight="1">
      <c r="B132" s="40" t="s">
        <v>311</v>
      </c>
      <c r="C132" s="33" t="s">
        <v>100</v>
      </c>
      <c r="D132" s="143" t="s">
        <v>48</v>
      </c>
      <c r="E132" s="143" t="s">
        <v>531</v>
      </c>
      <c r="F132" s="143" t="s">
        <v>48</v>
      </c>
      <c r="G132" s="143" t="s">
        <v>48</v>
      </c>
      <c r="H132" s="144" t="s">
        <v>3</v>
      </c>
      <c r="I132" s="145" t="s">
        <v>1238</v>
      </c>
      <c r="J132" s="145" t="s">
        <v>1239</v>
      </c>
      <c r="K132" s="146" t="s">
        <v>1240</v>
      </c>
      <c r="L132" s="147" t="s">
        <v>1418</v>
      </c>
      <c r="M132" s="145" t="s">
        <v>1183</v>
      </c>
      <c r="N132" s="145" t="s">
        <v>1526</v>
      </c>
      <c r="O132" s="146" t="s">
        <v>1240</v>
      </c>
      <c r="P132" s="145" t="s">
        <v>1183</v>
      </c>
      <c r="Q132" s="8" t="s">
        <v>30</v>
      </c>
      <c r="R132" s="8" t="s">
        <v>30</v>
      </c>
      <c r="S132" s="18" t="s">
        <v>182</v>
      </c>
      <c r="T132" s="70">
        <v>5</v>
      </c>
      <c r="U132" s="70">
        <v>5</v>
      </c>
      <c r="V132" s="70">
        <v>126</v>
      </c>
      <c r="W132" s="60" t="s">
        <v>807</v>
      </c>
      <c r="X132" s="60" t="s">
        <v>806</v>
      </c>
      <c r="Y132" s="60" t="s">
        <v>814</v>
      </c>
      <c r="Z132" s="60" t="s">
        <v>886</v>
      </c>
      <c r="AA132" s="60" t="s">
        <v>892</v>
      </c>
      <c r="AB132" s="60" t="s">
        <v>48</v>
      </c>
      <c r="AC132" s="60" t="s">
        <v>48</v>
      </c>
      <c r="AD132" s="60" t="s">
        <v>48</v>
      </c>
    </row>
    <row r="133" spans="2:30" ht="33" customHeight="1">
      <c r="B133" s="40" t="s">
        <v>312</v>
      </c>
      <c r="C133" s="33" t="s">
        <v>100</v>
      </c>
      <c r="D133" s="143" t="s">
        <v>48</v>
      </c>
      <c r="E133" s="143" t="s">
        <v>533</v>
      </c>
      <c r="F133" s="143" t="s">
        <v>48</v>
      </c>
      <c r="G133" s="143" t="s">
        <v>48</v>
      </c>
      <c r="H133" s="144" t="s">
        <v>1</v>
      </c>
      <c r="I133" s="145" t="s">
        <v>1241</v>
      </c>
      <c r="J133" s="145" t="s">
        <v>1242</v>
      </c>
      <c r="K133" s="146" t="s">
        <v>48</v>
      </c>
      <c r="L133" s="147" t="s">
        <v>1419</v>
      </c>
      <c r="M133" s="145" t="s">
        <v>1183</v>
      </c>
      <c r="N133" s="145" t="s">
        <v>1527</v>
      </c>
      <c r="O133" s="146" t="s">
        <v>48</v>
      </c>
      <c r="P133" s="145" t="s">
        <v>1183</v>
      </c>
      <c r="Q133" s="8" t="s">
        <v>136</v>
      </c>
      <c r="R133" s="8" t="s">
        <v>793</v>
      </c>
      <c r="S133" s="19" t="s">
        <v>803</v>
      </c>
      <c r="T133" s="70">
        <v>5</v>
      </c>
      <c r="U133" s="70">
        <v>5</v>
      </c>
      <c r="V133" s="70">
        <v>127</v>
      </c>
      <c r="W133" s="60" t="s">
        <v>807</v>
      </c>
      <c r="X133" s="60" t="s">
        <v>806</v>
      </c>
      <c r="Y133" s="60" t="s">
        <v>814</v>
      </c>
      <c r="Z133" s="60" t="s">
        <v>886</v>
      </c>
      <c r="AA133" s="60" t="s">
        <v>893</v>
      </c>
      <c r="AB133" s="60" t="s">
        <v>48</v>
      </c>
      <c r="AC133" s="60" t="s">
        <v>48</v>
      </c>
      <c r="AD133" s="60" t="s">
        <v>48</v>
      </c>
    </row>
    <row r="134" spans="2:30" ht="33" customHeight="1">
      <c r="B134" s="40" t="s">
        <v>313</v>
      </c>
      <c r="C134" s="33" t="s">
        <v>100</v>
      </c>
      <c r="D134" s="143" t="s">
        <v>48</v>
      </c>
      <c r="E134" s="143" t="s">
        <v>534</v>
      </c>
      <c r="F134" s="143" t="s">
        <v>48</v>
      </c>
      <c r="G134" s="143" t="s">
        <v>48</v>
      </c>
      <c r="H134" s="144" t="s">
        <v>3</v>
      </c>
      <c r="I134" s="145" t="s">
        <v>1243</v>
      </c>
      <c r="J134" s="145" t="s">
        <v>1244</v>
      </c>
      <c r="K134" s="146" t="s">
        <v>1245</v>
      </c>
      <c r="L134" s="147" t="s">
        <v>1420</v>
      </c>
      <c r="M134" s="145" t="s">
        <v>1183</v>
      </c>
      <c r="N134" s="145" t="s">
        <v>1528</v>
      </c>
      <c r="O134" s="146" t="s">
        <v>1245</v>
      </c>
      <c r="P134" s="145" t="s">
        <v>1183</v>
      </c>
      <c r="Q134" s="8" t="s">
        <v>30</v>
      </c>
      <c r="R134" s="8" t="s">
        <v>30</v>
      </c>
      <c r="S134" s="9" t="s">
        <v>802</v>
      </c>
      <c r="T134" s="70">
        <v>5</v>
      </c>
      <c r="U134" s="70">
        <v>5</v>
      </c>
      <c r="V134" s="70">
        <v>128</v>
      </c>
      <c r="W134" s="60" t="s">
        <v>807</v>
      </c>
      <c r="X134" s="60" t="s">
        <v>806</v>
      </c>
      <c r="Y134" s="60" t="s">
        <v>814</v>
      </c>
      <c r="Z134" s="60" t="s">
        <v>886</v>
      </c>
      <c r="AA134" s="60" t="s">
        <v>894</v>
      </c>
      <c r="AB134" s="60" t="s">
        <v>48</v>
      </c>
      <c r="AC134" s="60" t="s">
        <v>48</v>
      </c>
      <c r="AD134" s="60" t="s">
        <v>48</v>
      </c>
    </row>
    <row r="135" spans="2:30" ht="33" customHeight="1">
      <c r="B135" s="31" t="s">
        <v>196</v>
      </c>
      <c r="C135" s="34" t="s">
        <v>98</v>
      </c>
      <c r="D135" s="133" t="s">
        <v>380</v>
      </c>
      <c r="E135" s="133" t="s">
        <v>48</v>
      </c>
      <c r="F135" s="133" t="s">
        <v>48</v>
      </c>
      <c r="G135" s="133" t="s">
        <v>48</v>
      </c>
      <c r="H135" s="35" t="s">
        <v>1</v>
      </c>
      <c r="I135" s="10" t="s">
        <v>944</v>
      </c>
      <c r="J135" s="122" t="s">
        <v>945</v>
      </c>
      <c r="K135" s="116" t="s">
        <v>1393</v>
      </c>
      <c r="L135" s="127" t="s">
        <v>1394</v>
      </c>
      <c r="M135" s="10" t="s">
        <v>95</v>
      </c>
      <c r="N135" s="10" t="s">
        <v>121</v>
      </c>
      <c r="O135" s="116" t="s">
        <v>1393</v>
      </c>
      <c r="P135" s="10" t="s">
        <v>95</v>
      </c>
      <c r="Q135" s="11" t="s">
        <v>129</v>
      </c>
      <c r="R135" s="11" t="s">
        <v>188</v>
      </c>
      <c r="S135" s="12" t="s">
        <v>144</v>
      </c>
      <c r="T135" s="70">
        <v>5</v>
      </c>
      <c r="U135" s="70">
        <v>6</v>
      </c>
      <c r="V135" s="70">
        <v>5</v>
      </c>
      <c r="W135" s="60" t="s">
        <v>807</v>
      </c>
      <c r="X135" s="60" t="s">
        <v>806</v>
      </c>
      <c r="Y135" s="60" t="s">
        <v>814</v>
      </c>
      <c r="Z135" s="139" t="s">
        <v>816</v>
      </c>
      <c r="AA135" s="139" t="s">
        <v>48</v>
      </c>
      <c r="AB135" s="139" t="s">
        <v>48</v>
      </c>
      <c r="AC135" s="139" t="s">
        <v>48</v>
      </c>
      <c r="AD135" s="139" t="s">
        <v>48</v>
      </c>
    </row>
    <row r="136" spans="2:30" ht="33" customHeight="1">
      <c r="B136" s="13" t="s">
        <v>197</v>
      </c>
      <c r="C136" s="34" t="s">
        <v>98</v>
      </c>
      <c r="D136" s="133" t="s">
        <v>382</v>
      </c>
      <c r="E136" s="133" t="s">
        <v>48</v>
      </c>
      <c r="F136" s="133" t="s">
        <v>48</v>
      </c>
      <c r="G136" s="133" t="s">
        <v>48</v>
      </c>
      <c r="H136" s="35" t="s">
        <v>1</v>
      </c>
      <c r="I136" s="10" t="s">
        <v>947</v>
      </c>
      <c r="J136" s="122" t="s">
        <v>948</v>
      </c>
      <c r="K136" s="116" t="s">
        <v>1395</v>
      </c>
      <c r="L136" s="127" t="s">
        <v>949</v>
      </c>
      <c r="M136" s="10" t="s">
        <v>94</v>
      </c>
      <c r="N136" s="10" t="s">
        <v>122</v>
      </c>
      <c r="O136" s="116" t="s">
        <v>1395</v>
      </c>
      <c r="P136" s="10" t="s">
        <v>94</v>
      </c>
      <c r="Q136" s="11" t="s">
        <v>129</v>
      </c>
      <c r="R136" s="11" t="s">
        <v>188</v>
      </c>
      <c r="S136" s="12" t="s">
        <v>123</v>
      </c>
      <c r="T136" s="70">
        <v>5</v>
      </c>
      <c r="U136" s="70">
        <v>6</v>
      </c>
      <c r="V136" s="70">
        <v>6</v>
      </c>
      <c r="W136" s="60" t="s">
        <v>807</v>
      </c>
      <c r="X136" s="60" t="s">
        <v>806</v>
      </c>
      <c r="Y136" s="60" t="s">
        <v>814</v>
      </c>
      <c r="Z136" s="139" t="s">
        <v>817</v>
      </c>
      <c r="AA136" s="139" t="s">
        <v>818</v>
      </c>
      <c r="AB136" s="139" t="s">
        <v>819</v>
      </c>
      <c r="AC136" s="139" t="s">
        <v>48</v>
      </c>
      <c r="AD136" s="139" t="s">
        <v>48</v>
      </c>
    </row>
    <row r="137" spans="2:30" ht="33" customHeight="1">
      <c r="B137" s="42" t="s">
        <v>314</v>
      </c>
      <c r="C137" s="39" t="s">
        <v>98</v>
      </c>
      <c r="D137" s="131" t="s">
        <v>1246</v>
      </c>
      <c r="E137" s="131" t="s">
        <v>48</v>
      </c>
      <c r="F137" s="131" t="s">
        <v>48</v>
      </c>
      <c r="G137" s="131" t="s">
        <v>48</v>
      </c>
      <c r="H137" s="15" t="s">
        <v>19</v>
      </c>
      <c r="I137" s="108" t="s">
        <v>1247</v>
      </c>
      <c r="J137" s="121" t="s">
        <v>1248</v>
      </c>
      <c r="K137" s="114" t="s">
        <v>48</v>
      </c>
      <c r="L137" s="125" t="s">
        <v>1421</v>
      </c>
      <c r="M137" s="108"/>
      <c r="N137" s="108" t="s">
        <v>1247</v>
      </c>
      <c r="O137" s="114" t="s">
        <v>48</v>
      </c>
      <c r="P137" s="108"/>
      <c r="Q137" s="69" t="s">
        <v>131</v>
      </c>
      <c r="R137" s="69" t="s">
        <v>793</v>
      </c>
      <c r="S137" s="16"/>
      <c r="T137" s="70">
        <v>5</v>
      </c>
      <c r="U137" s="70">
        <v>6</v>
      </c>
      <c r="V137" s="70">
        <v>129</v>
      </c>
      <c r="W137" s="58" t="s">
        <v>48</v>
      </c>
      <c r="X137" s="58" t="s">
        <v>806</v>
      </c>
      <c r="Y137" s="58" t="s">
        <v>814</v>
      </c>
      <c r="Z137" s="58" t="s">
        <v>48</v>
      </c>
      <c r="AA137" s="58" t="s">
        <v>48</v>
      </c>
      <c r="AB137" s="58" t="s">
        <v>48</v>
      </c>
      <c r="AC137" s="58" t="s">
        <v>48</v>
      </c>
      <c r="AD137" s="58" t="s">
        <v>48</v>
      </c>
    </row>
    <row r="138" spans="2:30" ht="33" customHeight="1">
      <c r="B138" s="40" t="s">
        <v>315</v>
      </c>
      <c r="C138" s="33" t="s">
        <v>100</v>
      </c>
      <c r="D138" s="143" t="s">
        <v>48</v>
      </c>
      <c r="E138" s="143" t="s">
        <v>535</v>
      </c>
      <c r="F138" s="143" t="s">
        <v>48</v>
      </c>
      <c r="G138" s="143" t="s">
        <v>48</v>
      </c>
      <c r="H138" s="144" t="s">
        <v>3</v>
      </c>
      <c r="I138" s="145" t="s">
        <v>1250</v>
      </c>
      <c r="J138" s="145" t="s">
        <v>1251</v>
      </c>
      <c r="K138" s="146" t="s">
        <v>1252</v>
      </c>
      <c r="L138" s="147" t="s">
        <v>1249</v>
      </c>
      <c r="M138" s="145" t="s">
        <v>1183</v>
      </c>
      <c r="N138" s="145" t="s">
        <v>1558</v>
      </c>
      <c r="O138" s="146" t="s">
        <v>1252</v>
      </c>
      <c r="P138" s="145" t="s">
        <v>1183</v>
      </c>
      <c r="Q138" s="8" t="s">
        <v>131</v>
      </c>
      <c r="R138" s="68" t="s">
        <v>793</v>
      </c>
      <c r="S138" s="9"/>
      <c r="T138" s="70">
        <v>5</v>
      </c>
      <c r="U138" s="70">
        <v>6</v>
      </c>
      <c r="V138" s="70">
        <v>130</v>
      </c>
      <c r="W138" s="60" t="s">
        <v>807</v>
      </c>
      <c r="X138" s="60" t="s">
        <v>806</v>
      </c>
      <c r="Y138" s="60" t="s">
        <v>814</v>
      </c>
      <c r="Z138" s="139" t="s">
        <v>817</v>
      </c>
      <c r="AA138" s="139" t="s">
        <v>879</v>
      </c>
      <c r="AB138" s="139" t="s">
        <v>48</v>
      </c>
      <c r="AC138" s="139" t="s">
        <v>48</v>
      </c>
      <c r="AD138" s="139" t="s">
        <v>48</v>
      </c>
    </row>
    <row r="139" spans="2:30" ht="33" customHeight="1">
      <c r="B139" s="40" t="s">
        <v>316</v>
      </c>
      <c r="C139" s="33" t="s">
        <v>100</v>
      </c>
      <c r="D139" s="143" t="s">
        <v>48</v>
      </c>
      <c r="E139" s="143" t="s">
        <v>536</v>
      </c>
      <c r="F139" s="143" t="s">
        <v>48</v>
      </c>
      <c r="G139" s="143" t="s">
        <v>48</v>
      </c>
      <c r="H139" s="144" t="s">
        <v>3</v>
      </c>
      <c r="I139" s="145" t="s">
        <v>1253</v>
      </c>
      <c r="J139" s="145" t="s">
        <v>1254</v>
      </c>
      <c r="K139" s="146" t="s">
        <v>1255</v>
      </c>
      <c r="L139" s="147" t="s">
        <v>1249</v>
      </c>
      <c r="M139" s="145" t="s">
        <v>1183</v>
      </c>
      <c r="N139" s="145" t="s">
        <v>1559</v>
      </c>
      <c r="O139" s="146" t="s">
        <v>1255</v>
      </c>
      <c r="P139" s="145" t="s">
        <v>1183</v>
      </c>
      <c r="Q139" s="8" t="s">
        <v>131</v>
      </c>
      <c r="R139" s="68" t="s">
        <v>793</v>
      </c>
      <c r="S139" s="9"/>
      <c r="T139" s="70">
        <v>5</v>
      </c>
      <c r="U139" s="70">
        <v>6</v>
      </c>
      <c r="V139" s="70">
        <v>131</v>
      </c>
      <c r="W139" s="60" t="s">
        <v>807</v>
      </c>
      <c r="X139" s="60" t="s">
        <v>806</v>
      </c>
      <c r="Y139" s="60" t="s">
        <v>814</v>
      </c>
      <c r="Z139" s="139" t="s">
        <v>817</v>
      </c>
      <c r="AA139" s="139" t="s">
        <v>895</v>
      </c>
      <c r="AB139" s="139" t="s">
        <v>48</v>
      </c>
      <c r="AC139" s="139" t="s">
        <v>48</v>
      </c>
      <c r="AD139" s="139" t="s">
        <v>48</v>
      </c>
    </row>
    <row r="140" spans="2:30" ht="33" customHeight="1">
      <c r="B140" s="40" t="s">
        <v>317</v>
      </c>
      <c r="C140" s="33" t="s">
        <v>100</v>
      </c>
      <c r="D140" s="143" t="s">
        <v>48</v>
      </c>
      <c r="E140" s="143" t="s">
        <v>537</v>
      </c>
      <c r="F140" s="143" t="s">
        <v>48</v>
      </c>
      <c r="G140" s="143" t="s">
        <v>48</v>
      </c>
      <c r="H140" s="144" t="s">
        <v>3</v>
      </c>
      <c r="I140" s="145" t="s">
        <v>1256</v>
      </c>
      <c r="J140" s="145" t="s">
        <v>1257</v>
      </c>
      <c r="K140" s="146" t="s">
        <v>1422</v>
      </c>
      <c r="L140" s="147" t="s">
        <v>1423</v>
      </c>
      <c r="M140" s="145" t="s">
        <v>95</v>
      </c>
      <c r="N140" s="145" t="s">
        <v>1560</v>
      </c>
      <c r="O140" s="146" t="s">
        <v>1422</v>
      </c>
      <c r="P140" s="145" t="s">
        <v>95</v>
      </c>
      <c r="Q140" s="8" t="s">
        <v>131</v>
      </c>
      <c r="R140" s="68" t="s">
        <v>793</v>
      </c>
      <c r="S140" s="9"/>
      <c r="T140" s="70">
        <v>5</v>
      </c>
      <c r="U140" s="70">
        <v>6</v>
      </c>
      <c r="V140" s="70">
        <v>132</v>
      </c>
      <c r="W140" s="60" t="s">
        <v>807</v>
      </c>
      <c r="X140" s="60" t="s">
        <v>806</v>
      </c>
      <c r="Y140" s="60" t="s">
        <v>814</v>
      </c>
      <c r="Z140" s="139" t="s">
        <v>817</v>
      </c>
      <c r="AA140" s="139" t="s">
        <v>882</v>
      </c>
      <c r="AB140" s="139" t="s">
        <v>48</v>
      </c>
      <c r="AC140" s="139" t="s">
        <v>48</v>
      </c>
      <c r="AD140" s="139" t="s">
        <v>48</v>
      </c>
    </row>
    <row r="141" spans="2:30" ht="33" customHeight="1">
      <c r="B141" s="40" t="s">
        <v>318</v>
      </c>
      <c r="C141" s="33" t="s">
        <v>100</v>
      </c>
      <c r="D141" s="143" t="s">
        <v>48</v>
      </c>
      <c r="E141" s="143" t="s">
        <v>539</v>
      </c>
      <c r="F141" s="143" t="s">
        <v>48</v>
      </c>
      <c r="G141" s="143" t="s">
        <v>48</v>
      </c>
      <c r="H141" s="144" t="s">
        <v>1</v>
      </c>
      <c r="I141" s="145" t="s">
        <v>1259</v>
      </c>
      <c r="J141" s="145" t="s">
        <v>1260</v>
      </c>
      <c r="K141" s="146" t="s">
        <v>1258</v>
      </c>
      <c r="L141" s="147" t="s">
        <v>1424</v>
      </c>
      <c r="M141" s="145" t="s">
        <v>1189</v>
      </c>
      <c r="N141" s="145" t="s">
        <v>1529</v>
      </c>
      <c r="O141" s="146" t="s">
        <v>1258</v>
      </c>
      <c r="P141" s="145" t="s">
        <v>1189</v>
      </c>
      <c r="Q141" s="8" t="s">
        <v>131</v>
      </c>
      <c r="R141" s="68" t="s">
        <v>793</v>
      </c>
      <c r="S141" s="9"/>
      <c r="T141" s="70">
        <v>5</v>
      </c>
      <c r="U141" s="70">
        <v>6</v>
      </c>
      <c r="V141" s="70">
        <v>133</v>
      </c>
      <c r="W141" s="60" t="s">
        <v>807</v>
      </c>
      <c r="X141" s="60" t="s">
        <v>806</v>
      </c>
      <c r="Y141" s="60" t="s">
        <v>814</v>
      </c>
      <c r="Z141" s="139" t="s">
        <v>817</v>
      </c>
      <c r="AA141" s="139" t="s">
        <v>883</v>
      </c>
      <c r="AB141" s="139" t="s">
        <v>48</v>
      </c>
      <c r="AC141" s="139" t="s">
        <v>48</v>
      </c>
      <c r="AD141" s="139" t="s">
        <v>48</v>
      </c>
    </row>
    <row r="142" spans="2:30" ht="33" customHeight="1">
      <c r="B142" s="40" t="s">
        <v>319</v>
      </c>
      <c r="C142" s="33" t="s">
        <v>100</v>
      </c>
      <c r="D142" s="143" t="s">
        <v>48</v>
      </c>
      <c r="E142" s="143" t="s">
        <v>540</v>
      </c>
      <c r="F142" s="143" t="s">
        <v>48</v>
      </c>
      <c r="G142" s="143" t="s">
        <v>48</v>
      </c>
      <c r="H142" s="144" t="s">
        <v>1</v>
      </c>
      <c r="I142" s="145" t="s">
        <v>1261</v>
      </c>
      <c r="J142" s="145" t="s">
        <v>1262</v>
      </c>
      <c r="K142" s="146" t="s">
        <v>48</v>
      </c>
      <c r="L142" s="147" t="s">
        <v>1425</v>
      </c>
      <c r="M142" s="145" t="s">
        <v>931</v>
      </c>
      <c r="N142" s="145" t="s">
        <v>1530</v>
      </c>
      <c r="O142" s="146" t="s">
        <v>48</v>
      </c>
      <c r="P142" s="145" t="s">
        <v>931</v>
      </c>
      <c r="Q142" s="68" t="s">
        <v>131</v>
      </c>
      <c r="R142" s="68" t="s">
        <v>793</v>
      </c>
      <c r="S142" s="19" t="s">
        <v>804</v>
      </c>
      <c r="T142" s="70">
        <v>5</v>
      </c>
      <c r="U142" s="70">
        <v>6</v>
      </c>
      <c r="V142" s="70">
        <v>134</v>
      </c>
      <c r="W142" s="60" t="s">
        <v>807</v>
      </c>
      <c r="X142" s="60" t="s">
        <v>806</v>
      </c>
      <c r="Y142" s="60" t="s">
        <v>814</v>
      </c>
      <c r="Z142" s="139" t="s">
        <v>817</v>
      </c>
      <c r="AA142" s="139" t="s">
        <v>896</v>
      </c>
      <c r="AB142" s="139" t="s">
        <v>48</v>
      </c>
      <c r="AC142" s="139" t="s">
        <v>48</v>
      </c>
      <c r="AD142" s="139" t="s">
        <v>48</v>
      </c>
    </row>
    <row r="143" spans="2:30" ht="33" customHeight="1">
      <c r="B143" s="42" t="s">
        <v>325</v>
      </c>
      <c r="C143" s="39" t="s">
        <v>98</v>
      </c>
      <c r="D143" s="131" t="s">
        <v>1279</v>
      </c>
      <c r="E143" s="131" t="s">
        <v>48</v>
      </c>
      <c r="F143" s="131" t="s">
        <v>48</v>
      </c>
      <c r="G143" s="131" t="s">
        <v>48</v>
      </c>
      <c r="H143" s="15" t="s">
        <v>25</v>
      </c>
      <c r="I143" s="108" t="s">
        <v>1280</v>
      </c>
      <c r="J143" s="121" t="s">
        <v>1281</v>
      </c>
      <c r="K143" s="114" t="s">
        <v>48</v>
      </c>
      <c r="L143" s="125" t="s">
        <v>1428</v>
      </c>
      <c r="M143" s="108"/>
      <c r="N143" s="108" t="s">
        <v>1280</v>
      </c>
      <c r="O143" s="114" t="s">
        <v>48</v>
      </c>
      <c r="P143" s="108"/>
      <c r="Q143" s="15" t="s">
        <v>140</v>
      </c>
      <c r="R143" s="15" t="s">
        <v>790</v>
      </c>
      <c r="S143" s="16"/>
      <c r="T143" s="70">
        <v>6</v>
      </c>
      <c r="U143" s="70">
        <v>1</v>
      </c>
      <c r="V143" s="70">
        <v>140</v>
      </c>
      <c r="W143" s="58" t="s">
        <v>48</v>
      </c>
      <c r="X143" s="58" t="s">
        <v>806</v>
      </c>
      <c r="Y143" s="58" t="s">
        <v>899</v>
      </c>
      <c r="Z143" s="58" t="s">
        <v>48</v>
      </c>
      <c r="AA143" s="58" t="s">
        <v>48</v>
      </c>
      <c r="AB143" s="58" t="s">
        <v>48</v>
      </c>
      <c r="AC143" s="58" t="s">
        <v>48</v>
      </c>
      <c r="AD143" s="58" t="s">
        <v>48</v>
      </c>
    </row>
    <row r="144" spans="2:30" ht="33" customHeight="1">
      <c r="B144" s="40" t="s">
        <v>326</v>
      </c>
      <c r="C144" s="33" t="s">
        <v>100</v>
      </c>
      <c r="D144" s="143" t="s">
        <v>48</v>
      </c>
      <c r="E144" s="143" t="s">
        <v>548</v>
      </c>
      <c r="F144" s="143" t="s">
        <v>48</v>
      </c>
      <c r="G144" s="143" t="s">
        <v>48</v>
      </c>
      <c r="H144" s="144" t="s">
        <v>3</v>
      </c>
      <c r="I144" s="145" t="s">
        <v>1282</v>
      </c>
      <c r="J144" s="145" t="s">
        <v>1283</v>
      </c>
      <c r="K144" s="146" t="s">
        <v>48</v>
      </c>
      <c r="L144" s="147" t="s">
        <v>981</v>
      </c>
      <c r="M144" s="145" t="s">
        <v>931</v>
      </c>
      <c r="N144" s="145" t="s">
        <v>1561</v>
      </c>
      <c r="O144" s="146" t="s">
        <v>48</v>
      </c>
      <c r="P144" s="145" t="s">
        <v>931</v>
      </c>
      <c r="Q144" s="8" t="s">
        <v>140</v>
      </c>
      <c r="R144" s="8" t="s">
        <v>790</v>
      </c>
      <c r="S144" s="9"/>
      <c r="T144" s="70">
        <v>6</v>
      </c>
      <c r="U144" s="70">
        <v>1</v>
      </c>
      <c r="V144" s="70">
        <v>141</v>
      </c>
      <c r="W144" s="63" t="s">
        <v>807</v>
      </c>
      <c r="X144" s="63" t="s">
        <v>806</v>
      </c>
      <c r="Y144" s="63" t="s">
        <v>899</v>
      </c>
      <c r="Z144" s="63" t="s">
        <v>900</v>
      </c>
      <c r="AA144" s="63" t="s">
        <v>901</v>
      </c>
      <c r="AB144" s="63" t="s">
        <v>48</v>
      </c>
      <c r="AC144" s="63" t="s">
        <v>48</v>
      </c>
      <c r="AD144" s="63" t="s">
        <v>48</v>
      </c>
    </row>
    <row r="145" spans="2:30" ht="33" customHeight="1">
      <c r="B145" s="40" t="s">
        <v>327</v>
      </c>
      <c r="C145" s="33" t="s">
        <v>100</v>
      </c>
      <c r="D145" s="143" t="s">
        <v>48</v>
      </c>
      <c r="E145" s="143" t="s">
        <v>550</v>
      </c>
      <c r="F145" s="143" t="s">
        <v>48</v>
      </c>
      <c r="G145" s="143" t="s">
        <v>48</v>
      </c>
      <c r="H145" s="144" t="s">
        <v>1</v>
      </c>
      <c r="I145" s="145" t="s">
        <v>1284</v>
      </c>
      <c r="J145" s="145" t="s">
        <v>1285</v>
      </c>
      <c r="K145" s="146" t="s">
        <v>48</v>
      </c>
      <c r="L145" s="147" t="s">
        <v>1286</v>
      </c>
      <c r="M145" s="145" t="s">
        <v>931</v>
      </c>
      <c r="N145" s="145" t="s">
        <v>1562</v>
      </c>
      <c r="O145" s="146" t="s">
        <v>48</v>
      </c>
      <c r="P145" s="145" t="s">
        <v>931</v>
      </c>
      <c r="Q145" s="8" t="s">
        <v>141</v>
      </c>
      <c r="R145" s="8" t="s">
        <v>188</v>
      </c>
      <c r="S145" s="9"/>
      <c r="T145" s="70">
        <v>6</v>
      </c>
      <c r="U145" s="70">
        <v>1</v>
      </c>
      <c r="V145" s="70">
        <v>142</v>
      </c>
      <c r="W145" s="63" t="s">
        <v>807</v>
      </c>
      <c r="X145" s="63" t="s">
        <v>806</v>
      </c>
      <c r="Y145" s="63" t="s">
        <v>899</v>
      </c>
      <c r="Z145" s="63" t="s">
        <v>900</v>
      </c>
      <c r="AA145" s="63" t="s">
        <v>831</v>
      </c>
      <c r="AB145" s="63" t="s">
        <v>832</v>
      </c>
      <c r="AC145" s="63" t="s">
        <v>48</v>
      </c>
      <c r="AD145" s="63" t="s">
        <v>48</v>
      </c>
    </row>
    <row r="146" spans="2:30" ht="33" customHeight="1">
      <c r="B146" s="40" t="s">
        <v>328</v>
      </c>
      <c r="C146" s="33" t="s">
        <v>100</v>
      </c>
      <c r="D146" s="143" t="s">
        <v>48</v>
      </c>
      <c r="E146" s="143" t="s">
        <v>551</v>
      </c>
      <c r="F146" s="143" t="s">
        <v>48</v>
      </c>
      <c r="G146" s="143" t="s">
        <v>48</v>
      </c>
      <c r="H146" s="144" t="s">
        <v>3</v>
      </c>
      <c r="I146" s="145" t="s">
        <v>1287</v>
      </c>
      <c r="J146" s="145" t="s">
        <v>1288</v>
      </c>
      <c r="K146" s="146" t="s">
        <v>48</v>
      </c>
      <c r="L146" s="147" t="s">
        <v>1429</v>
      </c>
      <c r="M146" s="145" t="s">
        <v>371</v>
      </c>
      <c r="N146" s="145" t="s">
        <v>1563</v>
      </c>
      <c r="O146" s="146" t="s">
        <v>48</v>
      </c>
      <c r="P146" s="145" t="s">
        <v>371</v>
      </c>
      <c r="Q146" s="8" t="s">
        <v>140</v>
      </c>
      <c r="R146" s="8" t="s">
        <v>790</v>
      </c>
      <c r="S146" s="9"/>
      <c r="T146" s="70">
        <v>6</v>
      </c>
      <c r="U146" s="70">
        <v>2</v>
      </c>
      <c r="V146" s="70">
        <v>143</v>
      </c>
      <c r="W146" s="63" t="s">
        <v>807</v>
      </c>
      <c r="X146" s="63" t="s">
        <v>806</v>
      </c>
      <c r="Y146" s="63" t="s">
        <v>899</v>
      </c>
      <c r="Z146" s="63" t="s">
        <v>902</v>
      </c>
      <c r="AA146" s="63" t="s">
        <v>903</v>
      </c>
      <c r="AB146" s="63" t="s">
        <v>48</v>
      </c>
      <c r="AC146" s="63" t="s">
        <v>48</v>
      </c>
      <c r="AD146" s="63" t="s">
        <v>48</v>
      </c>
    </row>
    <row r="147" spans="2:30" ht="33" customHeight="1">
      <c r="B147" s="40" t="s">
        <v>329</v>
      </c>
      <c r="C147" s="33" t="s">
        <v>100</v>
      </c>
      <c r="D147" s="143" t="s">
        <v>48</v>
      </c>
      <c r="E147" s="143" t="s">
        <v>552</v>
      </c>
      <c r="F147" s="143" t="s">
        <v>48</v>
      </c>
      <c r="G147" s="143" t="s">
        <v>48</v>
      </c>
      <c r="H147" s="144" t="s">
        <v>3</v>
      </c>
      <c r="I147" s="145" t="s">
        <v>1289</v>
      </c>
      <c r="J147" s="145" t="s">
        <v>1290</v>
      </c>
      <c r="K147" s="146" t="s">
        <v>1291</v>
      </c>
      <c r="L147" s="147" t="s">
        <v>1430</v>
      </c>
      <c r="M147" s="145" t="s">
        <v>95</v>
      </c>
      <c r="N147" s="145" t="s">
        <v>1564</v>
      </c>
      <c r="O147" s="146" t="s">
        <v>1291</v>
      </c>
      <c r="P147" s="145" t="s">
        <v>95</v>
      </c>
      <c r="Q147" s="8" t="s">
        <v>140</v>
      </c>
      <c r="R147" s="8" t="s">
        <v>790</v>
      </c>
      <c r="S147" s="9"/>
      <c r="T147" s="70">
        <v>6</v>
      </c>
      <c r="U147" s="70">
        <v>2</v>
      </c>
      <c r="V147" s="70">
        <v>144</v>
      </c>
      <c r="W147" s="63" t="s">
        <v>807</v>
      </c>
      <c r="X147" s="63" t="s">
        <v>806</v>
      </c>
      <c r="Y147" s="63" t="s">
        <v>899</v>
      </c>
      <c r="Z147" s="63" t="s">
        <v>902</v>
      </c>
      <c r="AA147" s="63" t="s">
        <v>903</v>
      </c>
      <c r="AB147" s="63" t="s">
        <v>904</v>
      </c>
      <c r="AC147" s="63" t="s">
        <v>48</v>
      </c>
      <c r="AD147" s="63" t="s">
        <v>48</v>
      </c>
    </row>
    <row r="148" spans="2:30" ht="33" customHeight="1">
      <c r="B148" s="40" t="s">
        <v>333</v>
      </c>
      <c r="C148" s="33" t="s">
        <v>100</v>
      </c>
      <c r="D148" s="143" t="s">
        <v>48</v>
      </c>
      <c r="E148" s="143" t="s">
        <v>556</v>
      </c>
      <c r="F148" s="143" t="s">
        <v>48</v>
      </c>
      <c r="G148" s="143" t="s">
        <v>48</v>
      </c>
      <c r="H148" s="144" t="s">
        <v>1</v>
      </c>
      <c r="I148" s="145" t="s">
        <v>1302</v>
      </c>
      <c r="J148" s="145" t="s">
        <v>1303</v>
      </c>
      <c r="K148" s="146" t="s">
        <v>1045</v>
      </c>
      <c r="L148" s="147" t="s">
        <v>1304</v>
      </c>
      <c r="M148" s="145" t="s">
        <v>95</v>
      </c>
      <c r="N148" s="145" t="s">
        <v>1565</v>
      </c>
      <c r="O148" s="146" t="s">
        <v>1045</v>
      </c>
      <c r="P148" s="145" t="s">
        <v>95</v>
      </c>
      <c r="Q148" s="68" t="s">
        <v>141</v>
      </c>
      <c r="R148" s="8" t="s">
        <v>188</v>
      </c>
      <c r="S148" s="9"/>
      <c r="T148" s="70">
        <v>6</v>
      </c>
      <c r="U148" s="70">
        <v>3</v>
      </c>
      <c r="V148" s="70">
        <v>148</v>
      </c>
      <c r="W148" s="63" t="s">
        <v>807</v>
      </c>
      <c r="X148" s="63" t="s">
        <v>806</v>
      </c>
      <c r="Y148" s="63" t="s">
        <v>899</v>
      </c>
      <c r="Z148" s="141" t="s">
        <v>908</v>
      </c>
      <c r="AA148" s="141" t="s">
        <v>909</v>
      </c>
      <c r="AB148" s="141" t="s">
        <v>809</v>
      </c>
      <c r="AC148" s="141" t="s">
        <v>48</v>
      </c>
      <c r="AD148" s="141" t="s">
        <v>48</v>
      </c>
    </row>
    <row r="149" spans="2:30" ht="33" customHeight="1">
      <c r="B149" s="42" t="s">
        <v>359</v>
      </c>
      <c r="C149" s="39" t="s">
        <v>100</v>
      </c>
      <c r="D149" s="131" t="s">
        <v>48</v>
      </c>
      <c r="E149" s="131" t="s">
        <v>1367</v>
      </c>
      <c r="F149" s="131" t="s">
        <v>48</v>
      </c>
      <c r="G149" s="131" t="s">
        <v>48</v>
      </c>
      <c r="H149" s="15" t="s">
        <v>3</v>
      </c>
      <c r="I149" s="108" t="s">
        <v>1368</v>
      </c>
      <c r="J149" s="121" t="s">
        <v>1390</v>
      </c>
      <c r="K149" s="114" t="s">
        <v>48</v>
      </c>
      <c r="L149" s="125" t="s">
        <v>1436</v>
      </c>
      <c r="M149" s="108"/>
      <c r="N149" s="17" t="s">
        <v>1552</v>
      </c>
      <c r="O149" s="114" t="s">
        <v>48</v>
      </c>
      <c r="P149" s="108"/>
      <c r="Q149" s="69" t="s">
        <v>140</v>
      </c>
      <c r="R149" s="15" t="s">
        <v>790</v>
      </c>
      <c r="S149" s="16"/>
      <c r="T149" s="70">
        <v>6</v>
      </c>
      <c r="U149" s="70">
        <v>3</v>
      </c>
      <c r="V149" s="70">
        <v>174</v>
      </c>
      <c r="W149" s="58" t="s">
        <v>48</v>
      </c>
      <c r="X149" s="58" t="s">
        <v>806</v>
      </c>
      <c r="Y149" s="58" t="s">
        <v>899</v>
      </c>
      <c r="Z149" s="58" t="s">
        <v>48</v>
      </c>
      <c r="AA149" s="58" t="s">
        <v>48</v>
      </c>
      <c r="AB149" s="58" t="s">
        <v>48</v>
      </c>
      <c r="AC149" s="58" t="s">
        <v>48</v>
      </c>
      <c r="AD149" s="58" t="s">
        <v>48</v>
      </c>
    </row>
    <row r="150" spans="2:30" ht="33" customHeight="1">
      <c r="B150" s="31" t="s">
        <v>360</v>
      </c>
      <c r="C150" s="33" t="s">
        <v>106</v>
      </c>
      <c r="D150" s="132" t="s">
        <v>48</v>
      </c>
      <c r="E150" s="143" t="s">
        <v>48</v>
      </c>
      <c r="F150" s="143" t="s">
        <v>593</v>
      </c>
      <c r="G150" s="143" t="s">
        <v>48</v>
      </c>
      <c r="H150" s="144" t="s">
        <v>3</v>
      </c>
      <c r="I150" s="145" t="s">
        <v>1369</v>
      </c>
      <c r="J150" s="145" t="s">
        <v>1370</v>
      </c>
      <c r="K150" s="146" t="s">
        <v>48</v>
      </c>
      <c r="L150" s="147" t="s">
        <v>1436</v>
      </c>
      <c r="M150" s="145" t="s">
        <v>931</v>
      </c>
      <c r="N150" s="145" t="s">
        <v>1569</v>
      </c>
      <c r="O150" s="146" t="s">
        <v>48</v>
      </c>
      <c r="P150" s="145" t="s">
        <v>931</v>
      </c>
      <c r="Q150" s="8" t="s">
        <v>140</v>
      </c>
      <c r="R150" s="8" t="s">
        <v>790</v>
      </c>
      <c r="S150" s="9"/>
      <c r="T150" s="70">
        <v>6</v>
      </c>
      <c r="U150" s="70">
        <v>3</v>
      </c>
      <c r="V150" s="70">
        <v>175</v>
      </c>
      <c r="W150" s="63" t="s">
        <v>807</v>
      </c>
      <c r="X150" s="63" t="s">
        <v>806</v>
      </c>
      <c r="Y150" s="63" t="s">
        <v>899</v>
      </c>
      <c r="Z150" s="141" t="s">
        <v>908</v>
      </c>
      <c r="AA150" s="141" t="s">
        <v>842</v>
      </c>
      <c r="AB150" s="141" t="s">
        <v>48</v>
      </c>
      <c r="AC150" s="141" t="s">
        <v>48</v>
      </c>
      <c r="AD150" s="141" t="s">
        <v>48</v>
      </c>
    </row>
    <row r="151" spans="2:30" ht="33" customHeight="1">
      <c r="B151" s="31" t="s">
        <v>361</v>
      </c>
      <c r="C151" s="33" t="s">
        <v>106</v>
      </c>
      <c r="D151" s="132" t="s">
        <v>48</v>
      </c>
      <c r="E151" s="143" t="s">
        <v>48</v>
      </c>
      <c r="F151" s="143" t="s">
        <v>595</v>
      </c>
      <c r="G151" s="143" t="s">
        <v>48</v>
      </c>
      <c r="H151" s="144" t="s">
        <v>1</v>
      </c>
      <c r="I151" s="145" t="s">
        <v>1371</v>
      </c>
      <c r="J151" s="145" t="s">
        <v>1372</v>
      </c>
      <c r="K151" s="146" t="s">
        <v>1373</v>
      </c>
      <c r="L151" s="147" t="s">
        <v>1436</v>
      </c>
      <c r="M151" s="145" t="s">
        <v>931</v>
      </c>
      <c r="N151" s="145" t="s">
        <v>1570</v>
      </c>
      <c r="O151" s="146" t="s">
        <v>1373</v>
      </c>
      <c r="P151" s="145" t="s">
        <v>931</v>
      </c>
      <c r="Q151" s="8" t="s">
        <v>141</v>
      </c>
      <c r="R151" s="8" t="s">
        <v>188</v>
      </c>
      <c r="S151" s="22"/>
      <c r="T151" s="70">
        <v>6</v>
      </c>
      <c r="U151" s="70">
        <v>3</v>
      </c>
      <c r="V151" s="70">
        <v>176</v>
      </c>
      <c r="W151" s="63" t="s">
        <v>807</v>
      </c>
      <c r="X151" s="63" t="s">
        <v>806</v>
      </c>
      <c r="Y151" s="63" t="s">
        <v>899</v>
      </c>
      <c r="Z151" s="141" t="s">
        <v>908</v>
      </c>
      <c r="AA151" s="141" t="s">
        <v>834</v>
      </c>
      <c r="AB151" s="141" t="s">
        <v>48</v>
      </c>
      <c r="AC151" s="141" t="s">
        <v>48</v>
      </c>
      <c r="AD151" s="141" t="s">
        <v>48</v>
      </c>
    </row>
    <row r="152" spans="2:30" ht="33" customHeight="1">
      <c r="B152" s="31" t="s">
        <v>362</v>
      </c>
      <c r="C152" s="33" t="s">
        <v>106</v>
      </c>
      <c r="D152" s="132" t="s">
        <v>48</v>
      </c>
      <c r="E152" s="143" t="s">
        <v>48</v>
      </c>
      <c r="F152" s="143" t="s">
        <v>597</v>
      </c>
      <c r="G152" s="143" t="s">
        <v>48</v>
      </c>
      <c r="H152" s="144" t="s">
        <v>1</v>
      </c>
      <c r="I152" s="145" t="s">
        <v>1374</v>
      </c>
      <c r="J152" s="145" t="s">
        <v>1375</v>
      </c>
      <c r="K152" s="146" t="s">
        <v>48</v>
      </c>
      <c r="L152" s="147" t="s">
        <v>1437</v>
      </c>
      <c r="M152" s="145" t="s">
        <v>369</v>
      </c>
      <c r="N152" s="145" t="s">
        <v>1566</v>
      </c>
      <c r="O152" s="146" t="s">
        <v>48</v>
      </c>
      <c r="P152" s="145" t="s">
        <v>369</v>
      </c>
      <c r="Q152" s="8" t="s">
        <v>141</v>
      </c>
      <c r="R152" s="8" t="s">
        <v>188</v>
      </c>
      <c r="S152" s="9"/>
      <c r="T152" s="70">
        <v>6</v>
      </c>
      <c r="U152" s="70">
        <v>3</v>
      </c>
      <c r="V152" s="70">
        <v>177</v>
      </c>
      <c r="W152" s="63" t="s">
        <v>807</v>
      </c>
      <c r="X152" s="63" t="s">
        <v>806</v>
      </c>
      <c r="Y152" s="63" t="s">
        <v>899</v>
      </c>
      <c r="Z152" s="141" t="s">
        <v>908</v>
      </c>
      <c r="AA152" s="141" t="s">
        <v>915</v>
      </c>
      <c r="AB152" s="141" t="s">
        <v>48</v>
      </c>
      <c r="AC152" s="141" t="s">
        <v>48</v>
      </c>
      <c r="AD152" s="141" t="s">
        <v>48</v>
      </c>
    </row>
    <row r="153" spans="2:30" ht="33" customHeight="1">
      <c r="B153" s="31" t="s">
        <v>363</v>
      </c>
      <c r="C153" s="33" t="s">
        <v>106</v>
      </c>
      <c r="D153" s="132" t="s">
        <v>48</v>
      </c>
      <c r="E153" s="143" t="s">
        <v>48</v>
      </c>
      <c r="F153" s="143" t="s">
        <v>598</v>
      </c>
      <c r="G153" s="143" t="s">
        <v>48</v>
      </c>
      <c r="H153" s="144" t="s">
        <v>1</v>
      </c>
      <c r="I153" s="145" t="s">
        <v>1376</v>
      </c>
      <c r="J153" s="145" t="s">
        <v>1377</v>
      </c>
      <c r="K153" s="146" t="s">
        <v>48</v>
      </c>
      <c r="L153" s="147" t="s">
        <v>1438</v>
      </c>
      <c r="M153" s="145" t="s">
        <v>369</v>
      </c>
      <c r="N153" s="145" t="s">
        <v>1567</v>
      </c>
      <c r="O153" s="146" t="s">
        <v>48</v>
      </c>
      <c r="P153" s="145" t="s">
        <v>369</v>
      </c>
      <c r="Q153" s="8" t="s">
        <v>140</v>
      </c>
      <c r="R153" s="8" t="s">
        <v>790</v>
      </c>
      <c r="S153" s="22" t="s">
        <v>166</v>
      </c>
      <c r="T153" s="70">
        <v>6</v>
      </c>
      <c r="U153" s="70">
        <v>3</v>
      </c>
      <c r="V153" s="70">
        <v>178</v>
      </c>
      <c r="W153" s="63" t="s">
        <v>807</v>
      </c>
      <c r="X153" s="63" t="s">
        <v>806</v>
      </c>
      <c r="Y153" s="63" t="s">
        <v>899</v>
      </c>
      <c r="Z153" s="141" t="s">
        <v>908</v>
      </c>
      <c r="AA153" s="141" t="s">
        <v>916</v>
      </c>
      <c r="AB153" s="141" t="s">
        <v>48</v>
      </c>
      <c r="AC153" s="141" t="s">
        <v>48</v>
      </c>
      <c r="AD153" s="141" t="s">
        <v>48</v>
      </c>
    </row>
    <row r="154" spans="2:30" ht="33" customHeight="1">
      <c r="B154" s="31" t="s">
        <v>364</v>
      </c>
      <c r="C154" s="33" t="s">
        <v>106</v>
      </c>
      <c r="D154" s="132" t="s">
        <v>48</v>
      </c>
      <c r="E154" s="143" t="s">
        <v>48</v>
      </c>
      <c r="F154" s="143" t="s">
        <v>599</v>
      </c>
      <c r="G154" s="143" t="s">
        <v>48</v>
      </c>
      <c r="H154" s="144" t="s">
        <v>19</v>
      </c>
      <c r="I154" s="145" t="s">
        <v>1378</v>
      </c>
      <c r="J154" s="145" t="s">
        <v>1379</v>
      </c>
      <c r="K154" s="146" t="s">
        <v>1380</v>
      </c>
      <c r="L154" s="147" t="s">
        <v>1439</v>
      </c>
      <c r="M154" s="145" t="s">
        <v>95</v>
      </c>
      <c r="N154" s="145" t="s">
        <v>1568</v>
      </c>
      <c r="O154" s="146" t="s">
        <v>1380</v>
      </c>
      <c r="P154" s="145" t="s">
        <v>95</v>
      </c>
      <c r="Q154" s="8" t="s">
        <v>141</v>
      </c>
      <c r="R154" s="8" t="s">
        <v>188</v>
      </c>
      <c r="S154" s="9"/>
      <c r="T154" s="70">
        <v>6</v>
      </c>
      <c r="U154" s="70">
        <v>3</v>
      </c>
      <c r="V154" s="70">
        <v>179</v>
      </c>
      <c r="W154" s="63" t="s">
        <v>807</v>
      </c>
      <c r="X154" s="63" t="s">
        <v>806</v>
      </c>
      <c r="Y154" s="63" t="s">
        <v>899</v>
      </c>
      <c r="Z154" s="141" t="s">
        <v>908</v>
      </c>
      <c r="AA154" s="141" t="s">
        <v>917</v>
      </c>
      <c r="AB154" s="141" t="s">
        <v>918</v>
      </c>
      <c r="AC154" s="141" t="s">
        <v>48</v>
      </c>
      <c r="AD154" s="141" t="s">
        <v>48</v>
      </c>
    </row>
    <row r="155" spans="2:30" ht="33" customHeight="1">
      <c r="B155" s="42" t="s">
        <v>365</v>
      </c>
      <c r="C155" s="39" t="s">
        <v>106</v>
      </c>
      <c r="D155" s="131" t="s">
        <v>48</v>
      </c>
      <c r="E155" s="131" t="s">
        <v>48</v>
      </c>
      <c r="F155" s="131" t="s">
        <v>1381</v>
      </c>
      <c r="G155" s="131" t="s">
        <v>48</v>
      </c>
      <c r="H155" s="15" t="s">
        <v>19</v>
      </c>
      <c r="I155" s="108" t="s">
        <v>1382</v>
      </c>
      <c r="J155" s="121" t="s">
        <v>1383</v>
      </c>
      <c r="K155" s="114" t="s">
        <v>48</v>
      </c>
      <c r="L155" s="125" t="s">
        <v>1286</v>
      </c>
      <c r="M155" s="108"/>
      <c r="N155" s="17" t="s">
        <v>1553</v>
      </c>
      <c r="O155" s="114" t="s">
        <v>48</v>
      </c>
      <c r="P155" s="108"/>
      <c r="Q155" s="15"/>
      <c r="R155" s="15" t="s">
        <v>188</v>
      </c>
      <c r="S155" s="16"/>
      <c r="T155" s="70">
        <v>6</v>
      </c>
      <c r="U155" s="70">
        <v>3</v>
      </c>
      <c r="V155" s="70">
        <v>180</v>
      </c>
      <c r="W155" s="58" t="s">
        <v>48</v>
      </c>
      <c r="X155" s="58" t="s">
        <v>806</v>
      </c>
      <c r="Y155" s="58" t="s">
        <v>899</v>
      </c>
      <c r="Z155" s="58" t="s">
        <v>48</v>
      </c>
      <c r="AA155" s="58" t="s">
        <v>48</v>
      </c>
      <c r="AB155" s="58" t="s">
        <v>48</v>
      </c>
      <c r="AC155" s="58" t="s">
        <v>48</v>
      </c>
      <c r="AD155" s="58" t="s">
        <v>48</v>
      </c>
    </row>
    <row r="156" spans="2:30" ht="33" customHeight="1">
      <c r="B156" s="40" t="s">
        <v>366</v>
      </c>
      <c r="C156" s="33" t="s">
        <v>109</v>
      </c>
      <c r="D156" s="132" t="s">
        <v>48</v>
      </c>
      <c r="E156" s="132" t="s">
        <v>48</v>
      </c>
      <c r="F156" s="143" t="s">
        <v>48</v>
      </c>
      <c r="G156" s="143" t="s">
        <v>601</v>
      </c>
      <c r="H156" s="144" t="s">
        <v>3</v>
      </c>
      <c r="I156" s="145" t="s">
        <v>1384</v>
      </c>
      <c r="J156" s="145" t="s">
        <v>1385</v>
      </c>
      <c r="K156" s="146" t="s">
        <v>1386</v>
      </c>
      <c r="L156" s="147" t="s">
        <v>1286</v>
      </c>
      <c r="M156" s="145" t="s">
        <v>931</v>
      </c>
      <c r="N156" s="145" t="s">
        <v>1385</v>
      </c>
      <c r="O156" s="146" t="s">
        <v>1386</v>
      </c>
      <c r="P156" s="145" t="s">
        <v>931</v>
      </c>
      <c r="Q156" s="68" t="s">
        <v>141</v>
      </c>
      <c r="R156" s="8" t="s">
        <v>188</v>
      </c>
      <c r="S156" s="9"/>
      <c r="T156" s="70">
        <v>6</v>
      </c>
      <c r="U156" s="70">
        <v>3</v>
      </c>
      <c r="V156" s="70">
        <v>181</v>
      </c>
      <c r="W156" s="63" t="s">
        <v>807</v>
      </c>
      <c r="X156" s="63" t="s">
        <v>806</v>
      </c>
      <c r="Y156" s="63" t="s">
        <v>899</v>
      </c>
      <c r="Z156" s="141" t="s">
        <v>908</v>
      </c>
      <c r="AA156" s="141" t="s">
        <v>919</v>
      </c>
      <c r="AB156" s="141" t="s">
        <v>834</v>
      </c>
      <c r="AC156" s="141" t="s">
        <v>48</v>
      </c>
      <c r="AD156" s="141" t="s">
        <v>48</v>
      </c>
    </row>
    <row r="157" spans="2:30" ht="33" customHeight="1">
      <c r="B157" s="40" t="s">
        <v>367</v>
      </c>
      <c r="C157" s="33" t="s">
        <v>109</v>
      </c>
      <c r="D157" s="132" t="s">
        <v>48</v>
      </c>
      <c r="E157" s="132" t="s">
        <v>48</v>
      </c>
      <c r="F157" s="143" t="s">
        <v>48</v>
      </c>
      <c r="G157" s="143" t="s">
        <v>603</v>
      </c>
      <c r="H157" s="144" t="s">
        <v>3</v>
      </c>
      <c r="I157" s="145" t="s">
        <v>1387</v>
      </c>
      <c r="J157" s="145" t="s">
        <v>1388</v>
      </c>
      <c r="K157" s="146" t="s">
        <v>1389</v>
      </c>
      <c r="L157" s="147" t="s">
        <v>1286</v>
      </c>
      <c r="M157" s="145" t="s">
        <v>931</v>
      </c>
      <c r="N157" s="145" t="s">
        <v>1388</v>
      </c>
      <c r="O157" s="146" t="s">
        <v>1389</v>
      </c>
      <c r="P157" s="145" t="s">
        <v>931</v>
      </c>
      <c r="Q157" s="68" t="s">
        <v>141</v>
      </c>
      <c r="R157" s="8" t="s">
        <v>188</v>
      </c>
      <c r="S157" s="9"/>
      <c r="T157" s="70">
        <v>6</v>
      </c>
      <c r="U157" s="70">
        <v>3</v>
      </c>
      <c r="V157" s="70">
        <v>182</v>
      </c>
      <c r="W157" s="63" t="s">
        <v>807</v>
      </c>
      <c r="X157" s="63" t="s">
        <v>806</v>
      </c>
      <c r="Y157" s="63" t="s">
        <v>899</v>
      </c>
      <c r="Z157" s="141" t="s">
        <v>908</v>
      </c>
      <c r="AA157" s="141" t="s">
        <v>919</v>
      </c>
      <c r="AB157" s="141" t="s">
        <v>920</v>
      </c>
      <c r="AC157" s="141" t="s">
        <v>48</v>
      </c>
      <c r="AD157" s="141" t="s">
        <v>48</v>
      </c>
    </row>
    <row r="158" spans="2:30" ht="33" customHeight="1">
      <c r="B158" s="40" t="s">
        <v>331</v>
      </c>
      <c r="C158" s="33" t="s">
        <v>100</v>
      </c>
      <c r="D158" s="132" t="s">
        <v>48</v>
      </c>
      <c r="E158" s="132" t="s">
        <v>554</v>
      </c>
      <c r="F158" s="132" t="s">
        <v>48</v>
      </c>
      <c r="G158" s="132" t="s">
        <v>48</v>
      </c>
      <c r="H158" s="32" t="s">
        <v>1</v>
      </c>
      <c r="I158" s="14" t="s">
        <v>1296</v>
      </c>
      <c r="J158" s="14" t="s">
        <v>1297</v>
      </c>
      <c r="K158" s="115" t="s">
        <v>1298</v>
      </c>
      <c r="L158" s="126" t="s">
        <v>1299</v>
      </c>
      <c r="M158" s="14" t="s">
        <v>369</v>
      </c>
      <c r="N158" s="7" t="s">
        <v>1571</v>
      </c>
      <c r="O158" s="115" t="s">
        <v>1298</v>
      </c>
      <c r="P158" s="14" t="s">
        <v>369</v>
      </c>
      <c r="Q158" s="8" t="s">
        <v>141</v>
      </c>
      <c r="R158" s="8" t="s">
        <v>188</v>
      </c>
      <c r="S158" s="9"/>
      <c r="T158" s="70">
        <v>6</v>
      </c>
      <c r="U158" s="70">
        <v>4</v>
      </c>
      <c r="V158" s="70">
        <v>146</v>
      </c>
      <c r="W158" s="63" t="s">
        <v>807</v>
      </c>
      <c r="X158" s="63" t="s">
        <v>806</v>
      </c>
      <c r="Y158" s="63" t="s">
        <v>899</v>
      </c>
      <c r="Z158" s="63" t="s">
        <v>907</v>
      </c>
      <c r="AA158" s="63" t="s">
        <v>826</v>
      </c>
      <c r="AB158" s="63" t="s">
        <v>901</v>
      </c>
      <c r="AC158" s="63" t="s">
        <v>48</v>
      </c>
      <c r="AD158" s="63" t="s">
        <v>48</v>
      </c>
    </row>
    <row r="159" spans="2:30" ht="33" customHeight="1">
      <c r="B159" s="42" t="s">
        <v>349</v>
      </c>
      <c r="C159" s="39" t="s">
        <v>100</v>
      </c>
      <c r="D159" s="131" t="s">
        <v>48</v>
      </c>
      <c r="E159" s="131" t="s">
        <v>767</v>
      </c>
      <c r="F159" s="131" t="s">
        <v>48</v>
      </c>
      <c r="G159" s="131" t="s">
        <v>48</v>
      </c>
      <c r="H159" s="15" t="s">
        <v>3</v>
      </c>
      <c r="I159" s="108" t="s">
        <v>1341</v>
      </c>
      <c r="J159" s="121" t="s">
        <v>1342</v>
      </c>
      <c r="K159" s="114" t="s">
        <v>48</v>
      </c>
      <c r="L159" s="125" t="s">
        <v>1292</v>
      </c>
      <c r="M159" s="108"/>
      <c r="N159" s="17" t="s">
        <v>1554</v>
      </c>
      <c r="O159" s="114" t="s">
        <v>48</v>
      </c>
      <c r="P159" s="108"/>
      <c r="Q159" s="15" t="s">
        <v>140</v>
      </c>
      <c r="R159" s="15" t="s">
        <v>790</v>
      </c>
      <c r="S159" s="16"/>
      <c r="T159" s="70">
        <v>6</v>
      </c>
      <c r="U159" s="70">
        <v>4</v>
      </c>
      <c r="V159" s="70">
        <v>164</v>
      </c>
      <c r="W159" s="58" t="s">
        <v>807</v>
      </c>
      <c r="X159" s="58" t="s">
        <v>806</v>
      </c>
      <c r="Y159" s="58" t="s">
        <v>899</v>
      </c>
      <c r="Z159" s="58" t="s">
        <v>907</v>
      </c>
      <c r="AA159" s="58" t="s">
        <v>48</v>
      </c>
      <c r="AB159" s="58" t="s">
        <v>48</v>
      </c>
      <c r="AC159" s="58" t="s">
        <v>48</v>
      </c>
      <c r="AD159" s="58" t="s">
        <v>48</v>
      </c>
    </row>
    <row r="160" spans="2:30" ht="33" customHeight="1">
      <c r="B160" s="40" t="s">
        <v>350</v>
      </c>
      <c r="C160" s="33" t="s">
        <v>106</v>
      </c>
      <c r="D160" s="132" t="s">
        <v>48</v>
      </c>
      <c r="E160" s="143" t="s">
        <v>48</v>
      </c>
      <c r="F160" s="143" t="s">
        <v>582</v>
      </c>
      <c r="G160" s="143" t="s">
        <v>48</v>
      </c>
      <c r="H160" s="144" t="s">
        <v>3</v>
      </c>
      <c r="I160" s="145" t="s">
        <v>1343</v>
      </c>
      <c r="J160" s="145" t="s">
        <v>1344</v>
      </c>
      <c r="K160" s="146" t="s">
        <v>1345</v>
      </c>
      <c r="L160" s="147" t="s">
        <v>1292</v>
      </c>
      <c r="M160" s="145" t="s">
        <v>1346</v>
      </c>
      <c r="N160" s="145" t="s">
        <v>1574</v>
      </c>
      <c r="O160" s="146" t="s">
        <v>1345</v>
      </c>
      <c r="P160" s="145" t="s">
        <v>1346</v>
      </c>
      <c r="Q160" s="8" t="s">
        <v>140</v>
      </c>
      <c r="R160" s="8" t="s">
        <v>790</v>
      </c>
      <c r="S160" s="9" t="s">
        <v>165</v>
      </c>
      <c r="T160" s="70">
        <v>6</v>
      </c>
      <c r="U160" s="70">
        <v>4</v>
      </c>
      <c r="V160" s="70">
        <v>165</v>
      </c>
      <c r="W160" s="63" t="s">
        <v>807</v>
      </c>
      <c r="X160" s="63" t="s">
        <v>806</v>
      </c>
      <c r="Y160" s="63" t="s">
        <v>899</v>
      </c>
      <c r="Z160" s="63" t="s">
        <v>907</v>
      </c>
      <c r="AA160" s="63" t="s">
        <v>910</v>
      </c>
      <c r="AB160" s="63" t="s">
        <v>911</v>
      </c>
      <c r="AC160" s="63" t="s">
        <v>48</v>
      </c>
      <c r="AD160" s="63" t="s">
        <v>48</v>
      </c>
    </row>
    <row r="161" spans="2:30" ht="33" customHeight="1">
      <c r="B161" s="40" t="s">
        <v>351</v>
      </c>
      <c r="C161" s="33" t="s">
        <v>106</v>
      </c>
      <c r="D161" s="132" t="s">
        <v>48</v>
      </c>
      <c r="E161" s="143" t="s">
        <v>48</v>
      </c>
      <c r="F161" s="143" t="s">
        <v>583</v>
      </c>
      <c r="G161" s="143" t="s">
        <v>48</v>
      </c>
      <c r="H161" s="144" t="s">
        <v>1</v>
      </c>
      <c r="I161" s="145" t="s">
        <v>1347</v>
      </c>
      <c r="J161" s="145" t="s">
        <v>1348</v>
      </c>
      <c r="K161" s="146" t="s">
        <v>1349</v>
      </c>
      <c r="L161" s="147" t="s">
        <v>1292</v>
      </c>
      <c r="M161" s="145" t="s">
        <v>1346</v>
      </c>
      <c r="N161" s="145" t="s">
        <v>1575</v>
      </c>
      <c r="O161" s="146" t="s">
        <v>1349</v>
      </c>
      <c r="P161" s="145" t="s">
        <v>1346</v>
      </c>
      <c r="Q161" s="8" t="s">
        <v>141</v>
      </c>
      <c r="R161" s="68" t="s">
        <v>188</v>
      </c>
      <c r="S161" s="9" t="s">
        <v>142</v>
      </c>
      <c r="T161" s="70">
        <v>6</v>
      </c>
      <c r="U161" s="70">
        <v>4</v>
      </c>
      <c r="V161" s="70">
        <v>166</v>
      </c>
      <c r="W161" s="63" t="s">
        <v>807</v>
      </c>
      <c r="X161" s="63" t="s">
        <v>806</v>
      </c>
      <c r="Y161" s="63" t="s">
        <v>899</v>
      </c>
      <c r="Z161" s="63" t="s">
        <v>907</v>
      </c>
      <c r="AA161" s="63" t="s">
        <v>912</v>
      </c>
      <c r="AB161" s="63" t="s">
        <v>913</v>
      </c>
      <c r="AC161" s="63" t="s">
        <v>878</v>
      </c>
      <c r="AD161" s="63" t="s">
        <v>48</v>
      </c>
    </row>
    <row r="162" spans="2:30" ht="33" customHeight="1">
      <c r="B162" s="40" t="s">
        <v>352</v>
      </c>
      <c r="C162" s="33" t="s">
        <v>106</v>
      </c>
      <c r="D162" s="132" t="s">
        <v>48</v>
      </c>
      <c r="E162" s="143" t="s">
        <v>48</v>
      </c>
      <c r="F162" s="143" t="s">
        <v>585</v>
      </c>
      <c r="G162" s="143" t="s">
        <v>48</v>
      </c>
      <c r="H162" s="144" t="s">
        <v>1</v>
      </c>
      <c r="I162" s="145" t="s">
        <v>1350</v>
      </c>
      <c r="J162" s="145" t="s">
        <v>1351</v>
      </c>
      <c r="K162" s="146" t="s">
        <v>48</v>
      </c>
      <c r="L162" s="147" t="s">
        <v>1292</v>
      </c>
      <c r="M162" s="145" t="s">
        <v>1346</v>
      </c>
      <c r="N162" s="145" t="s">
        <v>1572</v>
      </c>
      <c r="O162" s="146" t="s">
        <v>48</v>
      </c>
      <c r="P162" s="145" t="s">
        <v>1346</v>
      </c>
      <c r="Q162" s="8" t="s">
        <v>141</v>
      </c>
      <c r="R162" s="68" t="s">
        <v>188</v>
      </c>
      <c r="S162" s="9" t="s">
        <v>142</v>
      </c>
      <c r="T162" s="70">
        <v>6</v>
      </c>
      <c r="U162" s="70">
        <v>4</v>
      </c>
      <c r="V162" s="70">
        <v>167</v>
      </c>
      <c r="W162" s="63" t="s">
        <v>807</v>
      </c>
      <c r="X162" s="63" t="s">
        <v>806</v>
      </c>
      <c r="Y162" s="63" t="s">
        <v>899</v>
      </c>
      <c r="Z162" s="63" t="s">
        <v>907</v>
      </c>
      <c r="AA162" s="63" t="s">
        <v>912</v>
      </c>
      <c r="AB162" s="63" t="s">
        <v>911</v>
      </c>
      <c r="AC162" s="63" t="s">
        <v>48</v>
      </c>
      <c r="AD162" s="63" t="s">
        <v>48</v>
      </c>
    </row>
    <row r="163" spans="2:30" ht="33" customHeight="1">
      <c r="B163" s="40" t="s">
        <v>353</v>
      </c>
      <c r="C163" s="33" t="s">
        <v>106</v>
      </c>
      <c r="D163" s="132" t="s">
        <v>48</v>
      </c>
      <c r="E163" s="143" t="s">
        <v>48</v>
      </c>
      <c r="F163" s="143" t="s">
        <v>586</v>
      </c>
      <c r="G163" s="143" t="s">
        <v>48</v>
      </c>
      <c r="H163" s="144" t="s">
        <v>1</v>
      </c>
      <c r="I163" s="145" t="s">
        <v>1352</v>
      </c>
      <c r="J163" s="145" t="s">
        <v>1353</v>
      </c>
      <c r="K163" s="146" t="s">
        <v>48</v>
      </c>
      <c r="L163" s="147" t="s">
        <v>1292</v>
      </c>
      <c r="M163" s="145" t="s">
        <v>371</v>
      </c>
      <c r="N163" s="145" t="s">
        <v>1573</v>
      </c>
      <c r="O163" s="146" t="s">
        <v>48</v>
      </c>
      <c r="P163" s="145" t="s">
        <v>371</v>
      </c>
      <c r="Q163" s="8" t="s">
        <v>141</v>
      </c>
      <c r="R163" s="68" t="s">
        <v>188</v>
      </c>
      <c r="S163" s="9"/>
      <c r="T163" s="70">
        <v>6</v>
      </c>
      <c r="U163" s="70">
        <v>4</v>
      </c>
      <c r="V163" s="70">
        <v>168</v>
      </c>
      <c r="W163" s="63" t="s">
        <v>807</v>
      </c>
      <c r="X163" s="63" t="s">
        <v>806</v>
      </c>
      <c r="Y163" s="63" t="s">
        <v>899</v>
      </c>
      <c r="Z163" s="63" t="s">
        <v>907</v>
      </c>
      <c r="AA163" s="63" t="s">
        <v>912</v>
      </c>
      <c r="AB163" s="63" t="s">
        <v>914</v>
      </c>
      <c r="AC163" s="63" t="s">
        <v>48</v>
      </c>
      <c r="AD163" s="63" t="s">
        <v>48</v>
      </c>
    </row>
    <row r="164" spans="2:30" ht="33" customHeight="1">
      <c r="B164" s="40" t="s">
        <v>354</v>
      </c>
      <c r="C164" s="33" t="s">
        <v>106</v>
      </c>
      <c r="D164" s="132" t="s">
        <v>48</v>
      </c>
      <c r="E164" s="143" t="s">
        <v>48</v>
      </c>
      <c r="F164" s="143" t="s">
        <v>587</v>
      </c>
      <c r="G164" s="143" t="s">
        <v>48</v>
      </c>
      <c r="H164" s="144" t="s">
        <v>1</v>
      </c>
      <c r="I164" s="145" t="s">
        <v>1354</v>
      </c>
      <c r="J164" s="145" t="s">
        <v>1355</v>
      </c>
      <c r="K164" s="146" t="s">
        <v>1433</v>
      </c>
      <c r="L164" s="147" t="s">
        <v>1292</v>
      </c>
      <c r="M164" s="145" t="s">
        <v>95</v>
      </c>
      <c r="N164" s="145" t="s">
        <v>1576</v>
      </c>
      <c r="O164" s="146" t="s">
        <v>1433</v>
      </c>
      <c r="P164" s="145" t="s">
        <v>95</v>
      </c>
      <c r="Q164" s="8" t="s">
        <v>141</v>
      </c>
      <c r="R164" s="68" t="s">
        <v>188</v>
      </c>
      <c r="S164" s="9"/>
      <c r="T164" s="70">
        <v>6</v>
      </c>
      <c r="U164" s="70">
        <v>4</v>
      </c>
      <c r="V164" s="70">
        <v>169</v>
      </c>
      <c r="W164" s="63" t="s">
        <v>807</v>
      </c>
      <c r="X164" s="63" t="s">
        <v>806</v>
      </c>
      <c r="Y164" s="63" t="s">
        <v>899</v>
      </c>
      <c r="Z164" s="63" t="s">
        <v>907</v>
      </c>
      <c r="AA164" s="63" t="s">
        <v>912</v>
      </c>
      <c r="AB164" s="63" t="s">
        <v>914</v>
      </c>
      <c r="AC164" s="63" t="s">
        <v>904</v>
      </c>
      <c r="AD164" s="63" t="s">
        <v>48</v>
      </c>
    </row>
    <row r="165" spans="2:30" ht="33" customHeight="1">
      <c r="B165" s="40" t="s">
        <v>330</v>
      </c>
      <c r="C165" s="33" t="s">
        <v>100</v>
      </c>
      <c r="D165" s="132" t="s">
        <v>48</v>
      </c>
      <c r="E165" s="132" t="s">
        <v>553</v>
      </c>
      <c r="F165" s="132" t="s">
        <v>48</v>
      </c>
      <c r="G165" s="132" t="s">
        <v>48</v>
      </c>
      <c r="H165" s="32" t="s">
        <v>3</v>
      </c>
      <c r="I165" s="14" t="s">
        <v>1293</v>
      </c>
      <c r="J165" s="14" t="s">
        <v>1294</v>
      </c>
      <c r="K165" s="115" t="s">
        <v>1295</v>
      </c>
      <c r="L165" s="126" t="s">
        <v>1431</v>
      </c>
      <c r="M165" s="14" t="s">
        <v>1183</v>
      </c>
      <c r="N165" s="14" t="s">
        <v>1294</v>
      </c>
      <c r="O165" s="115" t="s">
        <v>1295</v>
      </c>
      <c r="P165" s="14" t="s">
        <v>1183</v>
      </c>
      <c r="Q165" s="8" t="s">
        <v>140</v>
      </c>
      <c r="R165" s="8" t="s">
        <v>790</v>
      </c>
      <c r="S165" s="9"/>
      <c r="T165" s="70">
        <v>6</v>
      </c>
      <c r="U165" s="70">
        <v>5</v>
      </c>
      <c r="V165" s="70">
        <v>145</v>
      </c>
      <c r="W165" s="63" t="s">
        <v>807</v>
      </c>
      <c r="X165" s="63" t="s">
        <v>806</v>
      </c>
      <c r="Y165" s="63" t="s">
        <v>899</v>
      </c>
      <c r="Z165" s="141" t="s">
        <v>905</v>
      </c>
      <c r="AA165" s="141" t="s">
        <v>906</v>
      </c>
      <c r="AB165" s="141" t="s">
        <v>887</v>
      </c>
      <c r="AC165" s="141" t="s">
        <v>48</v>
      </c>
      <c r="AD165" s="141" t="s">
        <v>48</v>
      </c>
    </row>
    <row r="166" spans="2:30" ht="33" customHeight="1">
      <c r="B166" s="40" t="s">
        <v>332</v>
      </c>
      <c r="C166" s="33" t="s">
        <v>100</v>
      </c>
      <c r="D166" s="132" t="s">
        <v>48</v>
      </c>
      <c r="E166" s="132" t="s">
        <v>555</v>
      </c>
      <c r="F166" s="132" t="s">
        <v>48</v>
      </c>
      <c r="G166" s="132" t="s">
        <v>48</v>
      </c>
      <c r="H166" s="32" t="s">
        <v>1</v>
      </c>
      <c r="I166" s="14" t="s">
        <v>974</v>
      </c>
      <c r="J166" s="14" t="s">
        <v>975</v>
      </c>
      <c r="K166" s="115" t="s">
        <v>1300</v>
      </c>
      <c r="L166" s="126" t="s">
        <v>1301</v>
      </c>
      <c r="M166" s="14" t="s">
        <v>931</v>
      </c>
      <c r="N166" s="7" t="s">
        <v>1494</v>
      </c>
      <c r="O166" s="115" t="s">
        <v>1300</v>
      </c>
      <c r="P166" s="14" t="s">
        <v>931</v>
      </c>
      <c r="Q166" s="68" t="s">
        <v>141</v>
      </c>
      <c r="R166" s="8" t="s">
        <v>188</v>
      </c>
      <c r="S166" s="9" t="s">
        <v>128</v>
      </c>
      <c r="T166" s="70">
        <v>6</v>
      </c>
      <c r="U166" s="70">
        <v>5</v>
      </c>
      <c r="V166" s="70">
        <v>147</v>
      </c>
      <c r="W166" s="63" t="s">
        <v>807</v>
      </c>
      <c r="X166" s="63" t="s">
        <v>806</v>
      </c>
      <c r="Y166" s="63" t="s">
        <v>899</v>
      </c>
      <c r="Z166" s="141" t="s">
        <v>905</v>
      </c>
      <c r="AA166" s="141" t="s">
        <v>833</v>
      </c>
      <c r="AB166" s="141" t="s">
        <v>809</v>
      </c>
      <c r="AC166" s="141" t="s">
        <v>48</v>
      </c>
      <c r="AD166" s="141" t="s">
        <v>48</v>
      </c>
    </row>
    <row r="167" spans="2:30" ht="33" customHeight="1">
      <c r="B167" s="42" t="s">
        <v>334</v>
      </c>
      <c r="C167" s="39" t="s">
        <v>100</v>
      </c>
      <c r="D167" s="131" t="s">
        <v>48</v>
      </c>
      <c r="E167" s="131" t="s">
        <v>1305</v>
      </c>
      <c r="F167" s="131" t="s">
        <v>48</v>
      </c>
      <c r="G167" s="131" t="s">
        <v>48</v>
      </c>
      <c r="H167" s="15" t="s">
        <v>1</v>
      </c>
      <c r="I167" s="108" t="s">
        <v>1306</v>
      </c>
      <c r="J167" s="121" t="s">
        <v>1307</v>
      </c>
      <c r="K167" s="114" t="s">
        <v>48</v>
      </c>
      <c r="L167" s="125" t="s">
        <v>1308</v>
      </c>
      <c r="M167" s="108"/>
      <c r="N167" s="17" t="s">
        <v>1555</v>
      </c>
      <c r="O167" s="114" t="s">
        <v>48</v>
      </c>
      <c r="P167" s="108"/>
      <c r="Q167" s="15" t="s">
        <v>141</v>
      </c>
      <c r="R167" s="15" t="s">
        <v>188</v>
      </c>
      <c r="S167" s="16"/>
      <c r="T167" s="70">
        <v>6</v>
      </c>
      <c r="U167" s="70">
        <v>5</v>
      </c>
      <c r="V167" s="70">
        <v>149</v>
      </c>
      <c r="W167" s="58" t="s">
        <v>48</v>
      </c>
      <c r="X167" s="58" t="s">
        <v>806</v>
      </c>
      <c r="Y167" s="58" t="s">
        <v>899</v>
      </c>
      <c r="Z167" s="58" t="s">
        <v>48</v>
      </c>
      <c r="AA167" s="58" t="s">
        <v>48</v>
      </c>
      <c r="AB167" s="58" t="s">
        <v>48</v>
      </c>
      <c r="AC167" s="58" t="s">
        <v>48</v>
      </c>
      <c r="AD167" s="58" t="s">
        <v>48</v>
      </c>
    </row>
    <row r="168" spans="2:30" ht="33" customHeight="1">
      <c r="B168" s="40" t="s">
        <v>335</v>
      </c>
      <c r="C168" s="33" t="s">
        <v>106</v>
      </c>
      <c r="D168" s="132" t="s">
        <v>48</v>
      </c>
      <c r="E168" s="143" t="s">
        <v>48</v>
      </c>
      <c r="F168" s="143" t="s">
        <v>558</v>
      </c>
      <c r="G168" s="143" t="s">
        <v>48</v>
      </c>
      <c r="H168" s="144" t="s">
        <v>3</v>
      </c>
      <c r="I168" s="145" t="s">
        <v>1309</v>
      </c>
      <c r="J168" s="145" t="s">
        <v>1310</v>
      </c>
      <c r="K168" s="146" t="s">
        <v>1000</v>
      </c>
      <c r="L168" s="147" t="s">
        <v>1308</v>
      </c>
      <c r="M168" s="145" t="s">
        <v>94</v>
      </c>
      <c r="N168" s="145" t="s">
        <v>1577</v>
      </c>
      <c r="O168" s="146" t="s">
        <v>1000</v>
      </c>
      <c r="P168" s="145" t="s">
        <v>94</v>
      </c>
      <c r="Q168" s="8" t="s">
        <v>141</v>
      </c>
      <c r="R168" s="8" t="s">
        <v>188</v>
      </c>
      <c r="S168" s="9"/>
      <c r="T168" s="70">
        <v>6</v>
      </c>
      <c r="U168" s="70">
        <v>5</v>
      </c>
      <c r="V168" s="70">
        <v>150</v>
      </c>
      <c r="W168" s="63" t="s">
        <v>807</v>
      </c>
      <c r="X168" s="63" t="s">
        <v>806</v>
      </c>
      <c r="Y168" s="63" t="s">
        <v>899</v>
      </c>
      <c r="Z168" s="141" t="s">
        <v>905</v>
      </c>
      <c r="AA168" s="141" t="s">
        <v>838</v>
      </c>
      <c r="AB168" s="141" t="s">
        <v>839</v>
      </c>
      <c r="AC168" s="141" t="s">
        <v>811</v>
      </c>
      <c r="AD168" s="141" t="s">
        <v>48</v>
      </c>
    </row>
    <row r="169" spans="2:30" ht="33" customHeight="1">
      <c r="B169" s="40" t="s">
        <v>336</v>
      </c>
      <c r="C169" s="33" t="s">
        <v>106</v>
      </c>
      <c r="D169" s="132" t="s">
        <v>48</v>
      </c>
      <c r="E169" s="143" t="s">
        <v>48</v>
      </c>
      <c r="F169" s="143" t="s">
        <v>560</v>
      </c>
      <c r="G169" s="143" t="s">
        <v>48</v>
      </c>
      <c r="H169" s="144" t="s">
        <v>3</v>
      </c>
      <c r="I169" s="145" t="s">
        <v>1311</v>
      </c>
      <c r="J169" s="145" t="s">
        <v>1312</v>
      </c>
      <c r="K169" s="146" t="s">
        <v>1002</v>
      </c>
      <c r="L169" s="147" t="s">
        <v>1308</v>
      </c>
      <c r="M169" s="145" t="s">
        <v>94</v>
      </c>
      <c r="N169" s="145" t="s">
        <v>1578</v>
      </c>
      <c r="O169" s="146" t="s">
        <v>1002</v>
      </c>
      <c r="P169" s="145" t="s">
        <v>94</v>
      </c>
      <c r="Q169" s="8" t="s">
        <v>141</v>
      </c>
      <c r="R169" s="8" t="s">
        <v>188</v>
      </c>
      <c r="S169" s="9"/>
      <c r="T169" s="70">
        <v>6</v>
      </c>
      <c r="U169" s="70">
        <v>5</v>
      </c>
      <c r="V169" s="70">
        <v>151</v>
      </c>
      <c r="W169" s="63" t="s">
        <v>807</v>
      </c>
      <c r="X169" s="63" t="s">
        <v>806</v>
      </c>
      <c r="Y169" s="63" t="s">
        <v>899</v>
      </c>
      <c r="Z169" s="141" t="s">
        <v>905</v>
      </c>
      <c r="AA169" s="141" t="s">
        <v>838</v>
      </c>
      <c r="AB169" s="141" t="s">
        <v>840</v>
      </c>
      <c r="AC169" s="141" t="s">
        <v>811</v>
      </c>
      <c r="AD169" s="141" t="s">
        <v>48</v>
      </c>
    </row>
    <row r="170" spans="2:30" ht="33" customHeight="1">
      <c r="B170" s="42" t="s">
        <v>337</v>
      </c>
      <c r="C170" s="39" t="s">
        <v>100</v>
      </c>
      <c r="D170" s="131" t="s">
        <v>48</v>
      </c>
      <c r="E170" s="131" t="s">
        <v>754</v>
      </c>
      <c r="F170" s="131" t="s">
        <v>48</v>
      </c>
      <c r="G170" s="131" t="s">
        <v>48</v>
      </c>
      <c r="H170" s="15" t="s">
        <v>19</v>
      </c>
      <c r="I170" s="108" t="s">
        <v>1313</v>
      </c>
      <c r="J170" s="121" t="s">
        <v>1314</v>
      </c>
      <c r="K170" s="114" t="s">
        <v>48</v>
      </c>
      <c r="L170" s="125" t="s">
        <v>1179</v>
      </c>
      <c r="M170" s="108"/>
      <c r="N170" s="17" t="s">
        <v>1556</v>
      </c>
      <c r="O170" s="114" t="s">
        <v>48</v>
      </c>
      <c r="P170" s="108"/>
      <c r="Q170" s="15" t="s">
        <v>164</v>
      </c>
      <c r="R170" s="15" t="s">
        <v>790</v>
      </c>
      <c r="S170" s="16"/>
      <c r="T170" s="70">
        <v>6</v>
      </c>
      <c r="U170" s="70">
        <v>5</v>
      </c>
      <c r="V170" s="70">
        <v>152</v>
      </c>
      <c r="W170" s="58" t="s">
        <v>807</v>
      </c>
      <c r="X170" s="58" t="s">
        <v>806</v>
      </c>
      <c r="Y170" s="58" t="s">
        <v>899</v>
      </c>
      <c r="Z170" s="58" t="s">
        <v>905</v>
      </c>
      <c r="AA170" s="58" t="s">
        <v>877</v>
      </c>
      <c r="AB170" s="58" t="s">
        <v>48</v>
      </c>
      <c r="AC170" s="58" t="s">
        <v>48</v>
      </c>
      <c r="AD170" s="58" t="s">
        <v>48</v>
      </c>
    </row>
    <row r="171" spans="2:30" ht="33" customHeight="1">
      <c r="B171" s="40" t="s">
        <v>338</v>
      </c>
      <c r="C171" s="33" t="s">
        <v>106</v>
      </c>
      <c r="D171" s="132" t="s">
        <v>48</v>
      </c>
      <c r="E171" s="143" t="s">
        <v>48</v>
      </c>
      <c r="F171" s="143" t="s">
        <v>562</v>
      </c>
      <c r="G171" s="143" t="s">
        <v>48</v>
      </c>
      <c r="H171" s="159" t="s">
        <v>3</v>
      </c>
      <c r="I171" s="167" t="s">
        <v>1315</v>
      </c>
      <c r="J171" s="167" t="s">
        <v>1316</v>
      </c>
      <c r="K171" s="168" t="s">
        <v>48</v>
      </c>
      <c r="L171" s="161" t="s">
        <v>1409</v>
      </c>
      <c r="M171" s="160" t="s">
        <v>1183</v>
      </c>
      <c r="N171" s="145" t="s">
        <v>1579</v>
      </c>
      <c r="O171" s="168" t="s">
        <v>48</v>
      </c>
      <c r="P171" s="160" t="s">
        <v>1183</v>
      </c>
      <c r="Q171" s="8" t="s">
        <v>164</v>
      </c>
      <c r="R171" s="8" t="s">
        <v>790</v>
      </c>
      <c r="S171" s="9"/>
      <c r="T171" s="70">
        <v>6</v>
      </c>
      <c r="U171" s="70">
        <v>5</v>
      </c>
      <c r="V171" s="70">
        <v>153</v>
      </c>
      <c r="W171" s="63" t="s">
        <v>807</v>
      </c>
      <c r="X171" s="63" t="s">
        <v>806</v>
      </c>
      <c r="Y171" s="63" t="s">
        <v>899</v>
      </c>
      <c r="Z171" s="141" t="s">
        <v>905</v>
      </c>
      <c r="AA171" s="141" t="s">
        <v>877</v>
      </c>
      <c r="AB171" s="141" t="s">
        <v>878</v>
      </c>
      <c r="AC171" s="141" t="s">
        <v>48</v>
      </c>
      <c r="AD171" s="141" t="s">
        <v>48</v>
      </c>
    </row>
    <row r="172" spans="2:30" ht="33" customHeight="1">
      <c r="B172" s="40" t="s">
        <v>339</v>
      </c>
      <c r="C172" s="33" t="s">
        <v>106</v>
      </c>
      <c r="D172" s="132" t="s">
        <v>48</v>
      </c>
      <c r="E172" s="143" t="s">
        <v>48</v>
      </c>
      <c r="F172" s="143" t="s">
        <v>564</v>
      </c>
      <c r="G172" s="143" t="s">
        <v>48</v>
      </c>
      <c r="H172" s="159" t="s">
        <v>1</v>
      </c>
      <c r="I172" s="167" t="s">
        <v>1317</v>
      </c>
      <c r="J172" s="167" t="s">
        <v>1318</v>
      </c>
      <c r="K172" s="168" t="s">
        <v>48</v>
      </c>
      <c r="L172" s="161" t="s">
        <v>1410</v>
      </c>
      <c r="M172" s="160" t="s">
        <v>1183</v>
      </c>
      <c r="N172" s="145" t="s">
        <v>1580</v>
      </c>
      <c r="O172" s="168" t="s">
        <v>48</v>
      </c>
      <c r="P172" s="160" t="s">
        <v>1183</v>
      </c>
      <c r="Q172" s="8" t="s">
        <v>141</v>
      </c>
      <c r="R172" s="68" t="s">
        <v>188</v>
      </c>
      <c r="S172" s="9"/>
      <c r="T172" s="70">
        <v>6</v>
      </c>
      <c r="U172" s="70">
        <v>5</v>
      </c>
      <c r="V172" s="70">
        <v>154</v>
      </c>
      <c r="W172" s="63" t="s">
        <v>807</v>
      </c>
      <c r="X172" s="63" t="s">
        <v>806</v>
      </c>
      <c r="Y172" s="63" t="s">
        <v>899</v>
      </c>
      <c r="Z172" s="141" t="s">
        <v>905</v>
      </c>
      <c r="AA172" s="141" t="s">
        <v>877</v>
      </c>
      <c r="AB172" s="141" t="s">
        <v>879</v>
      </c>
      <c r="AC172" s="141" t="s">
        <v>48</v>
      </c>
      <c r="AD172" s="141" t="s">
        <v>48</v>
      </c>
    </row>
    <row r="173" spans="2:30" ht="33" customHeight="1">
      <c r="B173" s="40" t="s">
        <v>340</v>
      </c>
      <c r="C173" s="33" t="s">
        <v>106</v>
      </c>
      <c r="D173" s="132" t="s">
        <v>48</v>
      </c>
      <c r="E173" s="143" t="s">
        <v>48</v>
      </c>
      <c r="F173" s="143" t="s">
        <v>566</v>
      </c>
      <c r="G173" s="143" t="s">
        <v>48</v>
      </c>
      <c r="H173" s="159" t="s">
        <v>1</v>
      </c>
      <c r="I173" s="167" t="s">
        <v>1319</v>
      </c>
      <c r="J173" s="167" t="s">
        <v>1320</v>
      </c>
      <c r="K173" s="168" t="s">
        <v>48</v>
      </c>
      <c r="L173" s="161" t="s">
        <v>1410</v>
      </c>
      <c r="M173" s="160" t="s">
        <v>1189</v>
      </c>
      <c r="N173" s="145" t="s">
        <v>1581</v>
      </c>
      <c r="O173" s="168" t="s">
        <v>48</v>
      </c>
      <c r="P173" s="160" t="s">
        <v>1189</v>
      </c>
      <c r="Q173" s="8" t="s">
        <v>141</v>
      </c>
      <c r="R173" s="68" t="s">
        <v>188</v>
      </c>
      <c r="S173" s="9"/>
      <c r="T173" s="70">
        <v>6</v>
      </c>
      <c r="U173" s="70">
        <v>5</v>
      </c>
      <c r="V173" s="70">
        <v>155</v>
      </c>
      <c r="W173" s="63" t="s">
        <v>807</v>
      </c>
      <c r="X173" s="63" t="s">
        <v>806</v>
      </c>
      <c r="Y173" s="63" t="s">
        <v>899</v>
      </c>
      <c r="Z173" s="141" t="s">
        <v>905</v>
      </c>
      <c r="AA173" s="141" t="s">
        <v>877</v>
      </c>
      <c r="AB173" s="141" t="s">
        <v>880</v>
      </c>
      <c r="AC173" s="141" t="s">
        <v>48</v>
      </c>
      <c r="AD173" s="141" t="s">
        <v>48</v>
      </c>
    </row>
    <row r="174" spans="2:30" ht="33" customHeight="1">
      <c r="B174" s="40" t="s">
        <v>341</v>
      </c>
      <c r="C174" s="33" t="s">
        <v>106</v>
      </c>
      <c r="D174" s="132" t="s">
        <v>48</v>
      </c>
      <c r="E174" s="143" t="s">
        <v>48</v>
      </c>
      <c r="F174" s="143" t="s">
        <v>568</v>
      </c>
      <c r="G174" s="143" t="s">
        <v>48</v>
      </c>
      <c r="H174" s="159" t="s">
        <v>3</v>
      </c>
      <c r="I174" s="167" t="s">
        <v>1321</v>
      </c>
      <c r="J174" s="167" t="s">
        <v>1322</v>
      </c>
      <c r="K174" s="168" t="s">
        <v>48</v>
      </c>
      <c r="L174" s="161" t="s">
        <v>1432</v>
      </c>
      <c r="M174" s="160" t="s">
        <v>931</v>
      </c>
      <c r="N174" s="145" t="s">
        <v>1582</v>
      </c>
      <c r="O174" s="168" t="s">
        <v>48</v>
      </c>
      <c r="P174" s="160" t="s">
        <v>931</v>
      </c>
      <c r="Q174" s="8" t="s">
        <v>141</v>
      </c>
      <c r="R174" s="68" t="s">
        <v>188</v>
      </c>
      <c r="S174" s="9"/>
      <c r="T174" s="70">
        <v>6</v>
      </c>
      <c r="U174" s="70">
        <v>5</v>
      </c>
      <c r="V174" s="70">
        <v>156</v>
      </c>
      <c r="W174" s="63" t="s">
        <v>807</v>
      </c>
      <c r="X174" s="63" t="s">
        <v>806</v>
      </c>
      <c r="Y174" s="63" t="s">
        <v>899</v>
      </c>
      <c r="Z174" s="141" t="s">
        <v>905</v>
      </c>
      <c r="AA174" s="141" t="s">
        <v>877</v>
      </c>
      <c r="AB174" s="141" t="s">
        <v>884</v>
      </c>
      <c r="AC174" s="141" t="s">
        <v>48</v>
      </c>
      <c r="AD174" s="141" t="s">
        <v>48</v>
      </c>
    </row>
    <row r="175" spans="2:30" ht="33" customHeight="1">
      <c r="B175" s="40" t="s">
        <v>342</v>
      </c>
      <c r="C175" s="33" t="s">
        <v>106</v>
      </c>
      <c r="D175" s="132" t="s">
        <v>48</v>
      </c>
      <c r="E175" s="143" t="s">
        <v>48</v>
      </c>
      <c r="F175" s="143" t="s">
        <v>570</v>
      </c>
      <c r="G175" s="143" t="s">
        <v>48</v>
      </c>
      <c r="H175" s="159" t="s">
        <v>1</v>
      </c>
      <c r="I175" s="167" t="s">
        <v>1323</v>
      </c>
      <c r="J175" s="167" t="s">
        <v>1324</v>
      </c>
      <c r="K175" s="168" t="s">
        <v>1325</v>
      </c>
      <c r="L175" s="161" t="s">
        <v>1432</v>
      </c>
      <c r="M175" s="160" t="s">
        <v>95</v>
      </c>
      <c r="N175" s="145" t="s">
        <v>1583</v>
      </c>
      <c r="O175" s="168" t="s">
        <v>1325</v>
      </c>
      <c r="P175" s="160" t="s">
        <v>95</v>
      </c>
      <c r="Q175" s="8" t="s">
        <v>141</v>
      </c>
      <c r="R175" s="68" t="s">
        <v>188</v>
      </c>
      <c r="S175" s="9"/>
      <c r="T175" s="70">
        <v>6</v>
      </c>
      <c r="U175" s="70">
        <v>5</v>
      </c>
      <c r="V175" s="70">
        <v>157</v>
      </c>
      <c r="W175" s="63" t="s">
        <v>807</v>
      </c>
      <c r="X175" s="63" t="s">
        <v>806</v>
      </c>
      <c r="Y175" s="63" t="s">
        <v>899</v>
      </c>
      <c r="Z175" s="141" t="s">
        <v>905</v>
      </c>
      <c r="AA175" s="141" t="s">
        <v>877</v>
      </c>
      <c r="AB175" s="141" t="s">
        <v>885</v>
      </c>
      <c r="AC175" s="141" t="s">
        <v>48</v>
      </c>
      <c r="AD175" s="141" t="s">
        <v>48</v>
      </c>
    </row>
    <row r="176" spans="2:30" ht="33" customHeight="1">
      <c r="B176" s="42" t="s">
        <v>343</v>
      </c>
      <c r="C176" s="39" t="s">
        <v>100</v>
      </c>
      <c r="D176" s="131" t="s">
        <v>48</v>
      </c>
      <c r="E176" s="131" t="s">
        <v>761</v>
      </c>
      <c r="F176" s="131" t="s">
        <v>48</v>
      </c>
      <c r="G176" s="131" t="s">
        <v>48</v>
      </c>
      <c r="H176" s="15" t="s">
        <v>19</v>
      </c>
      <c r="I176" s="108" t="s">
        <v>1326</v>
      </c>
      <c r="J176" s="121" t="s">
        <v>1327</v>
      </c>
      <c r="K176" s="114" t="s">
        <v>1328</v>
      </c>
      <c r="L176" s="125" t="s">
        <v>1329</v>
      </c>
      <c r="M176" s="108"/>
      <c r="N176" s="17" t="s">
        <v>1557</v>
      </c>
      <c r="O176" s="114" t="s">
        <v>1328</v>
      </c>
      <c r="P176" s="108"/>
      <c r="Q176" s="15" t="s">
        <v>164</v>
      </c>
      <c r="R176" s="15" t="s">
        <v>790</v>
      </c>
      <c r="S176" s="16"/>
      <c r="T176" s="70">
        <v>6</v>
      </c>
      <c r="U176" s="70">
        <v>5</v>
      </c>
      <c r="V176" s="70">
        <v>158</v>
      </c>
      <c r="W176" s="58" t="s">
        <v>807</v>
      </c>
      <c r="X176" s="58" t="s">
        <v>806</v>
      </c>
      <c r="Y176" s="58" t="s">
        <v>899</v>
      </c>
      <c r="Z176" s="58" t="s">
        <v>905</v>
      </c>
      <c r="AA176" s="58" t="s">
        <v>877</v>
      </c>
      <c r="AB176" s="58" t="s">
        <v>48</v>
      </c>
      <c r="AC176" s="58" t="s">
        <v>48</v>
      </c>
      <c r="AD176" s="58" t="s">
        <v>48</v>
      </c>
    </row>
    <row r="177" spans="2:30" ht="33" customHeight="1">
      <c r="B177" s="40" t="s">
        <v>344</v>
      </c>
      <c r="C177" s="33" t="s">
        <v>106</v>
      </c>
      <c r="D177" s="132" t="s">
        <v>48</v>
      </c>
      <c r="E177" s="143" t="s">
        <v>48</v>
      </c>
      <c r="F177" s="143" t="s">
        <v>572</v>
      </c>
      <c r="G177" s="143" t="s">
        <v>48</v>
      </c>
      <c r="H177" s="159" t="s">
        <v>3</v>
      </c>
      <c r="I177" s="167" t="s">
        <v>1330</v>
      </c>
      <c r="J177" s="167" t="s">
        <v>1331</v>
      </c>
      <c r="K177" s="168" t="s">
        <v>48</v>
      </c>
      <c r="L177" s="161" t="s">
        <v>1182</v>
      </c>
      <c r="M177" s="160" t="s">
        <v>1183</v>
      </c>
      <c r="N177" s="145" t="s">
        <v>1584</v>
      </c>
      <c r="O177" s="168" t="s">
        <v>48</v>
      </c>
      <c r="P177" s="160" t="s">
        <v>1183</v>
      </c>
      <c r="Q177" s="8" t="s">
        <v>164</v>
      </c>
      <c r="R177" s="8" t="s">
        <v>790</v>
      </c>
      <c r="S177" s="9"/>
      <c r="T177" s="70">
        <v>6</v>
      </c>
      <c r="U177" s="70">
        <v>5</v>
      </c>
      <c r="V177" s="70">
        <v>159</v>
      </c>
      <c r="W177" s="63" t="s">
        <v>807</v>
      </c>
      <c r="X177" s="63" t="s">
        <v>806</v>
      </c>
      <c r="Y177" s="63" t="s">
        <v>899</v>
      </c>
      <c r="Z177" s="141" t="s">
        <v>905</v>
      </c>
      <c r="AA177" s="141" t="s">
        <v>877</v>
      </c>
      <c r="AB177" s="141" t="s">
        <v>878</v>
      </c>
      <c r="AC177" s="141" t="s">
        <v>48</v>
      </c>
      <c r="AD177" s="141" t="s">
        <v>48</v>
      </c>
    </row>
    <row r="178" spans="2:30" ht="33" customHeight="1">
      <c r="B178" s="40" t="s">
        <v>345</v>
      </c>
      <c r="C178" s="33" t="s">
        <v>106</v>
      </c>
      <c r="D178" s="132" t="s">
        <v>48</v>
      </c>
      <c r="E178" s="143" t="s">
        <v>48</v>
      </c>
      <c r="F178" s="143" t="s">
        <v>574</v>
      </c>
      <c r="G178" s="143" t="s">
        <v>48</v>
      </c>
      <c r="H178" s="159" t="s">
        <v>1</v>
      </c>
      <c r="I178" s="167" t="s">
        <v>1332</v>
      </c>
      <c r="J178" s="167" t="s">
        <v>1333</v>
      </c>
      <c r="K178" s="168" t="s">
        <v>48</v>
      </c>
      <c r="L178" s="161" t="s">
        <v>1186</v>
      </c>
      <c r="M178" s="160" t="s">
        <v>1183</v>
      </c>
      <c r="N178" s="145" t="s">
        <v>1585</v>
      </c>
      <c r="O178" s="168" t="s">
        <v>48</v>
      </c>
      <c r="P178" s="160" t="s">
        <v>1183</v>
      </c>
      <c r="Q178" s="8" t="s">
        <v>141</v>
      </c>
      <c r="R178" s="68" t="s">
        <v>188</v>
      </c>
      <c r="S178" s="9"/>
      <c r="T178" s="70">
        <v>6</v>
      </c>
      <c r="U178" s="70">
        <v>5</v>
      </c>
      <c r="V178" s="70">
        <v>160</v>
      </c>
      <c r="W178" s="63" t="s">
        <v>807</v>
      </c>
      <c r="X178" s="63" t="s">
        <v>806</v>
      </c>
      <c r="Y178" s="63" t="s">
        <v>899</v>
      </c>
      <c r="Z178" s="141" t="s">
        <v>905</v>
      </c>
      <c r="AA178" s="141" t="s">
        <v>877</v>
      </c>
      <c r="AB178" s="141" t="s">
        <v>879</v>
      </c>
      <c r="AC178" s="141" t="s">
        <v>48</v>
      </c>
      <c r="AD178" s="141" t="s">
        <v>48</v>
      </c>
    </row>
    <row r="179" spans="2:30" ht="33" customHeight="1">
      <c r="B179" s="40" t="s">
        <v>346</v>
      </c>
      <c r="C179" s="33" t="s">
        <v>106</v>
      </c>
      <c r="D179" s="132" t="s">
        <v>48</v>
      </c>
      <c r="E179" s="143" t="s">
        <v>48</v>
      </c>
      <c r="F179" s="143" t="s">
        <v>576</v>
      </c>
      <c r="G179" s="143" t="s">
        <v>48</v>
      </c>
      <c r="H179" s="159" t="s">
        <v>1</v>
      </c>
      <c r="I179" s="167" t="s">
        <v>1334</v>
      </c>
      <c r="J179" s="167" t="s">
        <v>1335</v>
      </c>
      <c r="K179" s="168" t="s">
        <v>48</v>
      </c>
      <c r="L179" s="161" t="s">
        <v>1186</v>
      </c>
      <c r="M179" s="160" t="s">
        <v>1189</v>
      </c>
      <c r="N179" s="145" t="s">
        <v>1586</v>
      </c>
      <c r="O179" s="168" t="s">
        <v>48</v>
      </c>
      <c r="P179" s="160" t="s">
        <v>1189</v>
      </c>
      <c r="Q179" s="8" t="s">
        <v>141</v>
      </c>
      <c r="R179" s="68" t="s">
        <v>188</v>
      </c>
      <c r="S179" s="9"/>
      <c r="T179" s="70">
        <v>6</v>
      </c>
      <c r="U179" s="70">
        <v>5</v>
      </c>
      <c r="V179" s="70">
        <v>161</v>
      </c>
      <c r="W179" s="63" t="s">
        <v>807</v>
      </c>
      <c r="X179" s="63" t="s">
        <v>806</v>
      </c>
      <c r="Y179" s="63" t="s">
        <v>899</v>
      </c>
      <c r="Z179" s="141" t="s">
        <v>905</v>
      </c>
      <c r="AA179" s="141" t="s">
        <v>877</v>
      </c>
      <c r="AB179" s="141" t="s">
        <v>880</v>
      </c>
      <c r="AC179" s="141" t="s">
        <v>48</v>
      </c>
      <c r="AD179" s="141" t="s">
        <v>48</v>
      </c>
    </row>
    <row r="180" spans="2:30" ht="33" customHeight="1">
      <c r="B180" s="40" t="s">
        <v>347</v>
      </c>
      <c r="C180" s="33" t="s">
        <v>106</v>
      </c>
      <c r="D180" s="132" t="s">
        <v>48</v>
      </c>
      <c r="E180" s="143" t="s">
        <v>48</v>
      </c>
      <c r="F180" s="143" t="s">
        <v>578</v>
      </c>
      <c r="G180" s="143" t="s">
        <v>48</v>
      </c>
      <c r="H180" s="159" t="s">
        <v>3</v>
      </c>
      <c r="I180" s="167" t="s">
        <v>1336</v>
      </c>
      <c r="J180" s="167" t="s">
        <v>1337</v>
      </c>
      <c r="K180" s="168" t="s">
        <v>48</v>
      </c>
      <c r="L180" s="161" t="s">
        <v>955</v>
      </c>
      <c r="M180" s="160" t="s">
        <v>931</v>
      </c>
      <c r="N180" s="145" t="s">
        <v>1587</v>
      </c>
      <c r="O180" s="168" t="s">
        <v>48</v>
      </c>
      <c r="P180" s="160" t="s">
        <v>931</v>
      </c>
      <c r="Q180" s="8" t="s">
        <v>141</v>
      </c>
      <c r="R180" s="68" t="s">
        <v>188</v>
      </c>
      <c r="S180" s="9"/>
      <c r="T180" s="70">
        <v>6</v>
      </c>
      <c r="U180" s="70">
        <v>5</v>
      </c>
      <c r="V180" s="70">
        <v>162</v>
      </c>
      <c r="W180" s="63" t="s">
        <v>807</v>
      </c>
      <c r="X180" s="63" t="s">
        <v>806</v>
      </c>
      <c r="Y180" s="63" t="s">
        <v>899</v>
      </c>
      <c r="Z180" s="141" t="s">
        <v>905</v>
      </c>
      <c r="AA180" s="141" t="s">
        <v>877</v>
      </c>
      <c r="AB180" s="141" t="s">
        <v>884</v>
      </c>
      <c r="AC180" s="141" t="s">
        <v>48</v>
      </c>
      <c r="AD180" s="141" t="s">
        <v>48</v>
      </c>
    </row>
    <row r="181" spans="2:30" ht="33" customHeight="1">
      <c r="B181" s="40" t="s">
        <v>348</v>
      </c>
      <c r="C181" s="33" t="s">
        <v>106</v>
      </c>
      <c r="D181" s="132" t="s">
        <v>48</v>
      </c>
      <c r="E181" s="143" t="s">
        <v>48</v>
      </c>
      <c r="F181" s="143" t="s">
        <v>580</v>
      </c>
      <c r="G181" s="143" t="s">
        <v>48</v>
      </c>
      <c r="H181" s="159" t="s">
        <v>1</v>
      </c>
      <c r="I181" s="167" t="s">
        <v>1338</v>
      </c>
      <c r="J181" s="167" t="s">
        <v>1339</v>
      </c>
      <c r="K181" s="168" t="s">
        <v>1340</v>
      </c>
      <c r="L181" s="161" t="s">
        <v>955</v>
      </c>
      <c r="M181" s="160" t="s">
        <v>95</v>
      </c>
      <c r="N181" s="145" t="s">
        <v>1588</v>
      </c>
      <c r="O181" s="168" t="s">
        <v>1340</v>
      </c>
      <c r="P181" s="160" t="s">
        <v>95</v>
      </c>
      <c r="Q181" s="8" t="s">
        <v>141</v>
      </c>
      <c r="R181" s="68" t="s">
        <v>188</v>
      </c>
      <c r="S181" s="9"/>
      <c r="T181" s="70">
        <v>6</v>
      </c>
      <c r="U181" s="70">
        <v>5</v>
      </c>
      <c r="V181" s="70">
        <v>163</v>
      </c>
      <c r="W181" s="63" t="s">
        <v>807</v>
      </c>
      <c r="X181" s="63" t="s">
        <v>806</v>
      </c>
      <c r="Y181" s="63" t="s">
        <v>899</v>
      </c>
      <c r="Z181" s="141" t="s">
        <v>905</v>
      </c>
      <c r="AA181" s="141" t="s">
        <v>877</v>
      </c>
      <c r="AB181" s="141" t="s">
        <v>885</v>
      </c>
      <c r="AC181" s="141" t="s">
        <v>48</v>
      </c>
      <c r="AD181" s="141" t="s">
        <v>48</v>
      </c>
    </row>
    <row r="182" spans="2:30" ht="33" customHeight="1">
      <c r="B182" s="42" t="s">
        <v>355</v>
      </c>
      <c r="C182" s="39" t="s">
        <v>100</v>
      </c>
      <c r="D182" s="131" t="s">
        <v>48</v>
      </c>
      <c r="E182" s="131" t="s">
        <v>1356</v>
      </c>
      <c r="F182" s="131" t="s">
        <v>48</v>
      </c>
      <c r="G182" s="131" t="s">
        <v>48</v>
      </c>
      <c r="H182" s="15" t="s">
        <v>3</v>
      </c>
      <c r="I182" s="108" t="s">
        <v>1357</v>
      </c>
      <c r="J182" s="121" t="s">
        <v>1358</v>
      </c>
      <c r="K182" s="114" t="s">
        <v>48</v>
      </c>
      <c r="L182" s="125" t="s">
        <v>1413</v>
      </c>
      <c r="M182" s="108"/>
      <c r="N182" s="17" t="s">
        <v>1590</v>
      </c>
      <c r="O182" s="114" t="s">
        <v>48</v>
      </c>
      <c r="P182" s="108"/>
      <c r="Q182" s="15" t="s">
        <v>140</v>
      </c>
      <c r="R182" s="15" t="s">
        <v>790</v>
      </c>
      <c r="S182" s="16"/>
      <c r="T182" s="70">
        <v>6</v>
      </c>
      <c r="U182" s="70">
        <v>5</v>
      </c>
      <c r="V182" s="70">
        <v>170</v>
      </c>
      <c r="W182" s="58" t="s">
        <v>48</v>
      </c>
      <c r="X182" s="58" t="s">
        <v>806</v>
      </c>
      <c r="Y182" s="58" t="s">
        <v>899</v>
      </c>
      <c r="Z182" s="58" t="s">
        <v>48</v>
      </c>
      <c r="AA182" s="58" t="s">
        <v>48</v>
      </c>
      <c r="AB182" s="58" t="s">
        <v>48</v>
      </c>
      <c r="AC182" s="58" t="s">
        <v>48</v>
      </c>
      <c r="AD182" s="58" t="s">
        <v>48</v>
      </c>
    </row>
    <row r="183" spans="2:30" ht="33" customHeight="1">
      <c r="B183" s="40" t="s">
        <v>356</v>
      </c>
      <c r="C183" s="33" t="s">
        <v>106</v>
      </c>
      <c r="D183" s="132" t="s">
        <v>48</v>
      </c>
      <c r="E183" s="143" t="s">
        <v>48</v>
      </c>
      <c r="F183" s="143" t="s">
        <v>589</v>
      </c>
      <c r="G183" s="143" t="s">
        <v>48</v>
      </c>
      <c r="H183" s="144" t="s">
        <v>3</v>
      </c>
      <c r="I183" s="145" t="s">
        <v>1359</v>
      </c>
      <c r="J183" s="145" t="s">
        <v>1360</v>
      </c>
      <c r="K183" s="146" t="s">
        <v>1192</v>
      </c>
      <c r="L183" s="147" t="s">
        <v>1434</v>
      </c>
      <c r="M183" s="145" t="s">
        <v>95</v>
      </c>
      <c r="N183" s="145" t="s">
        <v>1360</v>
      </c>
      <c r="O183" s="146" t="s">
        <v>1192</v>
      </c>
      <c r="P183" s="145" t="s">
        <v>95</v>
      </c>
      <c r="Q183" s="8" t="s">
        <v>140</v>
      </c>
      <c r="R183" s="8" t="s">
        <v>790</v>
      </c>
      <c r="S183" s="9"/>
      <c r="T183" s="70">
        <v>6</v>
      </c>
      <c r="U183" s="70">
        <v>5</v>
      </c>
      <c r="V183" s="70">
        <v>171</v>
      </c>
      <c r="W183" s="63" t="s">
        <v>807</v>
      </c>
      <c r="X183" s="63" t="s">
        <v>806</v>
      </c>
      <c r="Y183" s="63" t="s">
        <v>899</v>
      </c>
      <c r="Z183" s="141" t="s">
        <v>905</v>
      </c>
      <c r="AA183" s="141" t="s">
        <v>817</v>
      </c>
      <c r="AB183" s="141" t="s">
        <v>882</v>
      </c>
      <c r="AC183" s="141" t="s">
        <v>48</v>
      </c>
      <c r="AD183" s="141" t="s">
        <v>48</v>
      </c>
    </row>
    <row r="184" spans="2:30" ht="33" customHeight="1">
      <c r="B184" s="40" t="s">
        <v>357</v>
      </c>
      <c r="C184" s="33" t="s">
        <v>106</v>
      </c>
      <c r="D184" s="132" t="s">
        <v>48</v>
      </c>
      <c r="E184" s="143" t="s">
        <v>48</v>
      </c>
      <c r="F184" s="143" t="s">
        <v>591</v>
      </c>
      <c r="G184" s="143" t="s">
        <v>48</v>
      </c>
      <c r="H184" s="144" t="s">
        <v>1</v>
      </c>
      <c r="I184" s="145" t="s">
        <v>1362</v>
      </c>
      <c r="J184" s="145" t="s">
        <v>1363</v>
      </c>
      <c r="K184" s="146" t="s">
        <v>1364</v>
      </c>
      <c r="L184" s="147" t="s">
        <v>1361</v>
      </c>
      <c r="M184" s="145" t="s">
        <v>1189</v>
      </c>
      <c r="N184" s="145" t="s">
        <v>1363</v>
      </c>
      <c r="O184" s="146" t="s">
        <v>1364</v>
      </c>
      <c r="P184" s="145" t="s">
        <v>1189</v>
      </c>
      <c r="Q184" s="8" t="s">
        <v>141</v>
      </c>
      <c r="R184" s="8" t="s">
        <v>790</v>
      </c>
      <c r="S184" s="9"/>
      <c r="T184" s="70">
        <v>6</v>
      </c>
      <c r="U184" s="70">
        <v>5</v>
      </c>
      <c r="V184" s="70">
        <v>172</v>
      </c>
      <c r="W184" s="63" t="s">
        <v>807</v>
      </c>
      <c r="X184" s="63" t="s">
        <v>806</v>
      </c>
      <c r="Y184" s="63" t="s">
        <v>899</v>
      </c>
      <c r="Z184" s="141" t="s">
        <v>905</v>
      </c>
      <c r="AA184" s="141" t="s">
        <v>817</v>
      </c>
      <c r="AB184" s="141" t="s">
        <v>883</v>
      </c>
      <c r="AC184" s="141" t="s">
        <v>48</v>
      </c>
      <c r="AD184" s="141" t="s">
        <v>48</v>
      </c>
    </row>
    <row r="185" spans="2:30" ht="33" customHeight="1" thickBot="1">
      <c r="B185" s="138" t="s">
        <v>358</v>
      </c>
      <c r="C185" s="44" t="s">
        <v>106</v>
      </c>
      <c r="D185" s="134" t="s">
        <v>48</v>
      </c>
      <c r="E185" s="162" t="s">
        <v>48</v>
      </c>
      <c r="F185" s="162" t="s">
        <v>592</v>
      </c>
      <c r="G185" s="162" t="s">
        <v>48</v>
      </c>
      <c r="H185" s="163" t="s">
        <v>1</v>
      </c>
      <c r="I185" s="164" t="s">
        <v>1365</v>
      </c>
      <c r="J185" s="164" t="s">
        <v>1366</v>
      </c>
      <c r="K185" s="165" t="s">
        <v>48</v>
      </c>
      <c r="L185" s="166" t="s">
        <v>1435</v>
      </c>
      <c r="M185" s="164" t="s">
        <v>931</v>
      </c>
      <c r="N185" s="145" t="s">
        <v>1589</v>
      </c>
      <c r="O185" s="165" t="s">
        <v>48</v>
      </c>
      <c r="P185" s="164" t="s">
        <v>931</v>
      </c>
      <c r="Q185" s="23" t="s">
        <v>141</v>
      </c>
      <c r="R185" s="23" t="s">
        <v>188</v>
      </c>
      <c r="S185" s="24"/>
      <c r="T185" s="70">
        <v>6</v>
      </c>
      <c r="U185" s="70">
        <v>5</v>
      </c>
      <c r="V185" s="70">
        <v>173</v>
      </c>
      <c r="W185" s="64" t="s">
        <v>807</v>
      </c>
      <c r="X185" s="64" t="s">
        <v>806</v>
      </c>
      <c r="Y185" s="64" t="s">
        <v>899</v>
      </c>
      <c r="Z185" s="142" t="s">
        <v>905</v>
      </c>
      <c r="AA185" s="142" t="s">
        <v>817</v>
      </c>
      <c r="AB185" s="142" t="s">
        <v>896</v>
      </c>
      <c r="AC185" s="142" t="s">
        <v>48</v>
      </c>
      <c r="AD185" s="142" t="s">
        <v>48</v>
      </c>
    </row>
    <row r="186" spans="2:30">
      <c r="B186" s="25"/>
      <c r="C186" s="45"/>
      <c r="D186" s="45"/>
      <c r="E186" s="45"/>
      <c r="F186" s="45"/>
      <c r="G186" s="45"/>
      <c r="H186" s="25"/>
      <c r="I186" s="27"/>
      <c r="J186" s="27"/>
      <c r="K186" s="118"/>
      <c r="L186" s="129"/>
      <c r="M186" s="27"/>
      <c r="O186" s="118"/>
      <c r="P186" s="27"/>
    </row>
    <row r="187" spans="2:30">
      <c r="B187" s="3"/>
      <c r="C187" s="6"/>
      <c r="D187" s="6"/>
      <c r="E187" s="6"/>
      <c r="F187" s="6"/>
      <c r="G187" s="6"/>
      <c r="H187" s="4"/>
      <c r="I187" s="5"/>
      <c r="J187" s="5"/>
      <c r="K187" s="73"/>
      <c r="L187" s="71"/>
      <c r="M187" s="5"/>
      <c r="N187" s="5"/>
      <c r="O187" s="73"/>
      <c r="P187" s="5"/>
      <c r="Q187" s="6"/>
      <c r="R187" s="6"/>
      <c r="S187" s="5"/>
    </row>
    <row r="188" spans="2:30">
      <c r="B188" s="3"/>
      <c r="C188" s="6"/>
      <c r="D188" s="6"/>
      <c r="E188" s="6"/>
      <c r="F188" s="6"/>
      <c r="G188" s="6"/>
      <c r="H188" s="4"/>
      <c r="I188" s="5"/>
      <c r="J188" s="5"/>
      <c r="K188" s="73"/>
      <c r="L188" s="71"/>
      <c r="M188" s="5"/>
      <c r="N188" s="5"/>
      <c r="O188" s="73"/>
      <c r="P188" s="5"/>
      <c r="Q188" s="6"/>
      <c r="R188" s="6"/>
      <c r="S188" s="5"/>
    </row>
    <row r="189" spans="2:30">
      <c r="B189" s="3"/>
      <c r="C189" s="6"/>
      <c r="D189" s="6"/>
      <c r="E189" s="6"/>
      <c r="F189" s="6"/>
      <c r="G189" s="6"/>
      <c r="H189" s="4"/>
      <c r="I189" s="5"/>
      <c r="J189" s="5"/>
      <c r="K189" s="73"/>
      <c r="L189" s="71"/>
      <c r="M189" s="5"/>
      <c r="N189" s="5"/>
      <c r="O189" s="73"/>
      <c r="P189" s="5"/>
      <c r="Q189" s="6"/>
      <c r="R189" s="6"/>
      <c r="S189" s="5"/>
    </row>
    <row r="190" spans="2:30">
      <c r="B190" s="3"/>
      <c r="C190" s="6"/>
      <c r="D190" s="6"/>
      <c r="E190" s="6"/>
      <c r="F190" s="6"/>
      <c r="G190" s="6"/>
      <c r="H190" s="4"/>
      <c r="I190" s="5"/>
      <c r="J190" s="5"/>
      <c r="K190" s="73"/>
      <c r="L190" s="71"/>
      <c r="M190" s="5"/>
      <c r="N190" s="5"/>
      <c r="O190" s="73"/>
      <c r="P190" s="5"/>
      <c r="Q190" s="6"/>
      <c r="R190" s="6"/>
      <c r="S190" s="5"/>
    </row>
    <row r="191" spans="2:30">
      <c r="B191" s="3"/>
      <c r="C191" s="6"/>
      <c r="D191" s="6"/>
      <c r="E191" s="6"/>
      <c r="F191" s="6"/>
      <c r="G191" s="6"/>
      <c r="H191" s="4"/>
      <c r="I191" s="5"/>
      <c r="J191" s="5"/>
      <c r="K191" s="73"/>
      <c r="L191" s="71"/>
      <c r="M191" s="5"/>
      <c r="N191" s="5"/>
      <c r="O191" s="73"/>
      <c r="P191" s="5"/>
      <c r="Q191" s="6"/>
      <c r="R191" s="6"/>
      <c r="S191" s="5"/>
    </row>
    <row r="192" spans="2:30">
      <c r="B192" s="3"/>
      <c r="C192" s="6"/>
      <c r="D192" s="6"/>
      <c r="E192" s="6"/>
      <c r="F192" s="6"/>
      <c r="G192" s="6"/>
      <c r="H192" s="4"/>
      <c r="I192" s="5"/>
      <c r="J192" s="5"/>
      <c r="K192" s="73"/>
      <c r="L192" s="71"/>
      <c r="M192" s="5"/>
      <c r="N192" s="5"/>
      <c r="O192" s="73"/>
      <c r="P192" s="5"/>
      <c r="Q192" s="6"/>
      <c r="R192" s="6"/>
      <c r="S192" s="5"/>
    </row>
    <row r="193" spans="2:19">
      <c r="B193" s="3"/>
      <c r="C193" s="6"/>
      <c r="D193" s="6"/>
      <c r="E193" s="6"/>
      <c r="F193" s="6"/>
      <c r="G193" s="6"/>
      <c r="H193" s="4"/>
      <c r="I193" s="5"/>
      <c r="J193" s="5"/>
      <c r="K193" s="73"/>
      <c r="L193" s="71"/>
      <c r="M193" s="5"/>
      <c r="N193" s="5"/>
      <c r="O193" s="73"/>
      <c r="P193" s="5"/>
      <c r="Q193" s="6"/>
      <c r="R193" s="6"/>
      <c r="S193" s="5"/>
    </row>
    <row r="194" spans="2:19">
      <c r="B194" s="3"/>
      <c r="C194" s="6"/>
      <c r="D194" s="6"/>
      <c r="E194" s="6"/>
      <c r="F194" s="6"/>
      <c r="G194" s="6"/>
      <c r="H194" s="4"/>
      <c r="I194" s="5"/>
      <c r="J194" s="5"/>
      <c r="K194" s="73"/>
      <c r="L194" s="71"/>
      <c r="M194" s="5"/>
      <c r="N194" s="5"/>
      <c r="O194" s="73"/>
      <c r="P194" s="5"/>
      <c r="Q194" s="6"/>
      <c r="R194" s="6"/>
      <c r="S194" s="5"/>
    </row>
  </sheetData>
  <autoFilter ref="A3:AE185" xr:uid="{00000000-0009-0000-0000-000004000000}"/>
  <sortState xmlns:xlrd2="http://schemas.microsoft.com/office/spreadsheetml/2017/richdata2" ref="B4:AD185">
    <sortCondition ref="T4:T185"/>
    <sortCondition ref="U4:U185"/>
    <sortCondition ref="V4:V185"/>
  </sortState>
  <conditionalFormatting sqref="Q3">
    <cfRule type="endsWith" dxfId="1" priority="2" operator="endsWith" text="?">
      <formula>RIGHT(Q3,1)="?"</formula>
    </cfRule>
  </conditionalFormatting>
  <conditionalFormatting sqref="R3">
    <cfRule type="endsWith" dxfId="0" priority="1" operator="endsWith" text="?">
      <formula>RIGHT(R3,1)="?"</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J194"/>
  <sheetViews>
    <sheetView showGridLines="0" workbookViewId="0">
      <selection activeCell="J185" sqref="J185"/>
    </sheetView>
  </sheetViews>
  <sheetFormatPr baseColWidth="10" defaultRowHeight="15" outlineLevelCol="1"/>
  <cols>
    <col min="2" max="5" width="7.28515625" style="46" customWidth="1" outlineLevel="1"/>
    <col min="6" max="6" width="10.85546875" style="29" customWidth="1" outlineLevel="1"/>
    <col min="7" max="7" width="62.28515625" style="28" customWidth="1"/>
    <col min="8" max="8" width="52.28515625" style="119" customWidth="1" outlineLevel="1"/>
    <col min="9" max="9" width="10" style="30" customWidth="1" outlineLevel="1"/>
    <col min="10" max="10" width="10" style="29" customWidth="1" outlineLevel="1"/>
  </cols>
  <sheetData>
    <row r="1" spans="2:10" ht="18.75">
      <c r="B1" s="1"/>
      <c r="C1" s="1"/>
      <c r="D1" s="1"/>
      <c r="E1" s="1"/>
      <c r="G1" s="145" t="e">
        <f>CONCATENATE(#REF!," : ",#REF!)</f>
        <v>#REF!</v>
      </c>
    </row>
    <row r="2" spans="2:10" ht="19.5" thickBot="1">
      <c r="B2" s="1"/>
      <c r="C2" s="1"/>
      <c r="D2" s="1"/>
      <c r="E2" s="1"/>
      <c r="F2" s="48"/>
      <c r="G2" s="49"/>
      <c r="H2" s="73"/>
      <c r="I2" s="49"/>
      <c r="J2" s="48"/>
    </row>
    <row r="3" spans="2:10" ht="36">
      <c r="B3" s="135" t="s">
        <v>98</v>
      </c>
      <c r="C3" s="135" t="s">
        <v>100</v>
      </c>
      <c r="D3" s="135" t="s">
        <v>106</v>
      </c>
      <c r="E3" s="135" t="s">
        <v>109</v>
      </c>
      <c r="F3" s="52" t="s">
        <v>0</v>
      </c>
      <c r="G3" s="53" t="s">
        <v>138</v>
      </c>
      <c r="H3" s="113" t="s">
        <v>924</v>
      </c>
      <c r="I3" s="124" t="s">
        <v>926</v>
      </c>
      <c r="J3" s="124" t="s">
        <v>791</v>
      </c>
    </row>
    <row r="4" spans="2:10" ht="50.25" customHeight="1">
      <c r="B4" s="131" t="s">
        <v>979</v>
      </c>
      <c r="C4" s="131" t="s">
        <v>48</v>
      </c>
      <c r="D4" s="131" t="s">
        <v>48</v>
      </c>
      <c r="E4" s="131" t="s">
        <v>48</v>
      </c>
      <c r="F4" s="15" t="s">
        <v>3</v>
      </c>
      <c r="G4" s="17" t="s">
        <v>1551</v>
      </c>
      <c r="H4" s="114" t="s">
        <v>48</v>
      </c>
      <c r="I4" s="114"/>
      <c r="J4" s="125" t="s">
        <v>30</v>
      </c>
    </row>
    <row r="5" spans="2:10" ht="50.25" customHeight="1">
      <c r="B5" s="143" t="s">
        <v>48</v>
      </c>
      <c r="C5" s="143" t="s">
        <v>398</v>
      </c>
      <c r="D5" s="143" t="s">
        <v>48</v>
      </c>
      <c r="E5" s="143" t="s">
        <v>48</v>
      </c>
      <c r="F5" s="144" t="s">
        <v>1</v>
      </c>
      <c r="G5" s="145" t="s">
        <v>1449</v>
      </c>
      <c r="H5" s="146" t="s">
        <v>48</v>
      </c>
      <c r="I5" s="145" t="s">
        <v>369</v>
      </c>
      <c r="J5" s="144" t="s">
        <v>30</v>
      </c>
    </row>
    <row r="6" spans="2:10" ht="50.25" customHeight="1">
      <c r="B6" s="143" t="s">
        <v>48</v>
      </c>
      <c r="C6" s="143" t="s">
        <v>399</v>
      </c>
      <c r="D6" s="143" t="s">
        <v>48</v>
      </c>
      <c r="E6" s="143" t="s">
        <v>48</v>
      </c>
      <c r="F6" s="144" t="s">
        <v>3</v>
      </c>
      <c r="G6" s="148" t="s">
        <v>1448</v>
      </c>
      <c r="H6" s="146" t="s">
        <v>1400</v>
      </c>
      <c r="I6" s="145" t="s">
        <v>369</v>
      </c>
      <c r="J6" s="144" t="s">
        <v>30</v>
      </c>
    </row>
    <row r="7" spans="2:10" ht="50.25" customHeight="1">
      <c r="B7" s="132" t="s">
        <v>374</v>
      </c>
      <c r="C7" s="132" t="s">
        <v>48</v>
      </c>
      <c r="D7" s="132" t="s">
        <v>48</v>
      </c>
      <c r="E7" s="132" t="s">
        <v>48</v>
      </c>
      <c r="F7" s="32" t="s">
        <v>3</v>
      </c>
      <c r="G7" s="7" t="s">
        <v>32</v>
      </c>
      <c r="H7" s="115" t="s">
        <v>929</v>
      </c>
      <c r="I7" s="14" t="s">
        <v>931</v>
      </c>
      <c r="J7" s="32" t="s">
        <v>30</v>
      </c>
    </row>
    <row r="8" spans="2:10" ht="50.25" customHeight="1">
      <c r="B8" s="132" t="s">
        <v>375</v>
      </c>
      <c r="C8" s="132" t="s">
        <v>48</v>
      </c>
      <c r="D8" s="132" t="s">
        <v>48</v>
      </c>
      <c r="E8" s="132" t="s">
        <v>48</v>
      </c>
      <c r="F8" s="32" t="s">
        <v>3</v>
      </c>
      <c r="G8" s="14" t="s">
        <v>932</v>
      </c>
      <c r="H8" s="115" t="s">
        <v>48</v>
      </c>
      <c r="I8" s="14" t="s">
        <v>94</v>
      </c>
      <c r="J8" s="32" t="s">
        <v>30</v>
      </c>
    </row>
    <row r="9" spans="2:10" ht="50.25" customHeight="1">
      <c r="B9" s="132" t="s">
        <v>376</v>
      </c>
      <c r="C9" s="132" t="s">
        <v>48</v>
      </c>
      <c r="D9" s="132" t="s">
        <v>48</v>
      </c>
      <c r="E9" s="132" t="s">
        <v>48</v>
      </c>
      <c r="F9" s="32" t="s">
        <v>3</v>
      </c>
      <c r="G9" s="7" t="s">
        <v>46</v>
      </c>
      <c r="H9" s="115" t="s">
        <v>936</v>
      </c>
      <c r="I9" s="14" t="s">
        <v>95</v>
      </c>
      <c r="J9" s="32" t="s">
        <v>30</v>
      </c>
    </row>
    <row r="10" spans="2:10" ht="50.25" customHeight="1">
      <c r="B10" s="132" t="s">
        <v>378</v>
      </c>
      <c r="C10" s="132" t="s">
        <v>48</v>
      </c>
      <c r="D10" s="132" t="s">
        <v>48</v>
      </c>
      <c r="E10" s="132" t="s">
        <v>48</v>
      </c>
      <c r="F10" s="32" t="s">
        <v>1</v>
      </c>
      <c r="G10" s="14" t="s">
        <v>938</v>
      </c>
      <c r="H10" s="115" t="s">
        <v>1391</v>
      </c>
      <c r="I10" s="14" t="s">
        <v>95</v>
      </c>
      <c r="J10" s="32" t="s">
        <v>188</v>
      </c>
    </row>
    <row r="11" spans="2:10" ht="50.25" customHeight="1">
      <c r="B11" s="132" t="s">
        <v>391</v>
      </c>
      <c r="C11" s="132" t="s">
        <v>48</v>
      </c>
      <c r="D11" s="132" t="s">
        <v>48</v>
      </c>
      <c r="E11" s="132" t="s">
        <v>48</v>
      </c>
      <c r="F11" s="32" t="s">
        <v>1</v>
      </c>
      <c r="G11" s="7" t="s">
        <v>124</v>
      </c>
      <c r="H11" s="115" t="s">
        <v>969</v>
      </c>
      <c r="I11" s="14" t="s">
        <v>931</v>
      </c>
      <c r="J11" s="32" t="s">
        <v>188</v>
      </c>
    </row>
    <row r="12" spans="2:10" ht="50.25" customHeight="1">
      <c r="B12" s="132" t="s">
        <v>393</v>
      </c>
      <c r="C12" s="132" t="s">
        <v>48</v>
      </c>
      <c r="D12" s="132" t="s">
        <v>48</v>
      </c>
      <c r="E12" s="132" t="s">
        <v>48</v>
      </c>
      <c r="F12" s="32" t="s">
        <v>1</v>
      </c>
      <c r="G12" s="14" t="s">
        <v>1446</v>
      </c>
      <c r="H12" s="115" t="s">
        <v>972</v>
      </c>
      <c r="I12" s="14" t="s">
        <v>369</v>
      </c>
      <c r="J12" s="32" t="s">
        <v>188</v>
      </c>
    </row>
    <row r="13" spans="2:10" ht="50.25" customHeight="1">
      <c r="B13" s="132" t="s">
        <v>385</v>
      </c>
      <c r="C13" s="132" t="s">
        <v>48</v>
      </c>
      <c r="D13" s="132" t="s">
        <v>48</v>
      </c>
      <c r="E13" s="132" t="s">
        <v>48</v>
      </c>
      <c r="F13" s="32" t="s">
        <v>1</v>
      </c>
      <c r="G13" s="7" t="s">
        <v>1447</v>
      </c>
      <c r="H13" s="115" t="s">
        <v>954</v>
      </c>
      <c r="I13" s="14" t="s">
        <v>931</v>
      </c>
      <c r="J13" s="32" t="s">
        <v>793</v>
      </c>
    </row>
    <row r="14" spans="2:10" ht="50.25" customHeight="1">
      <c r="B14" s="132" t="s">
        <v>386</v>
      </c>
      <c r="C14" s="132" t="s">
        <v>48</v>
      </c>
      <c r="D14" s="132" t="s">
        <v>48</v>
      </c>
      <c r="E14" s="132" t="s">
        <v>48</v>
      </c>
      <c r="F14" s="32" t="s">
        <v>1</v>
      </c>
      <c r="G14" s="7" t="s">
        <v>34</v>
      </c>
      <c r="H14" s="115" t="s">
        <v>48</v>
      </c>
      <c r="I14" s="14" t="s">
        <v>931</v>
      </c>
      <c r="J14" s="32" t="s">
        <v>793</v>
      </c>
    </row>
    <row r="15" spans="2:10" ht="50.25" customHeight="1">
      <c r="B15" s="132" t="s">
        <v>387</v>
      </c>
      <c r="C15" s="132" t="s">
        <v>48</v>
      </c>
      <c r="D15" s="132" t="s">
        <v>48</v>
      </c>
      <c r="E15" s="132" t="s">
        <v>48</v>
      </c>
      <c r="F15" s="32" t="s">
        <v>1</v>
      </c>
      <c r="G15" s="7" t="s">
        <v>189</v>
      </c>
      <c r="H15" s="115" t="s">
        <v>48</v>
      </c>
      <c r="I15" s="14" t="s">
        <v>369</v>
      </c>
      <c r="J15" s="32" t="s">
        <v>793</v>
      </c>
    </row>
    <row r="16" spans="2:10" ht="50.25" customHeight="1">
      <c r="B16" s="132" t="s">
        <v>388</v>
      </c>
      <c r="C16" s="132" t="s">
        <v>48</v>
      </c>
      <c r="D16" s="132" t="s">
        <v>48</v>
      </c>
      <c r="E16" s="132" t="s">
        <v>48</v>
      </c>
      <c r="F16" s="32" t="s">
        <v>1</v>
      </c>
      <c r="G16" s="14" t="s">
        <v>190</v>
      </c>
      <c r="H16" s="115" t="s">
        <v>48</v>
      </c>
      <c r="I16" s="14" t="s">
        <v>369</v>
      </c>
      <c r="J16" s="32" t="s">
        <v>188</v>
      </c>
    </row>
    <row r="17" spans="2:10" ht="50.25" customHeight="1">
      <c r="B17" s="131" t="s">
        <v>1003</v>
      </c>
      <c r="C17" s="131" t="s">
        <v>48</v>
      </c>
      <c r="D17" s="131" t="s">
        <v>48</v>
      </c>
      <c r="E17" s="131" t="s">
        <v>48</v>
      </c>
      <c r="F17" s="15" t="s">
        <v>3</v>
      </c>
      <c r="G17" s="17" t="s">
        <v>1550</v>
      </c>
      <c r="H17" s="114" t="s">
        <v>48</v>
      </c>
      <c r="I17" s="108"/>
      <c r="J17" s="15" t="s">
        <v>30</v>
      </c>
    </row>
    <row r="18" spans="2:10" ht="50.25" customHeight="1">
      <c r="B18" s="143" t="s">
        <v>48</v>
      </c>
      <c r="C18" s="143" t="s">
        <v>405</v>
      </c>
      <c r="D18" s="143" t="s">
        <v>48</v>
      </c>
      <c r="E18" s="143" t="s">
        <v>48</v>
      </c>
      <c r="F18" s="144" t="s">
        <v>3</v>
      </c>
      <c r="G18" s="145" t="s">
        <v>103</v>
      </c>
      <c r="H18" s="146" t="s">
        <v>48</v>
      </c>
      <c r="I18" s="145" t="s">
        <v>931</v>
      </c>
      <c r="J18" s="144" t="s">
        <v>30</v>
      </c>
    </row>
    <row r="19" spans="2:10" ht="50.25" customHeight="1">
      <c r="B19" s="143" t="s">
        <v>48</v>
      </c>
      <c r="C19" s="143" t="s">
        <v>407</v>
      </c>
      <c r="D19" s="143" t="s">
        <v>48</v>
      </c>
      <c r="E19" s="143" t="s">
        <v>48</v>
      </c>
      <c r="F19" s="144" t="s">
        <v>1</v>
      </c>
      <c r="G19" s="145" t="s">
        <v>104</v>
      </c>
      <c r="H19" s="146" t="s">
        <v>1010</v>
      </c>
      <c r="I19" s="145" t="s">
        <v>931</v>
      </c>
      <c r="J19" s="144" t="s">
        <v>793</v>
      </c>
    </row>
    <row r="20" spans="2:10" ht="50.25" customHeight="1">
      <c r="B20" s="143" t="s">
        <v>48</v>
      </c>
      <c r="C20" s="143" t="s">
        <v>409</v>
      </c>
      <c r="D20" s="143" t="s">
        <v>48</v>
      </c>
      <c r="E20" s="143" t="s">
        <v>48</v>
      </c>
      <c r="F20" s="149" t="s">
        <v>19</v>
      </c>
      <c r="G20" s="145" t="s">
        <v>1450</v>
      </c>
      <c r="H20" s="152" t="s">
        <v>1013</v>
      </c>
      <c r="I20" s="150" t="s">
        <v>369</v>
      </c>
      <c r="J20" s="149" t="s">
        <v>793</v>
      </c>
    </row>
    <row r="21" spans="2:10" ht="50.25" customHeight="1">
      <c r="B21" s="143" t="s">
        <v>48</v>
      </c>
      <c r="C21" s="143" t="s">
        <v>410</v>
      </c>
      <c r="D21" s="143" t="s">
        <v>48</v>
      </c>
      <c r="E21" s="143" t="s">
        <v>48</v>
      </c>
      <c r="F21" s="144" t="s">
        <v>1</v>
      </c>
      <c r="G21" s="145" t="s">
        <v>102</v>
      </c>
      <c r="H21" s="146" t="s">
        <v>48</v>
      </c>
      <c r="I21" s="145" t="s">
        <v>369</v>
      </c>
      <c r="J21" s="144" t="s">
        <v>30</v>
      </c>
    </row>
    <row r="22" spans="2:10" ht="50.25" customHeight="1">
      <c r="B22" s="143" t="s">
        <v>48</v>
      </c>
      <c r="C22" s="143" t="s">
        <v>411</v>
      </c>
      <c r="D22" s="143" t="s">
        <v>48</v>
      </c>
      <c r="E22" s="143" t="s">
        <v>48</v>
      </c>
      <c r="F22" s="144" t="s">
        <v>1</v>
      </c>
      <c r="G22" s="145" t="s">
        <v>36</v>
      </c>
      <c r="H22" s="146" t="s">
        <v>48</v>
      </c>
      <c r="I22" s="145" t="s">
        <v>369</v>
      </c>
      <c r="J22" s="144" t="s">
        <v>793</v>
      </c>
    </row>
    <row r="23" spans="2:10" ht="50.25" customHeight="1">
      <c r="B23" s="143" t="s">
        <v>48</v>
      </c>
      <c r="C23" s="143" t="s">
        <v>412</v>
      </c>
      <c r="D23" s="143" t="s">
        <v>48</v>
      </c>
      <c r="E23" s="143" t="s">
        <v>48</v>
      </c>
      <c r="F23" s="144" t="s">
        <v>1</v>
      </c>
      <c r="G23" s="145" t="s">
        <v>35</v>
      </c>
      <c r="H23" s="146" t="s">
        <v>1021</v>
      </c>
      <c r="I23" s="145" t="s">
        <v>369</v>
      </c>
      <c r="J23" s="144" t="s">
        <v>30</v>
      </c>
    </row>
    <row r="24" spans="2:10" ht="50.25" customHeight="1">
      <c r="B24" s="143" t="s">
        <v>48</v>
      </c>
      <c r="C24" s="143" t="s">
        <v>112</v>
      </c>
      <c r="D24" s="143" t="s">
        <v>48</v>
      </c>
      <c r="E24" s="143" t="s">
        <v>48</v>
      </c>
      <c r="F24" s="144" t="s">
        <v>1</v>
      </c>
      <c r="G24" s="145" t="s">
        <v>1451</v>
      </c>
      <c r="H24" s="146" t="s">
        <v>1024</v>
      </c>
      <c r="I24" s="145" t="s">
        <v>931</v>
      </c>
      <c r="J24" s="144" t="s">
        <v>793</v>
      </c>
    </row>
    <row r="25" spans="2:10" ht="50.25" customHeight="1">
      <c r="B25" s="154" t="s">
        <v>48</v>
      </c>
      <c r="C25" s="154" t="s">
        <v>113</v>
      </c>
      <c r="D25" s="154" t="s">
        <v>48</v>
      </c>
      <c r="E25" s="154" t="s">
        <v>48</v>
      </c>
      <c r="F25" s="144" t="s">
        <v>1</v>
      </c>
      <c r="G25" s="145" t="s">
        <v>105</v>
      </c>
      <c r="H25" s="146" t="s">
        <v>1027</v>
      </c>
      <c r="I25" s="145" t="s">
        <v>931</v>
      </c>
      <c r="J25" s="144" t="s">
        <v>188</v>
      </c>
    </row>
    <row r="26" spans="2:10" ht="50.25" customHeight="1">
      <c r="B26" s="131" t="s">
        <v>48</v>
      </c>
      <c r="C26" s="131" t="s">
        <v>114</v>
      </c>
      <c r="D26" s="131" t="s">
        <v>48</v>
      </c>
      <c r="E26" s="131" t="s">
        <v>48</v>
      </c>
      <c r="F26" s="15" t="s">
        <v>3</v>
      </c>
      <c r="G26" s="17" t="s">
        <v>1548</v>
      </c>
      <c r="H26" s="114" t="s">
        <v>48</v>
      </c>
      <c r="I26" s="108"/>
      <c r="J26" s="15" t="s">
        <v>30</v>
      </c>
    </row>
    <row r="27" spans="2:10" ht="50.25" customHeight="1">
      <c r="B27" s="132" t="s">
        <v>48</v>
      </c>
      <c r="C27" s="143" t="s">
        <v>48</v>
      </c>
      <c r="D27" s="143" t="s">
        <v>115</v>
      </c>
      <c r="E27" s="143" t="s">
        <v>48</v>
      </c>
      <c r="F27" s="144" t="s">
        <v>1</v>
      </c>
      <c r="G27" s="145" t="s">
        <v>1458</v>
      </c>
      <c r="H27" s="146" t="s">
        <v>1032</v>
      </c>
      <c r="I27" s="145" t="s">
        <v>931</v>
      </c>
      <c r="J27" s="144" t="s">
        <v>793</v>
      </c>
    </row>
    <row r="28" spans="2:10" ht="50.25" customHeight="1">
      <c r="B28" s="132" t="s">
        <v>48</v>
      </c>
      <c r="C28" s="143" t="s">
        <v>48</v>
      </c>
      <c r="D28" s="143" t="s">
        <v>116</v>
      </c>
      <c r="E28" s="143" t="s">
        <v>48</v>
      </c>
      <c r="F28" s="144" t="s">
        <v>1</v>
      </c>
      <c r="G28" s="145" t="s">
        <v>1459</v>
      </c>
      <c r="H28" s="146" t="s">
        <v>48</v>
      </c>
      <c r="I28" s="145" t="s">
        <v>931</v>
      </c>
      <c r="J28" s="144" t="s">
        <v>793</v>
      </c>
    </row>
    <row r="29" spans="2:10" ht="50.25" customHeight="1">
      <c r="B29" s="132" t="s">
        <v>48</v>
      </c>
      <c r="C29" s="143" t="s">
        <v>48</v>
      </c>
      <c r="D29" s="143" t="s">
        <v>117</v>
      </c>
      <c r="E29" s="143" t="s">
        <v>48</v>
      </c>
      <c r="F29" s="144" t="s">
        <v>1</v>
      </c>
      <c r="G29" s="145" t="s">
        <v>1460</v>
      </c>
      <c r="H29" s="146" t="s">
        <v>48</v>
      </c>
      <c r="I29" s="145" t="s">
        <v>931</v>
      </c>
      <c r="J29" s="144" t="s">
        <v>793</v>
      </c>
    </row>
    <row r="30" spans="2:10" ht="50.25" customHeight="1">
      <c r="B30" s="132" t="s">
        <v>48</v>
      </c>
      <c r="C30" s="143" t="s">
        <v>48</v>
      </c>
      <c r="D30" s="143" t="s">
        <v>417</v>
      </c>
      <c r="E30" s="143" t="s">
        <v>48</v>
      </c>
      <c r="F30" s="144" t="s">
        <v>1</v>
      </c>
      <c r="G30" s="145" t="s">
        <v>1461</v>
      </c>
      <c r="H30" s="146" t="s">
        <v>1039</v>
      </c>
      <c r="I30" s="145" t="s">
        <v>931</v>
      </c>
      <c r="J30" s="144" t="s">
        <v>793</v>
      </c>
    </row>
    <row r="31" spans="2:10" ht="50.25" customHeight="1">
      <c r="B31" s="132" t="s">
        <v>48</v>
      </c>
      <c r="C31" s="143" t="s">
        <v>48</v>
      </c>
      <c r="D31" s="143" t="s">
        <v>418</v>
      </c>
      <c r="E31" s="143" t="s">
        <v>48</v>
      </c>
      <c r="F31" s="144" t="s">
        <v>1</v>
      </c>
      <c r="G31" s="145" t="s">
        <v>1462</v>
      </c>
      <c r="H31" s="146" t="s">
        <v>1042</v>
      </c>
      <c r="I31" s="145" t="s">
        <v>931</v>
      </c>
      <c r="J31" s="144" t="s">
        <v>188</v>
      </c>
    </row>
    <row r="32" spans="2:10" ht="50.25" customHeight="1">
      <c r="B32" s="132" t="s">
        <v>48</v>
      </c>
      <c r="C32" s="143" t="s">
        <v>48</v>
      </c>
      <c r="D32" s="143" t="s">
        <v>419</v>
      </c>
      <c r="E32" s="143" t="s">
        <v>48</v>
      </c>
      <c r="F32" s="144" t="s">
        <v>1</v>
      </c>
      <c r="G32" s="145" t="s">
        <v>1463</v>
      </c>
      <c r="H32" s="146" t="s">
        <v>1045</v>
      </c>
      <c r="I32" s="145" t="s">
        <v>95</v>
      </c>
      <c r="J32" s="144" t="s">
        <v>30</v>
      </c>
    </row>
    <row r="33" spans="2:10" ht="50.25" customHeight="1">
      <c r="B33" s="131" t="s">
        <v>48</v>
      </c>
      <c r="C33" s="131" t="s">
        <v>669</v>
      </c>
      <c r="D33" s="131" t="s">
        <v>48</v>
      </c>
      <c r="E33" s="131" t="s">
        <v>48</v>
      </c>
      <c r="F33" s="15" t="s">
        <v>1</v>
      </c>
      <c r="G33" s="17" t="s">
        <v>1549</v>
      </c>
      <c r="H33" s="114" t="s">
        <v>48</v>
      </c>
      <c r="I33" s="108"/>
      <c r="J33" s="15" t="s">
        <v>188</v>
      </c>
    </row>
    <row r="34" spans="2:10" ht="50.25" customHeight="1">
      <c r="B34" s="132" t="s">
        <v>48</v>
      </c>
      <c r="C34" s="143" t="s">
        <v>48</v>
      </c>
      <c r="D34" s="143" t="s">
        <v>420</v>
      </c>
      <c r="E34" s="143" t="s">
        <v>48</v>
      </c>
      <c r="F34" s="144" t="s">
        <v>1</v>
      </c>
      <c r="G34" s="145" t="s">
        <v>1452</v>
      </c>
      <c r="H34" s="146" t="s">
        <v>1050</v>
      </c>
      <c r="I34" s="145" t="s">
        <v>931</v>
      </c>
      <c r="J34" s="144" t="s">
        <v>188</v>
      </c>
    </row>
    <row r="35" spans="2:10" ht="50.25" customHeight="1">
      <c r="B35" s="132" t="s">
        <v>48</v>
      </c>
      <c r="C35" s="143" t="s">
        <v>48</v>
      </c>
      <c r="D35" s="143" t="s">
        <v>421</v>
      </c>
      <c r="E35" s="143" t="s">
        <v>48</v>
      </c>
      <c r="F35" s="144" t="s">
        <v>1</v>
      </c>
      <c r="G35" s="145" t="s">
        <v>1453</v>
      </c>
      <c r="H35" s="146" t="s">
        <v>48</v>
      </c>
      <c r="I35" s="145" t="s">
        <v>931</v>
      </c>
      <c r="J35" s="144" t="s">
        <v>188</v>
      </c>
    </row>
    <row r="36" spans="2:10" ht="50.25" customHeight="1">
      <c r="B36" s="132" t="s">
        <v>48</v>
      </c>
      <c r="C36" s="143" t="s">
        <v>48</v>
      </c>
      <c r="D36" s="143" t="s">
        <v>422</v>
      </c>
      <c r="E36" s="143" t="s">
        <v>48</v>
      </c>
      <c r="F36" s="144" t="s">
        <v>1</v>
      </c>
      <c r="G36" s="145" t="s">
        <v>1454</v>
      </c>
      <c r="H36" s="146" t="s">
        <v>48</v>
      </c>
      <c r="I36" s="145" t="s">
        <v>931</v>
      </c>
      <c r="J36" s="144" t="s">
        <v>188</v>
      </c>
    </row>
    <row r="37" spans="2:10" ht="50.25" customHeight="1">
      <c r="B37" s="131" t="s">
        <v>1096</v>
      </c>
      <c r="C37" s="131" t="s">
        <v>48</v>
      </c>
      <c r="D37" s="131" t="s">
        <v>48</v>
      </c>
      <c r="E37" s="131" t="s">
        <v>48</v>
      </c>
      <c r="F37" s="15" t="s">
        <v>1</v>
      </c>
      <c r="G37" s="17" t="s">
        <v>1545</v>
      </c>
      <c r="H37" s="114" t="s">
        <v>48</v>
      </c>
      <c r="I37" s="108"/>
      <c r="J37" s="15" t="s">
        <v>793</v>
      </c>
    </row>
    <row r="38" spans="2:10" ht="50.25" customHeight="1">
      <c r="B38" s="143" t="s">
        <v>48</v>
      </c>
      <c r="C38" s="143" t="s">
        <v>449</v>
      </c>
      <c r="D38" s="143" t="s">
        <v>48</v>
      </c>
      <c r="E38" s="143" t="s">
        <v>48</v>
      </c>
      <c r="F38" s="144" t="s">
        <v>3</v>
      </c>
      <c r="G38" s="145" t="s">
        <v>1455</v>
      </c>
      <c r="H38" s="146" t="s">
        <v>48</v>
      </c>
      <c r="I38" s="145" t="s">
        <v>931</v>
      </c>
      <c r="J38" s="144" t="s">
        <v>793</v>
      </c>
    </row>
    <row r="39" spans="2:10" ht="50.25" customHeight="1">
      <c r="B39" s="143" t="s">
        <v>48</v>
      </c>
      <c r="C39" s="143" t="s">
        <v>450</v>
      </c>
      <c r="D39" s="143" t="s">
        <v>48</v>
      </c>
      <c r="E39" s="143" t="s">
        <v>48</v>
      </c>
      <c r="F39" s="144" t="s">
        <v>1</v>
      </c>
      <c r="G39" s="145" t="s">
        <v>1456</v>
      </c>
      <c r="H39" s="146" t="s">
        <v>1103</v>
      </c>
      <c r="I39" s="145" t="s">
        <v>369</v>
      </c>
      <c r="J39" s="144" t="s">
        <v>793</v>
      </c>
    </row>
    <row r="40" spans="2:10" ht="50.25" customHeight="1">
      <c r="B40" s="131" t="s">
        <v>48</v>
      </c>
      <c r="C40" s="131" t="s">
        <v>1104</v>
      </c>
      <c r="D40" s="131" t="s">
        <v>48</v>
      </c>
      <c r="E40" s="131" t="s">
        <v>48</v>
      </c>
      <c r="F40" s="15" t="s">
        <v>3</v>
      </c>
      <c r="G40" s="17" t="s">
        <v>1546</v>
      </c>
      <c r="H40" s="114" t="s">
        <v>48</v>
      </c>
      <c r="I40" s="108"/>
      <c r="J40" s="15" t="s">
        <v>793</v>
      </c>
    </row>
    <row r="41" spans="2:10" ht="50.25" customHeight="1">
      <c r="B41" s="132" t="s">
        <v>48</v>
      </c>
      <c r="C41" s="143" t="s">
        <v>48</v>
      </c>
      <c r="D41" s="143" t="s">
        <v>452</v>
      </c>
      <c r="E41" s="143" t="s">
        <v>48</v>
      </c>
      <c r="F41" s="144" t="s">
        <v>1</v>
      </c>
      <c r="G41" s="145" t="s">
        <v>1486</v>
      </c>
      <c r="H41" s="146" t="s">
        <v>1108</v>
      </c>
      <c r="I41" s="145" t="s">
        <v>931</v>
      </c>
      <c r="J41" s="144" t="s">
        <v>793</v>
      </c>
    </row>
    <row r="42" spans="2:10" ht="50.25" customHeight="1">
      <c r="B42" s="132" t="s">
        <v>48</v>
      </c>
      <c r="C42" s="143" t="s">
        <v>48</v>
      </c>
      <c r="D42" s="143" t="s">
        <v>454</v>
      </c>
      <c r="E42" s="143" t="s">
        <v>48</v>
      </c>
      <c r="F42" s="144" t="s">
        <v>1</v>
      </c>
      <c r="G42" s="145" t="s">
        <v>1487</v>
      </c>
      <c r="H42" s="146" t="s">
        <v>48</v>
      </c>
      <c r="I42" s="145" t="s">
        <v>931</v>
      </c>
      <c r="J42" s="144" t="s">
        <v>793</v>
      </c>
    </row>
    <row r="43" spans="2:10" ht="50.25" customHeight="1">
      <c r="B43" s="132" t="s">
        <v>48</v>
      </c>
      <c r="C43" s="143" t="s">
        <v>48</v>
      </c>
      <c r="D43" s="143" t="s">
        <v>456</v>
      </c>
      <c r="E43" s="143" t="s">
        <v>48</v>
      </c>
      <c r="F43" s="144" t="s">
        <v>1</v>
      </c>
      <c r="G43" s="145" t="s">
        <v>1488</v>
      </c>
      <c r="H43" s="146" t="s">
        <v>48</v>
      </c>
      <c r="I43" s="145" t="s">
        <v>931</v>
      </c>
      <c r="J43" s="144" t="s">
        <v>793</v>
      </c>
    </row>
    <row r="44" spans="2:10" ht="50.25" customHeight="1">
      <c r="B44" s="132" t="s">
        <v>48</v>
      </c>
      <c r="C44" s="143" t="s">
        <v>48</v>
      </c>
      <c r="D44" s="143" t="s">
        <v>458</v>
      </c>
      <c r="E44" s="143" t="s">
        <v>48</v>
      </c>
      <c r="F44" s="144" t="s">
        <v>1</v>
      </c>
      <c r="G44" s="145" t="s">
        <v>1489</v>
      </c>
      <c r="H44" s="146" t="s">
        <v>1039</v>
      </c>
      <c r="I44" s="145" t="s">
        <v>931</v>
      </c>
      <c r="J44" s="144" t="s">
        <v>793</v>
      </c>
    </row>
    <row r="45" spans="2:10" ht="50.25" customHeight="1">
      <c r="B45" s="132" t="s">
        <v>48</v>
      </c>
      <c r="C45" s="143" t="s">
        <v>48</v>
      </c>
      <c r="D45" s="143" t="s">
        <v>460</v>
      </c>
      <c r="E45" s="143" t="s">
        <v>48</v>
      </c>
      <c r="F45" s="144" t="s">
        <v>1</v>
      </c>
      <c r="G45" s="145" t="s">
        <v>1490</v>
      </c>
      <c r="H45" s="146" t="s">
        <v>1042</v>
      </c>
      <c r="I45" s="145" t="s">
        <v>931</v>
      </c>
      <c r="J45" s="144" t="s">
        <v>188</v>
      </c>
    </row>
    <row r="46" spans="2:10" ht="50.25" customHeight="1">
      <c r="B46" s="132" t="s">
        <v>48</v>
      </c>
      <c r="C46" s="143" t="s">
        <v>48</v>
      </c>
      <c r="D46" s="143" t="s">
        <v>462</v>
      </c>
      <c r="E46" s="143" t="s">
        <v>48</v>
      </c>
      <c r="F46" s="144" t="s">
        <v>1</v>
      </c>
      <c r="G46" s="145" t="s">
        <v>1491</v>
      </c>
      <c r="H46" s="146" t="s">
        <v>1045</v>
      </c>
      <c r="I46" s="145" t="s">
        <v>95</v>
      </c>
      <c r="J46" s="144" t="s">
        <v>793</v>
      </c>
    </row>
    <row r="47" spans="2:10" ht="50.25" customHeight="1">
      <c r="B47" s="131" t="s">
        <v>1055</v>
      </c>
      <c r="C47" s="131" t="s">
        <v>48</v>
      </c>
      <c r="D47" s="131" t="s">
        <v>48</v>
      </c>
      <c r="E47" s="131" t="s">
        <v>48</v>
      </c>
      <c r="F47" s="15" t="s">
        <v>3</v>
      </c>
      <c r="G47" s="17" t="s">
        <v>1547</v>
      </c>
      <c r="H47" s="114" t="s">
        <v>48</v>
      </c>
      <c r="I47" s="108"/>
      <c r="J47" s="15" t="s">
        <v>30</v>
      </c>
    </row>
    <row r="48" spans="2:10" ht="50.25" customHeight="1">
      <c r="B48" s="143" t="s">
        <v>48</v>
      </c>
      <c r="C48" s="143" t="s">
        <v>423</v>
      </c>
      <c r="D48" s="143" t="s">
        <v>48</v>
      </c>
      <c r="E48" s="143" t="s">
        <v>48</v>
      </c>
      <c r="F48" s="144" t="s">
        <v>3</v>
      </c>
      <c r="G48" s="145" t="s">
        <v>147</v>
      </c>
      <c r="H48" s="146" t="s">
        <v>1059</v>
      </c>
      <c r="I48" s="145" t="s">
        <v>931</v>
      </c>
      <c r="J48" s="144" t="s">
        <v>30</v>
      </c>
    </row>
    <row r="49" spans="2:10" ht="50.25" customHeight="1">
      <c r="B49" s="143" t="s">
        <v>48</v>
      </c>
      <c r="C49" s="143" t="s">
        <v>425</v>
      </c>
      <c r="D49" s="143" t="s">
        <v>48</v>
      </c>
      <c r="E49" s="143" t="s">
        <v>48</v>
      </c>
      <c r="F49" s="144" t="s">
        <v>1</v>
      </c>
      <c r="G49" s="145" t="s">
        <v>1457</v>
      </c>
      <c r="H49" s="146" t="s">
        <v>48</v>
      </c>
      <c r="I49" s="145" t="s">
        <v>369</v>
      </c>
      <c r="J49" s="144" t="s">
        <v>793</v>
      </c>
    </row>
    <row r="50" spans="2:10" ht="50.25" customHeight="1">
      <c r="B50" s="143" t="s">
        <v>48</v>
      </c>
      <c r="C50" s="143" t="s">
        <v>427</v>
      </c>
      <c r="D50" s="143" t="s">
        <v>48</v>
      </c>
      <c r="E50" s="143" t="s">
        <v>48</v>
      </c>
      <c r="F50" s="144" t="s">
        <v>1</v>
      </c>
      <c r="G50" s="67" t="s">
        <v>39</v>
      </c>
      <c r="H50" s="146" t="s">
        <v>48</v>
      </c>
      <c r="I50" s="145" t="s">
        <v>369</v>
      </c>
      <c r="J50" s="144" t="s">
        <v>793</v>
      </c>
    </row>
    <row r="51" spans="2:10" ht="50.25" customHeight="1">
      <c r="B51" s="143" t="s">
        <v>48</v>
      </c>
      <c r="C51" s="143" t="s">
        <v>428</v>
      </c>
      <c r="D51" s="143" t="s">
        <v>48</v>
      </c>
      <c r="E51" s="143" t="s">
        <v>48</v>
      </c>
      <c r="F51" s="144" t="s">
        <v>1</v>
      </c>
      <c r="G51" s="145" t="s">
        <v>38</v>
      </c>
      <c r="H51" s="146" t="s">
        <v>48</v>
      </c>
      <c r="I51" s="145" t="s">
        <v>369</v>
      </c>
      <c r="J51" s="144" t="s">
        <v>793</v>
      </c>
    </row>
    <row r="52" spans="2:10" ht="50.25" customHeight="1">
      <c r="B52" s="143" t="s">
        <v>48</v>
      </c>
      <c r="C52" s="143" t="s">
        <v>429</v>
      </c>
      <c r="D52" s="143" t="s">
        <v>48</v>
      </c>
      <c r="E52" s="143" t="s">
        <v>48</v>
      </c>
      <c r="F52" s="144" t="s">
        <v>1</v>
      </c>
      <c r="G52" s="145" t="s">
        <v>37</v>
      </c>
      <c r="H52" s="146" t="s">
        <v>1021</v>
      </c>
      <c r="I52" s="145" t="s">
        <v>369</v>
      </c>
      <c r="J52" s="144" t="s">
        <v>793</v>
      </c>
    </row>
    <row r="53" spans="2:10" ht="50.25" customHeight="1">
      <c r="B53" s="131" t="s">
        <v>48</v>
      </c>
      <c r="C53" s="131" t="s">
        <v>1068</v>
      </c>
      <c r="D53" s="131" t="s">
        <v>48</v>
      </c>
      <c r="E53" s="131" t="s">
        <v>48</v>
      </c>
      <c r="F53" s="15" t="s">
        <v>3</v>
      </c>
      <c r="G53" s="17" t="s">
        <v>1543</v>
      </c>
      <c r="H53" s="114" t="s">
        <v>48</v>
      </c>
      <c r="I53" s="108"/>
      <c r="J53" s="15" t="s">
        <v>793</v>
      </c>
    </row>
    <row r="54" spans="2:10" ht="50.25" customHeight="1">
      <c r="B54" s="132" t="s">
        <v>48</v>
      </c>
      <c r="C54" s="143" t="s">
        <v>48</v>
      </c>
      <c r="D54" s="143" t="s">
        <v>431</v>
      </c>
      <c r="E54" s="143" t="s">
        <v>48</v>
      </c>
      <c r="F54" s="144" t="s">
        <v>1</v>
      </c>
      <c r="G54" s="145" t="s">
        <v>1480</v>
      </c>
      <c r="H54" s="146" t="s">
        <v>1032</v>
      </c>
      <c r="I54" s="145" t="s">
        <v>931</v>
      </c>
      <c r="J54" s="144" t="s">
        <v>793</v>
      </c>
    </row>
    <row r="55" spans="2:10" ht="50.25" customHeight="1">
      <c r="B55" s="132" t="s">
        <v>48</v>
      </c>
      <c r="C55" s="143" t="s">
        <v>48</v>
      </c>
      <c r="D55" s="143" t="s">
        <v>433</v>
      </c>
      <c r="E55" s="143" t="s">
        <v>48</v>
      </c>
      <c r="F55" s="144" t="s">
        <v>1</v>
      </c>
      <c r="G55" s="145" t="s">
        <v>1481</v>
      </c>
      <c r="H55" s="146" t="s">
        <v>48</v>
      </c>
      <c r="I55" s="145" t="s">
        <v>931</v>
      </c>
      <c r="J55" s="144" t="s">
        <v>793</v>
      </c>
    </row>
    <row r="56" spans="2:10" ht="50.25" customHeight="1">
      <c r="B56" s="132" t="s">
        <v>48</v>
      </c>
      <c r="C56" s="143" t="s">
        <v>48</v>
      </c>
      <c r="D56" s="143" t="s">
        <v>435</v>
      </c>
      <c r="E56" s="143" t="s">
        <v>48</v>
      </c>
      <c r="F56" s="144" t="s">
        <v>1</v>
      </c>
      <c r="G56" s="145" t="s">
        <v>1482</v>
      </c>
      <c r="H56" s="146" t="s">
        <v>48</v>
      </c>
      <c r="I56" s="145" t="s">
        <v>931</v>
      </c>
      <c r="J56" s="144" t="s">
        <v>793</v>
      </c>
    </row>
    <row r="57" spans="2:10" ht="50.25" customHeight="1">
      <c r="B57" s="132" t="s">
        <v>48</v>
      </c>
      <c r="C57" s="143" t="s">
        <v>48</v>
      </c>
      <c r="D57" s="143" t="s">
        <v>437</v>
      </c>
      <c r="E57" s="143" t="s">
        <v>48</v>
      </c>
      <c r="F57" s="144" t="s">
        <v>1</v>
      </c>
      <c r="G57" s="145" t="s">
        <v>1483</v>
      </c>
      <c r="H57" s="146" t="s">
        <v>1039</v>
      </c>
      <c r="I57" s="145" t="s">
        <v>931</v>
      </c>
      <c r="J57" s="144" t="s">
        <v>793</v>
      </c>
    </row>
    <row r="58" spans="2:10" ht="50.25" customHeight="1">
      <c r="B58" s="132" t="s">
        <v>48</v>
      </c>
      <c r="C58" s="143" t="s">
        <v>48</v>
      </c>
      <c r="D58" s="143" t="s">
        <v>439</v>
      </c>
      <c r="E58" s="143" t="s">
        <v>48</v>
      </c>
      <c r="F58" s="144" t="s">
        <v>1</v>
      </c>
      <c r="G58" s="145" t="s">
        <v>1484</v>
      </c>
      <c r="H58" s="146" t="s">
        <v>1042</v>
      </c>
      <c r="I58" s="145" t="s">
        <v>931</v>
      </c>
      <c r="J58" s="144" t="s">
        <v>188</v>
      </c>
    </row>
    <row r="59" spans="2:10" ht="50.25" customHeight="1">
      <c r="B59" s="132" t="s">
        <v>48</v>
      </c>
      <c r="C59" s="143" t="s">
        <v>48</v>
      </c>
      <c r="D59" s="143" t="s">
        <v>441</v>
      </c>
      <c r="E59" s="143" t="s">
        <v>48</v>
      </c>
      <c r="F59" s="144" t="s">
        <v>1</v>
      </c>
      <c r="G59" s="145" t="s">
        <v>1485</v>
      </c>
      <c r="H59" s="146" t="s">
        <v>1045</v>
      </c>
      <c r="I59" s="145" t="s">
        <v>95</v>
      </c>
      <c r="J59" s="144" t="s">
        <v>793</v>
      </c>
    </row>
    <row r="60" spans="2:10" ht="50.25" customHeight="1">
      <c r="B60" s="131" t="s">
        <v>48</v>
      </c>
      <c r="C60" s="131" t="s">
        <v>1078</v>
      </c>
      <c r="D60" s="131" t="s">
        <v>48</v>
      </c>
      <c r="E60" s="131" t="s">
        <v>48</v>
      </c>
      <c r="F60" s="15" t="s">
        <v>1</v>
      </c>
      <c r="G60" s="17" t="s">
        <v>1544</v>
      </c>
      <c r="H60" s="114" t="s">
        <v>1404</v>
      </c>
      <c r="I60" s="108"/>
      <c r="J60" s="15" t="s">
        <v>188</v>
      </c>
    </row>
    <row r="61" spans="2:10" ht="50.25" customHeight="1">
      <c r="B61" s="132" t="s">
        <v>48</v>
      </c>
      <c r="C61" s="143" t="s">
        <v>48</v>
      </c>
      <c r="D61" s="143" t="s">
        <v>443</v>
      </c>
      <c r="E61" s="143" t="s">
        <v>48</v>
      </c>
      <c r="F61" s="144" t="s">
        <v>1</v>
      </c>
      <c r="G61" s="145" t="s">
        <v>1464</v>
      </c>
      <c r="H61" s="146" t="s">
        <v>1050</v>
      </c>
      <c r="I61" s="145" t="s">
        <v>931</v>
      </c>
      <c r="J61" s="144" t="s">
        <v>188</v>
      </c>
    </row>
    <row r="62" spans="2:10" ht="50.25" customHeight="1">
      <c r="B62" s="132" t="s">
        <v>48</v>
      </c>
      <c r="C62" s="143" t="s">
        <v>48</v>
      </c>
      <c r="D62" s="143" t="s">
        <v>444</v>
      </c>
      <c r="E62" s="143" t="s">
        <v>48</v>
      </c>
      <c r="F62" s="144" t="s">
        <v>1</v>
      </c>
      <c r="G62" s="145" t="s">
        <v>1465</v>
      </c>
      <c r="H62" s="146" t="s">
        <v>48</v>
      </c>
      <c r="I62" s="145" t="s">
        <v>931</v>
      </c>
      <c r="J62" s="144" t="s">
        <v>188</v>
      </c>
    </row>
    <row r="63" spans="2:10" ht="50.25" customHeight="1">
      <c r="B63" s="132" t="s">
        <v>48</v>
      </c>
      <c r="C63" s="143" t="s">
        <v>48</v>
      </c>
      <c r="D63" s="143" t="s">
        <v>445</v>
      </c>
      <c r="E63" s="143" t="s">
        <v>48</v>
      </c>
      <c r="F63" s="144" t="s">
        <v>1</v>
      </c>
      <c r="G63" s="145" t="s">
        <v>1466</v>
      </c>
      <c r="H63" s="146" t="s">
        <v>48</v>
      </c>
      <c r="I63" s="145" t="s">
        <v>931</v>
      </c>
      <c r="J63" s="144" t="s">
        <v>188</v>
      </c>
    </row>
    <row r="64" spans="2:10" ht="50.25" customHeight="1">
      <c r="B64" s="131" t="s">
        <v>1263</v>
      </c>
      <c r="C64" s="131" t="s">
        <v>48</v>
      </c>
      <c r="D64" s="131" t="s">
        <v>48</v>
      </c>
      <c r="E64" s="131" t="s">
        <v>48</v>
      </c>
      <c r="F64" s="15" t="s">
        <v>19</v>
      </c>
      <c r="G64" s="17" t="s">
        <v>1540</v>
      </c>
      <c r="H64" s="114" t="s">
        <v>1426</v>
      </c>
      <c r="I64" s="108"/>
      <c r="J64" s="15" t="s">
        <v>188</v>
      </c>
    </row>
    <row r="65" spans="2:10" ht="50.25" customHeight="1">
      <c r="B65" s="143" t="s">
        <v>48</v>
      </c>
      <c r="C65" s="143" t="s">
        <v>541</v>
      </c>
      <c r="D65" s="143" t="s">
        <v>48</v>
      </c>
      <c r="E65" s="143" t="s">
        <v>48</v>
      </c>
      <c r="F65" s="144" t="s">
        <v>3</v>
      </c>
      <c r="G65" s="145" t="s">
        <v>1476</v>
      </c>
      <c r="H65" s="146" t="s">
        <v>48</v>
      </c>
      <c r="I65" s="145" t="s">
        <v>369</v>
      </c>
      <c r="J65" s="144" t="s">
        <v>188</v>
      </c>
    </row>
    <row r="66" spans="2:10" ht="50.25" customHeight="1">
      <c r="B66" s="143" t="s">
        <v>48</v>
      </c>
      <c r="C66" s="143" t="s">
        <v>543</v>
      </c>
      <c r="D66" s="143" t="s">
        <v>48</v>
      </c>
      <c r="E66" s="143" t="s">
        <v>48</v>
      </c>
      <c r="F66" s="144" t="s">
        <v>3</v>
      </c>
      <c r="G66" s="145" t="s">
        <v>1477</v>
      </c>
      <c r="H66" s="146" t="s">
        <v>1271</v>
      </c>
      <c r="I66" s="145" t="s">
        <v>931</v>
      </c>
      <c r="J66" s="144" t="s">
        <v>188</v>
      </c>
    </row>
    <row r="67" spans="2:10" ht="50.25" customHeight="1">
      <c r="B67" s="143" t="s">
        <v>48</v>
      </c>
      <c r="C67" s="143" t="s">
        <v>545</v>
      </c>
      <c r="D67" s="143" t="s">
        <v>48</v>
      </c>
      <c r="E67" s="143" t="s">
        <v>48</v>
      </c>
      <c r="F67" s="144" t="s">
        <v>1</v>
      </c>
      <c r="G67" s="145" t="s">
        <v>1478</v>
      </c>
      <c r="H67" s="146" t="s">
        <v>1427</v>
      </c>
      <c r="I67" s="145" t="s">
        <v>931</v>
      </c>
      <c r="J67" s="144" t="s">
        <v>188</v>
      </c>
    </row>
    <row r="68" spans="2:10" ht="50.25" customHeight="1">
      <c r="B68" s="143" t="s">
        <v>48</v>
      </c>
      <c r="C68" s="143" t="s">
        <v>547</v>
      </c>
      <c r="D68" s="143" t="s">
        <v>48</v>
      </c>
      <c r="E68" s="143" t="s">
        <v>48</v>
      </c>
      <c r="F68" s="144" t="s">
        <v>1</v>
      </c>
      <c r="G68" s="145" t="s">
        <v>1479</v>
      </c>
      <c r="H68" s="146" t="s">
        <v>1276</v>
      </c>
      <c r="I68" s="145" t="s">
        <v>1278</v>
      </c>
      <c r="J68" s="144" t="s">
        <v>188</v>
      </c>
    </row>
    <row r="69" spans="2:10" ht="50.25" customHeight="1">
      <c r="B69" s="132" t="s">
        <v>389</v>
      </c>
      <c r="C69" s="132" t="s">
        <v>48</v>
      </c>
      <c r="D69" s="132" t="s">
        <v>48</v>
      </c>
      <c r="E69" s="132" t="s">
        <v>48</v>
      </c>
      <c r="F69" s="32" t="s">
        <v>1</v>
      </c>
      <c r="G69" s="14" t="s">
        <v>33</v>
      </c>
      <c r="H69" s="115" t="s">
        <v>48</v>
      </c>
      <c r="I69" s="14" t="s">
        <v>369</v>
      </c>
      <c r="J69" s="32" t="s">
        <v>188</v>
      </c>
    </row>
    <row r="70" spans="2:10" ht="50.25" customHeight="1">
      <c r="B70" s="132" t="s">
        <v>390</v>
      </c>
      <c r="C70" s="132" t="s">
        <v>48</v>
      </c>
      <c r="D70" s="132" t="s">
        <v>48</v>
      </c>
      <c r="E70" s="132" t="s">
        <v>48</v>
      </c>
      <c r="F70" s="32" t="s">
        <v>1</v>
      </c>
      <c r="G70" s="14" t="s">
        <v>155</v>
      </c>
      <c r="H70" s="115" t="s">
        <v>48</v>
      </c>
      <c r="I70" s="14" t="s">
        <v>369</v>
      </c>
      <c r="J70" s="32" t="s">
        <v>793</v>
      </c>
    </row>
    <row r="71" spans="2:10" ht="50.25" customHeight="1">
      <c r="B71" s="131" t="s">
        <v>1115</v>
      </c>
      <c r="C71" s="131" t="s">
        <v>48</v>
      </c>
      <c r="D71" s="131" t="s">
        <v>48</v>
      </c>
      <c r="E71" s="131" t="s">
        <v>48</v>
      </c>
      <c r="F71" s="15" t="s">
        <v>1</v>
      </c>
      <c r="G71" s="17" t="s">
        <v>1541</v>
      </c>
      <c r="H71" s="114" t="s">
        <v>48</v>
      </c>
      <c r="I71" s="108"/>
      <c r="J71" s="15" t="s">
        <v>793</v>
      </c>
    </row>
    <row r="72" spans="2:10" ht="50.25" customHeight="1">
      <c r="B72" s="143" t="s">
        <v>48</v>
      </c>
      <c r="C72" s="143" t="s">
        <v>467</v>
      </c>
      <c r="D72" s="143" t="s">
        <v>48</v>
      </c>
      <c r="E72" s="143" t="s">
        <v>48</v>
      </c>
      <c r="F72" s="144" t="s">
        <v>1</v>
      </c>
      <c r="G72" s="145" t="s">
        <v>1473</v>
      </c>
      <c r="H72" s="146" t="s">
        <v>48</v>
      </c>
      <c r="I72" s="145" t="s">
        <v>94</v>
      </c>
      <c r="J72" s="144" t="s">
        <v>793</v>
      </c>
    </row>
    <row r="73" spans="2:10" ht="50.25" customHeight="1">
      <c r="B73" s="143" t="s">
        <v>48</v>
      </c>
      <c r="C73" s="143" t="s">
        <v>464</v>
      </c>
      <c r="D73" s="143" t="s">
        <v>48</v>
      </c>
      <c r="E73" s="143" t="s">
        <v>48</v>
      </c>
      <c r="F73" s="144" t="s">
        <v>1</v>
      </c>
      <c r="G73" s="145" t="s">
        <v>1474</v>
      </c>
      <c r="H73" s="146" t="s">
        <v>1122</v>
      </c>
      <c r="I73" s="145" t="s">
        <v>931</v>
      </c>
      <c r="J73" s="144" t="s">
        <v>188</v>
      </c>
    </row>
    <row r="74" spans="2:10" ht="50.25" customHeight="1">
      <c r="B74" s="143" t="s">
        <v>48</v>
      </c>
      <c r="C74" s="143" t="s">
        <v>466</v>
      </c>
      <c r="D74" s="143" t="s">
        <v>48</v>
      </c>
      <c r="E74" s="143" t="s">
        <v>48</v>
      </c>
      <c r="F74" s="144" t="s">
        <v>1</v>
      </c>
      <c r="G74" s="145" t="s">
        <v>1475</v>
      </c>
      <c r="H74" s="146" t="s">
        <v>48</v>
      </c>
      <c r="I74" s="145" t="s">
        <v>369</v>
      </c>
      <c r="J74" s="144" t="s">
        <v>188</v>
      </c>
    </row>
    <row r="75" spans="2:10" ht="50.25" customHeight="1">
      <c r="B75" s="131" t="s">
        <v>48</v>
      </c>
      <c r="C75" s="131" t="s">
        <v>689</v>
      </c>
      <c r="D75" s="131" t="s">
        <v>48</v>
      </c>
      <c r="E75" s="131" t="s">
        <v>48</v>
      </c>
      <c r="F75" s="15" t="s">
        <v>1</v>
      </c>
      <c r="G75" s="17" t="s">
        <v>1542</v>
      </c>
      <c r="H75" s="114" t="s">
        <v>48</v>
      </c>
      <c r="I75" s="108"/>
      <c r="J75" s="15" t="s">
        <v>188</v>
      </c>
    </row>
    <row r="76" spans="2:10" ht="50.25" customHeight="1">
      <c r="B76" s="132" t="s">
        <v>48</v>
      </c>
      <c r="C76" s="143" t="s">
        <v>48</v>
      </c>
      <c r="D76" s="143" t="s">
        <v>469</v>
      </c>
      <c r="E76" s="143" t="s">
        <v>48</v>
      </c>
      <c r="F76" s="144" t="s">
        <v>1</v>
      </c>
      <c r="G76" s="145" t="s">
        <v>1467</v>
      </c>
      <c r="H76" s="146" t="s">
        <v>1108</v>
      </c>
      <c r="I76" s="145" t="s">
        <v>931</v>
      </c>
      <c r="J76" s="144" t="s">
        <v>188</v>
      </c>
    </row>
    <row r="77" spans="2:10" ht="50.25" customHeight="1">
      <c r="B77" s="132" t="s">
        <v>48</v>
      </c>
      <c r="C77" s="143" t="s">
        <v>48</v>
      </c>
      <c r="D77" s="143" t="s">
        <v>471</v>
      </c>
      <c r="E77" s="143" t="s">
        <v>48</v>
      </c>
      <c r="F77" s="144" t="s">
        <v>1</v>
      </c>
      <c r="G77" s="145" t="s">
        <v>1468</v>
      </c>
      <c r="H77" s="146" t="s">
        <v>48</v>
      </c>
      <c r="I77" s="145" t="s">
        <v>931</v>
      </c>
      <c r="J77" s="144" t="s">
        <v>188</v>
      </c>
    </row>
    <row r="78" spans="2:10" ht="50.25" customHeight="1">
      <c r="B78" s="132" t="s">
        <v>48</v>
      </c>
      <c r="C78" s="143" t="s">
        <v>48</v>
      </c>
      <c r="D78" s="143" t="s">
        <v>473</v>
      </c>
      <c r="E78" s="143" t="s">
        <v>48</v>
      </c>
      <c r="F78" s="144" t="s">
        <v>1</v>
      </c>
      <c r="G78" s="145" t="s">
        <v>1469</v>
      </c>
      <c r="H78" s="146" t="s">
        <v>48</v>
      </c>
      <c r="I78" s="145" t="s">
        <v>931</v>
      </c>
      <c r="J78" s="144" t="s">
        <v>188</v>
      </c>
    </row>
    <row r="79" spans="2:10" ht="50.25" customHeight="1">
      <c r="B79" s="132" t="s">
        <v>48</v>
      </c>
      <c r="C79" s="143" t="s">
        <v>48</v>
      </c>
      <c r="D79" s="143" t="s">
        <v>475</v>
      </c>
      <c r="E79" s="143" t="s">
        <v>48</v>
      </c>
      <c r="F79" s="144" t="s">
        <v>1</v>
      </c>
      <c r="G79" s="145" t="s">
        <v>1470</v>
      </c>
      <c r="H79" s="146" t="s">
        <v>1039</v>
      </c>
      <c r="I79" s="145" t="s">
        <v>931</v>
      </c>
      <c r="J79" s="144" t="s">
        <v>188</v>
      </c>
    </row>
    <row r="80" spans="2:10" ht="50.25" customHeight="1">
      <c r="B80" s="132" t="s">
        <v>48</v>
      </c>
      <c r="C80" s="143" t="s">
        <v>48</v>
      </c>
      <c r="D80" s="143" t="s">
        <v>477</v>
      </c>
      <c r="E80" s="143" t="s">
        <v>48</v>
      </c>
      <c r="F80" s="144" t="s">
        <v>1</v>
      </c>
      <c r="G80" s="145" t="s">
        <v>1471</v>
      </c>
      <c r="H80" s="146" t="s">
        <v>1042</v>
      </c>
      <c r="I80" s="145" t="s">
        <v>931</v>
      </c>
      <c r="J80" s="144" t="s">
        <v>188</v>
      </c>
    </row>
    <row r="81" spans="2:10" ht="50.25" customHeight="1">
      <c r="B81" s="132" t="s">
        <v>48</v>
      </c>
      <c r="C81" s="143" t="s">
        <v>48</v>
      </c>
      <c r="D81" s="143" t="s">
        <v>479</v>
      </c>
      <c r="E81" s="143" t="s">
        <v>48</v>
      </c>
      <c r="F81" s="144" t="s">
        <v>1</v>
      </c>
      <c r="G81" s="145" t="s">
        <v>1472</v>
      </c>
      <c r="H81" s="146" t="s">
        <v>1045</v>
      </c>
      <c r="I81" s="145" t="s">
        <v>95</v>
      </c>
      <c r="J81" s="144" t="s">
        <v>188</v>
      </c>
    </row>
    <row r="82" spans="2:10" ht="50.25" customHeight="1">
      <c r="B82" s="132" t="s">
        <v>383</v>
      </c>
      <c r="C82" s="132" t="s">
        <v>48</v>
      </c>
      <c r="D82" s="132" t="s">
        <v>48</v>
      </c>
      <c r="E82" s="132" t="s">
        <v>48</v>
      </c>
      <c r="F82" s="32" t="s">
        <v>1</v>
      </c>
      <c r="G82" s="7" t="s">
        <v>1492</v>
      </c>
      <c r="H82" s="115" t="s">
        <v>48</v>
      </c>
      <c r="I82" s="14" t="s">
        <v>94</v>
      </c>
      <c r="J82" s="32" t="s">
        <v>793</v>
      </c>
    </row>
    <row r="83" spans="2:10" ht="50.25" customHeight="1">
      <c r="B83" s="132" t="s">
        <v>379</v>
      </c>
      <c r="C83" s="132" t="s">
        <v>48</v>
      </c>
      <c r="D83" s="132" t="s">
        <v>48</v>
      </c>
      <c r="E83" s="132" t="s">
        <v>48</v>
      </c>
      <c r="F83" s="32" t="s">
        <v>3</v>
      </c>
      <c r="G83" s="7" t="s">
        <v>1493</v>
      </c>
      <c r="H83" s="115" t="s">
        <v>1392</v>
      </c>
      <c r="I83" s="14" t="s">
        <v>95</v>
      </c>
      <c r="J83" s="32" t="s">
        <v>30</v>
      </c>
    </row>
    <row r="84" spans="2:10" ht="50.25" customHeight="1">
      <c r="B84" s="132" t="s">
        <v>395</v>
      </c>
      <c r="C84" s="132" t="s">
        <v>48</v>
      </c>
      <c r="D84" s="132" t="s">
        <v>48</v>
      </c>
      <c r="E84" s="132" t="s">
        <v>48</v>
      </c>
      <c r="F84" s="32" t="s">
        <v>1</v>
      </c>
      <c r="G84" s="7" t="s">
        <v>1496</v>
      </c>
      <c r="H84" s="115" t="s">
        <v>48</v>
      </c>
      <c r="I84" s="14" t="s">
        <v>931</v>
      </c>
      <c r="J84" s="32" t="s">
        <v>793</v>
      </c>
    </row>
    <row r="85" spans="2:10" ht="50.25" customHeight="1">
      <c r="B85" s="132" t="s">
        <v>396</v>
      </c>
      <c r="C85" s="132" t="s">
        <v>48</v>
      </c>
      <c r="D85" s="132" t="s">
        <v>48</v>
      </c>
      <c r="E85" s="132" t="s">
        <v>48</v>
      </c>
      <c r="F85" s="32" t="s">
        <v>1</v>
      </c>
      <c r="G85" s="7" t="s">
        <v>1495</v>
      </c>
      <c r="H85" s="115" t="s">
        <v>48</v>
      </c>
      <c r="I85" s="14" t="s">
        <v>931</v>
      </c>
      <c r="J85" s="32" t="s">
        <v>188</v>
      </c>
    </row>
    <row r="86" spans="2:10" ht="50.25" customHeight="1">
      <c r="B86" s="131" t="s">
        <v>986</v>
      </c>
      <c r="C86" s="131" t="s">
        <v>48</v>
      </c>
      <c r="D86" s="131" t="s">
        <v>48</v>
      </c>
      <c r="E86" s="131" t="s">
        <v>48</v>
      </c>
      <c r="F86" s="38" t="s">
        <v>1</v>
      </c>
      <c r="G86" s="17" t="s">
        <v>1538</v>
      </c>
      <c r="H86" s="117" t="s">
        <v>48</v>
      </c>
      <c r="I86" s="37"/>
      <c r="J86" s="38" t="s">
        <v>793</v>
      </c>
    </row>
    <row r="87" spans="2:10" ht="50.25" customHeight="1">
      <c r="B87" s="143" t="s">
        <v>48</v>
      </c>
      <c r="C87" s="143" t="s">
        <v>400</v>
      </c>
      <c r="D87" s="143" t="s">
        <v>48</v>
      </c>
      <c r="E87" s="143" t="s">
        <v>48</v>
      </c>
      <c r="F87" s="144" t="s">
        <v>3</v>
      </c>
      <c r="G87" s="145" t="s">
        <v>1497</v>
      </c>
      <c r="H87" s="146" t="s">
        <v>48</v>
      </c>
      <c r="I87" s="145" t="s">
        <v>931</v>
      </c>
      <c r="J87" s="144" t="s">
        <v>793</v>
      </c>
    </row>
    <row r="88" spans="2:10" ht="50.25" customHeight="1">
      <c r="B88" s="143" t="s">
        <v>48</v>
      </c>
      <c r="C88" s="143" t="s">
        <v>402</v>
      </c>
      <c r="D88" s="143" t="s">
        <v>48</v>
      </c>
      <c r="E88" s="143" t="s">
        <v>48</v>
      </c>
      <c r="F88" s="144" t="s">
        <v>1</v>
      </c>
      <c r="G88" s="145" t="s">
        <v>1498</v>
      </c>
      <c r="H88" s="146" t="s">
        <v>993</v>
      </c>
      <c r="I88" s="145" t="s">
        <v>94</v>
      </c>
      <c r="J88" s="144" t="s">
        <v>793</v>
      </c>
    </row>
    <row r="89" spans="2:10" ht="50.25" customHeight="1">
      <c r="B89" s="131" t="s">
        <v>994</v>
      </c>
      <c r="C89" s="131" t="s">
        <v>48</v>
      </c>
      <c r="D89" s="131" t="s">
        <v>48</v>
      </c>
      <c r="E89" s="131" t="s">
        <v>48</v>
      </c>
      <c r="F89" s="15" t="s">
        <v>1</v>
      </c>
      <c r="G89" s="17" t="s">
        <v>1539</v>
      </c>
      <c r="H89" s="114" t="s">
        <v>997</v>
      </c>
      <c r="I89" s="108"/>
      <c r="J89" s="15" t="s">
        <v>188</v>
      </c>
    </row>
    <row r="90" spans="2:10" ht="50.25" customHeight="1">
      <c r="B90" s="43" t="s">
        <v>48</v>
      </c>
      <c r="C90" s="132" t="s">
        <v>403</v>
      </c>
      <c r="D90" s="132" t="s">
        <v>48</v>
      </c>
      <c r="E90" s="132" t="s">
        <v>48</v>
      </c>
      <c r="F90" s="32" t="s">
        <v>3</v>
      </c>
      <c r="G90" s="7" t="s">
        <v>125</v>
      </c>
      <c r="H90" s="115" t="s">
        <v>1000</v>
      </c>
      <c r="I90" s="14" t="s">
        <v>94</v>
      </c>
      <c r="J90" s="32" t="s">
        <v>188</v>
      </c>
    </row>
    <row r="91" spans="2:10" ht="50.25" customHeight="1">
      <c r="B91" s="43" t="s">
        <v>48</v>
      </c>
      <c r="C91" s="132" t="s">
        <v>404</v>
      </c>
      <c r="D91" s="132" t="s">
        <v>48</v>
      </c>
      <c r="E91" s="132" t="s">
        <v>48</v>
      </c>
      <c r="F91" s="32" t="s">
        <v>3</v>
      </c>
      <c r="G91" s="7" t="s">
        <v>126</v>
      </c>
      <c r="H91" s="115" t="s">
        <v>1002</v>
      </c>
      <c r="I91" s="14" t="s">
        <v>94</v>
      </c>
      <c r="J91" s="32" t="s">
        <v>188</v>
      </c>
    </row>
    <row r="92" spans="2:10" ht="50.25" customHeight="1">
      <c r="B92" s="131" t="s">
        <v>1084</v>
      </c>
      <c r="C92" s="131" t="s">
        <v>48</v>
      </c>
      <c r="D92" s="131" t="s">
        <v>48</v>
      </c>
      <c r="E92" s="131" t="s">
        <v>48</v>
      </c>
      <c r="F92" s="15" t="s">
        <v>1</v>
      </c>
      <c r="G92" s="17" t="s">
        <v>1536</v>
      </c>
      <c r="H92" s="114" t="s">
        <v>48</v>
      </c>
      <c r="I92" s="108"/>
      <c r="J92" s="15" t="s">
        <v>793</v>
      </c>
    </row>
    <row r="93" spans="2:10" ht="50.25" customHeight="1">
      <c r="B93" s="143" t="s">
        <v>48</v>
      </c>
      <c r="C93" s="143" t="s">
        <v>446</v>
      </c>
      <c r="D93" s="143" t="s">
        <v>48</v>
      </c>
      <c r="E93" s="143" t="s">
        <v>48</v>
      </c>
      <c r="F93" s="144" t="s">
        <v>3</v>
      </c>
      <c r="G93" s="145" t="s">
        <v>87</v>
      </c>
      <c r="H93" s="146" t="s">
        <v>1090</v>
      </c>
      <c r="I93" s="145" t="s">
        <v>931</v>
      </c>
      <c r="J93" s="144" t="s">
        <v>793</v>
      </c>
    </row>
    <row r="94" spans="2:10" ht="50.25" customHeight="1">
      <c r="B94" s="143" t="s">
        <v>48</v>
      </c>
      <c r="C94" s="143" t="s">
        <v>447</v>
      </c>
      <c r="D94" s="143" t="s">
        <v>48</v>
      </c>
      <c r="E94" s="143" t="s">
        <v>48</v>
      </c>
      <c r="F94" s="144" t="s">
        <v>1</v>
      </c>
      <c r="G94" s="145" t="s">
        <v>88</v>
      </c>
      <c r="H94" s="146" t="s">
        <v>1093</v>
      </c>
      <c r="I94" s="145" t="s">
        <v>369</v>
      </c>
      <c r="J94" s="144" t="s">
        <v>793</v>
      </c>
    </row>
    <row r="95" spans="2:10" ht="50.25" customHeight="1">
      <c r="B95" s="143" t="s">
        <v>48</v>
      </c>
      <c r="C95" s="143" t="s">
        <v>448</v>
      </c>
      <c r="D95" s="143" t="s">
        <v>48</v>
      </c>
      <c r="E95" s="143" t="s">
        <v>48</v>
      </c>
      <c r="F95" s="144" t="s">
        <v>1</v>
      </c>
      <c r="G95" s="145" t="s">
        <v>1499</v>
      </c>
      <c r="H95" s="146" t="s">
        <v>1093</v>
      </c>
      <c r="I95" s="145" t="s">
        <v>369</v>
      </c>
      <c r="J95" s="144" t="s">
        <v>793</v>
      </c>
    </row>
    <row r="96" spans="2:10" ht="50.25" customHeight="1">
      <c r="B96" s="131" t="s">
        <v>1136</v>
      </c>
      <c r="C96" s="131" t="s">
        <v>48</v>
      </c>
      <c r="D96" s="131" t="s">
        <v>48</v>
      </c>
      <c r="E96" s="131" t="s">
        <v>48</v>
      </c>
      <c r="F96" s="15" t="s">
        <v>19</v>
      </c>
      <c r="G96" s="17" t="s">
        <v>1537</v>
      </c>
      <c r="H96" s="114" t="s">
        <v>48</v>
      </c>
      <c r="I96" s="108"/>
      <c r="J96" s="15" t="s">
        <v>793</v>
      </c>
    </row>
    <row r="97" spans="2:10" ht="50.25" customHeight="1">
      <c r="B97" s="143" t="s">
        <v>48</v>
      </c>
      <c r="C97" s="143" t="s">
        <v>480</v>
      </c>
      <c r="D97" s="143" t="s">
        <v>48</v>
      </c>
      <c r="E97" s="143" t="s">
        <v>48</v>
      </c>
      <c r="F97" s="144" t="s">
        <v>1</v>
      </c>
      <c r="G97" s="145" t="s">
        <v>1500</v>
      </c>
      <c r="H97" s="146" t="s">
        <v>1142</v>
      </c>
      <c r="I97" s="145" t="s">
        <v>931</v>
      </c>
      <c r="J97" s="144" t="s">
        <v>793</v>
      </c>
    </row>
    <row r="98" spans="2:10" ht="50.25" customHeight="1">
      <c r="B98" s="143" t="s">
        <v>48</v>
      </c>
      <c r="C98" s="143" t="s">
        <v>481</v>
      </c>
      <c r="D98" s="143" t="s">
        <v>48</v>
      </c>
      <c r="E98" s="143" t="s">
        <v>48</v>
      </c>
      <c r="F98" s="144" t="s">
        <v>3</v>
      </c>
      <c r="G98" s="145" t="s">
        <v>1501</v>
      </c>
      <c r="H98" s="146" t="s">
        <v>1145</v>
      </c>
      <c r="I98" s="145" t="s">
        <v>95</v>
      </c>
      <c r="J98" s="144" t="s">
        <v>793</v>
      </c>
    </row>
    <row r="99" spans="2:10" ht="50.25" customHeight="1">
      <c r="B99" s="143" t="s">
        <v>48</v>
      </c>
      <c r="C99" s="143" t="s">
        <v>483</v>
      </c>
      <c r="D99" s="143" t="s">
        <v>48</v>
      </c>
      <c r="E99" s="143" t="s">
        <v>48</v>
      </c>
      <c r="F99" s="144" t="s">
        <v>1</v>
      </c>
      <c r="G99" s="145" t="s">
        <v>1502</v>
      </c>
      <c r="H99" s="146" t="s">
        <v>1148</v>
      </c>
      <c r="I99" s="145" t="s">
        <v>931</v>
      </c>
      <c r="J99" s="144" t="s">
        <v>188</v>
      </c>
    </row>
    <row r="100" spans="2:10" ht="50.25" customHeight="1">
      <c r="B100" s="143" t="s">
        <v>48</v>
      </c>
      <c r="C100" s="143" t="s">
        <v>485</v>
      </c>
      <c r="D100" s="143" t="s">
        <v>48</v>
      </c>
      <c r="E100" s="143" t="s">
        <v>48</v>
      </c>
      <c r="F100" s="144" t="s">
        <v>1</v>
      </c>
      <c r="G100" s="145" t="s">
        <v>1503</v>
      </c>
      <c r="H100" s="146" t="s">
        <v>1151</v>
      </c>
      <c r="I100" s="145" t="s">
        <v>369</v>
      </c>
      <c r="J100" s="144" t="s">
        <v>793</v>
      </c>
    </row>
    <row r="101" spans="2:10" ht="50.25" customHeight="1">
      <c r="B101" s="143" t="s">
        <v>48</v>
      </c>
      <c r="C101" s="143" t="s">
        <v>486</v>
      </c>
      <c r="D101" s="143" t="s">
        <v>48</v>
      </c>
      <c r="E101" s="143" t="s">
        <v>48</v>
      </c>
      <c r="F101" s="144" t="s">
        <v>1</v>
      </c>
      <c r="G101" s="145" t="s">
        <v>1504</v>
      </c>
      <c r="H101" s="146" t="s">
        <v>1151</v>
      </c>
      <c r="I101" s="145" t="s">
        <v>369</v>
      </c>
      <c r="J101" s="144" t="s">
        <v>793</v>
      </c>
    </row>
    <row r="102" spans="2:10" ht="50.25" customHeight="1">
      <c r="B102" s="131" t="s">
        <v>48</v>
      </c>
      <c r="C102" s="131" t="s">
        <v>1155</v>
      </c>
      <c r="D102" s="131" t="s">
        <v>48</v>
      </c>
      <c r="E102" s="131" t="s">
        <v>48</v>
      </c>
      <c r="F102" s="15" t="s">
        <v>1</v>
      </c>
      <c r="G102" s="17" t="s">
        <v>1534</v>
      </c>
      <c r="H102" s="114" t="s">
        <v>1158</v>
      </c>
      <c r="I102" s="108"/>
      <c r="J102" s="15" t="s">
        <v>793</v>
      </c>
    </row>
    <row r="103" spans="2:10" ht="50.25" customHeight="1">
      <c r="B103" s="132" t="s">
        <v>48</v>
      </c>
      <c r="C103" s="143" t="s">
        <v>48</v>
      </c>
      <c r="D103" s="143" t="s">
        <v>487</v>
      </c>
      <c r="E103" s="143" t="s">
        <v>48</v>
      </c>
      <c r="F103" s="144" t="s">
        <v>3</v>
      </c>
      <c r="G103" s="145" t="s">
        <v>1505</v>
      </c>
      <c r="H103" s="146" t="s">
        <v>1161</v>
      </c>
      <c r="I103" s="145" t="s">
        <v>369</v>
      </c>
      <c r="J103" s="144" t="s">
        <v>793</v>
      </c>
    </row>
    <row r="104" spans="2:10" ht="50.25" customHeight="1">
      <c r="B104" s="132" t="s">
        <v>48</v>
      </c>
      <c r="C104" s="143" t="s">
        <v>48</v>
      </c>
      <c r="D104" s="143" t="s">
        <v>488</v>
      </c>
      <c r="E104" s="143" t="s">
        <v>48</v>
      </c>
      <c r="F104" s="144" t="s">
        <v>1</v>
      </c>
      <c r="G104" s="145" t="s">
        <v>1506</v>
      </c>
      <c r="H104" s="146" t="s">
        <v>1164</v>
      </c>
      <c r="I104" s="145" t="s">
        <v>369</v>
      </c>
      <c r="J104" s="144" t="s">
        <v>188</v>
      </c>
    </row>
    <row r="105" spans="2:10" ht="50.25" customHeight="1">
      <c r="B105" s="132" t="s">
        <v>48</v>
      </c>
      <c r="C105" s="143" t="s">
        <v>48</v>
      </c>
      <c r="D105" s="143" t="s">
        <v>489</v>
      </c>
      <c r="E105" s="143" t="s">
        <v>48</v>
      </c>
      <c r="F105" s="144" t="s">
        <v>1</v>
      </c>
      <c r="G105" s="145" t="s">
        <v>1507</v>
      </c>
      <c r="H105" s="146" t="s">
        <v>48</v>
      </c>
      <c r="I105" s="145" t="s">
        <v>369</v>
      </c>
      <c r="J105" s="144" t="s">
        <v>188</v>
      </c>
    </row>
    <row r="106" spans="2:10" ht="50.25" customHeight="1">
      <c r="B106" s="131" t="s">
        <v>48</v>
      </c>
      <c r="C106" s="131" t="s">
        <v>700</v>
      </c>
      <c r="D106" s="131" t="s">
        <v>48</v>
      </c>
      <c r="E106" s="131" t="s">
        <v>48</v>
      </c>
      <c r="F106" s="15" t="s">
        <v>1</v>
      </c>
      <c r="G106" s="17" t="s">
        <v>1535</v>
      </c>
      <c r="H106" s="114" t="s">
        <v>1169</v>
      </c>
      <c r="I106" s="108"/>
      <c r="J106" s="15" t="s">
        <v>188</v>
      </c>
    </row>
    <row r="107" spans="2:10" ht="50.25" customHeight="1">
      <c r="B107" s="132" t="s">
        <v>48</v>
      </c>
      <c r="C107" s="143" t="s">
        <v>48</v>
      </c>
      <c r="D107" s="143" t="s">
        <v>490</v>
      </c>
      <c r="E107" s="143" t="s">
        <v>48</v>
      </c>
      <c r="F107" s="144" t="s">
        <v>1</v>
      </c>
      <c r="G107" s="145" t="s">
        <v>1508</v>
      </c>
      <c r="H107" s="146" t="s">
        <v>1173</v>
      </c>
      <c r="I107" s="145" t="s">
        <v>931</v>
      </c>
      <c r="J107" s="144" t="s">
        <v>188</v>
      </c>
    </row>
    <row r="108" spans="2:10" ht="50.25" customHeight="1">
      <c r="B108" s="132" t="s">
        <v>48</v>
      </c>
      <c r="C108" s="143" t="s">
        <v>48</v>
      </c>
      <c r="D108" s="143" t="s">
        <v>491</v>
      </c>
      <c r="E108" s="143" t="s">
        <v>48</v>
      </c>
      <c r="F108" s="144" t="s">
        <v>3</v>
      </c>
      <c r="G108" s="145" t="s">
        <v>1509</v>
      </c>
      <c r="H108" s="146" t="s">
        <v>1176</v>
      </c>
      <c r="I108" s="145" t="s">
        <v>931</v>
      </c>
      <c r="J108" s="144" t="s">
        <v>188</v>
      </c>
    </row>
    <row r="109" spans="2:10" ht="50.25" customHeight="1">
      <c r="B109" s="131" t="s">
        <v>702</v>
      </c>
      <c r="C109" s="131" t="s">
        <v>48</v>
      </c>
      <c r="D109" s="131" t="s">
        <v>48</v>
      </c>
      <c r="E109" s="131" t="s">
        <v>48</v>
      </c>
      <c r="F109" s="15" t="s">
        <v>19</v>
      </c>
      <c r="G109" s="17" t="s">
        <v>1533</v>
      </c>
      <c r="H109" s="114" t="s">
        <v>48</v>
      </c>
      <c r="I109" s="108"/>
      <c r="J109" s="15" t="s">
        <v>793</v>
      </c>
    </row>
    <row r="110" spans="2:10" ht="50.25" customHeight="1">
      <c r="B110" s="143" t="s">
        <v>48</v>
      </c>
      <c r="C110" s="143" t="s">
        <v>493</v>
      </c>
      <c r="D110" s="143" t="s">
        <v>48</v>
      </c>
      <c r="E110" s="143" t="s">
        <v>48</v>
      </c>
      <c r="F110" s="144" t="s">
        <v>3</v>
      </c>
      <c r="G110" s="145" t="s">
        <v>1510</v>
      </c>
      <c r="H110" s="146" t="s">
        <v>48</v>
      </c>
      <c r="I110" s="145" t="s">
        <v>1183</v>
      </c>
      <c r="J110" s="144" t="s">
        <v>793</v>
      </c>
    </row>
    <row r="111" spans="2:10" ht="50.25" customHeight="1">
      <c r="B111" s="143" t="s">
        <v>48</v>
      </c>
      <c r="C111" s="143" t="s">
        <v>495</v>
      </c>
      <c r="D111" s="143" t="s">
        <v>48</v>
      </c>
      <c r="E111" s="143" t="s">
        <v>48</v>
      </c>
      <c r="F111" s="144" t="s">
        <v>1</v>
      </c>
      <c r="G111" s="145" t="s">
        <v>1511</v>
      </c>
      <c r="H111" s="146" t="s">
        <v>48</v>
      </c>
      <c r="I111" s="145" t="s">
        <v>1183</v>
      </c>
      <c r="J111" s="144" t="s">
        <v>793</v>
      </c>
    </row>
    <row r="112" spans="2:10" ht="50.25" customHeight="1">
      <c r="B112" s="143" t="s">
        <v>48</v>
      </c>
      <c r="C112" s="143" t="s">
        <v>497</v>
      </c>
      <c r="D112" s="143" t="s">
        <v>48</v>
      </c>
      <c r="E112" s="143" t="s">
        <v>48</v>
      </c>
      <c r="F112" s="144" t="s">
        <v>1</v>
      </c>
      <c r="G112" s="145" t="s">
        <v>1512</v>
      </c>
      <c r="H112" s="146" t="s">
        <v>48</v>
      </c>
      <c r="I112" s="145" t="s">
        <v>1189</v>
      </c>
      <c r="J112" s="144" t="s">
        <v>793</v>
      </c>
    </row>
    <row r="113" spans="2:10" ht="50.25" customHeight="1">
      <c r="B113" s="143" t="s">
        <v>48</v>
      </c>
      <c r="C113" s="143" t="s">
        <v>499</v>
      </c>
      <c r="D113" s="143" t="s">
        <v>48</v>
      </c>
      <c r="E113" s="143" t="s">
        <v>48</v>
      </c>
      <c r="F113" s="144" t="s">
        <v>3</v>
      </c>
      <c r="G113" s="145" t="s">
        <v>1513</v>
      </c>
      <c r="H113" s="146" t="s">
        <v>1192</v>
      </c>
      <c r="I113" s="145" t="s">
        <v>95</v>
      </c>
      <c r="J113" s="144" t="s">
        <v>793</v>
      </c>
    </row>
    <row r="114" spans="2:10" ht="50.25" customHeight="1">
      <c r="B114" s="143" t="s">
        <v>48</v>
      </c>
      <c r="C114" s="143" t="s">
        <v>501</v>
      </c>
      <c r="D114" s="143" t="s">
        <v>48</v>
      </c>
      <c r="E114" s="143" t="s">
        <v>48</v>
      </c>
      <c r="F114" s="144" t="s">
        <v>1</v>
      </c>
      <c r="G114" s="145" t="s">
        <v>1514</v>
      </c>
      <c r="H114" s="146" t="s">
        <v>48</v>
      </c>
      <c r="I114" s="145" t="s">
        <v>1189</v>
      </c>
      <c r="J114" s="144" t="s">
        <v>793</v>
      </c>
    </row>
    <row r="115" spans="2:10" ht="50.25" customHeight="1">
      <c r="B115" s="143" t="s">
        <v>48</v>
      </c>
      <c r="C115" s="143" t="s">
        <v>503</v>
      </c>
      <c r="D115" s="143" t="s">
        <v>48</v>
      </c>
      <c r="E115" s="143" t="s">
        <v>48</v>
      </c>
      <c r="F115" s="144" t="s">
        <v>3</v>
      </c>
      <c r="G115" s="145" t="s">
        <v>1515</v>
      </c>
      <c r="H115" s="146" t="s">
        <v>48</v>
      </c>
      <c r="I115" s="145" t="s">
        <v>931</v>
      </c>
      <c r="J115" s="144" t="s">
        <v>793</v>
      </c>
    </row>
    <row r="116" spans="2:10" ht="50.25" customHeight="1">
      <c r="B116" s="143" t="s">
        <v>48</v>
      </c>
      <c r="C116" s="143" t="s">
        <v>505</v>
      </c>
      <c r="D116" s="143" t="s">
        <v>48</v>
      </c>
      <c r="E116" s="143" t="s">
        <v>48</v>
      </c>
      <c r="F116" s="144" t="s">
        <v>1</v>
      </c>
      <c r="G116" s="145" t="s">
        <v>1516</v>
      </c>
      <c r="H116" s="146" t="s">
        <v>1200</v>
      </c>
      <c r="I116" s="145" t="s">
        <v>95</v>
      </c>
      <c r="J116" s="144" t="s">
        <v>793</v>
      </c>
    </row>
    <row r="117" spans="2:10" ht="50.25" customHeight="1">
      <c r="B117" s="131" t="s">
        <v>716</v>
      </c>
      <c r="C117" s="131" t="s">
        <v>48</v>
      </c>
      <c r="D117" s="131" t="s">
        <v>48</v>
      </c>
      <c r="E117" s="131" t="s">
        <v>48</v>
      </c>
      <c r="F117" s="15" t="s">
        <v>19</v>
      </c>
      <c r="G117" s="17" t="s">
        <v>1532</v>
      </c>
      <c r="H117" s="114" t="s">
        <v>48</v>
      </c>
      <c r="I117" s="108"/>
      <c r="J117" s="15" t="s">
        <v>793</v>
      </c>
    </row>
    <row r="118" spans="2:10" ht="50.25" customHeight="1">
      <c r="B118" s="143" t="s">
        <v>48</v>
      </c>
      <c r="C118" s="143" t="s">
        <v>507</v>
      </c>
      <c r="D118" s="143" t="s">
        <v>48</v>
      </c>
      <c r="E118" s="143" t="s">
        <v>48</v>
      </c>
      <c r="F118" s="144" t="s">
        <v>3</v>
      </c>
      <c r="G118" s="145" t="s">
        <v>1517</v>
      </c>
      <c r="H118" s="146" t="s">
        <v>48</v>
      </c>
      <c r="I118" s="145" t="s">
        <v>1183</v>
      </c>
      <c r="J118" s="144" t="s">
        <v>793</v>
      </c>
    </row>
    <row r="119" spans="2:10" ht="50.25" customHeight="1">
      <c r="B119" s="143" t="s">
        <v>48</v>
      </c>
      <c r="C119" s="143" t="s">
        <v>509</v>
      </c>
      <c r="D119" s="143" t="s">
        <v>48</v>
      </c>
      <c r="E119" s="143" t="s">
        <v>48</v>
      </c>
      <c r="F119" s="144" t="s">
        <v>1</v>
      </c>
      <c r="G119" s="145" t="s">
        <v>1518</v>
      </c>
      <c r="H119" s="146" t="s">
        <v>48</v>
      </c>
      <c r="I119" s="145" t="s">
        <v>1183</v>
      </c>
      <c r="J119" s="144" t="s">
        <v>793</v>
      </c>
    </row>
    <row r="120" spans="2:10" ht="50.25" customHeight="1">
      <c r="B120" s="143" t="s">
        <v>48</v>
      </c>
      <c r="C120" s="143" t="s">
        <v>511</v>
      </c>
      <c r="D120" s="143" t="s">
        <v>48</v>
      </c>
      <c r="E120" s="143" t="s">
        <v>48</v>
      </c>
      <c r="F120" s="144" t="s">
        <v>1</v>
      </c>
      <c r="G120" s="145" t="s">
        <v>1519</v>
      </c>
      <c r="H120" s="146" t="s">
        <v>48</v>
      </c>
      <c r="I120" s="145" t="s">
        <v>1189</v>
      </c>
      <c r="J120" s="144" t="s">
        <v>793</v>
      </c>
    </row>
    <row r="121" spans="2:10" ht="50.25" customHeight="1">
      <c r="B121" s="143" t="s">
        <v>48</v>
      </c>
      <c r="C121" s="143" t="s">
        <v>513</v>
      </c>
      <c r="D121" s="143" t="s">
        <v>48</v>
      </c>
      <c r="E121" s="143" t="s">
        <v>48</v>
      </c>
      <c r="F121" s="144" t="s">
        <v>3</v>
      </c>
      <c r="G121" s="145" t="s">
        <v>1520</v>
      </c>
      <c r="H121" s="146" t="s">
        <v>1192</v>
      </c>
      <c r="I121" s="145" t="s">
        <v>95</v>
      </c>
      <c r="J121" s="144" t="s">
        <v>793</v>
      </c>
    </row>
    <row r="122" spans="2:10" ht="50.25" customHeight="1">
      <c r="B122" s="143" t="s">
        <v>48</v>
      </c>
      <c r="C122" s="143" t="s">
        <v>515</v>
      </c>
      <c r="D122" s="143" t="s">
        <v>48</v>
      </c>
      <c r="E122" s="143" t="s">
        <v>48</v>
      </c>
      <c r="F122" s="144" t="s">
        <v>1</v>
      </c>
      <c r="G122" s="145" t="s">
        <v>1521</v>
      </c>
      <c r="H122" s="146" t="s">
        <v>48</v>
      </c>
      <c r="I122" s="145" t="s">
        <v>1189</v>
      </c>
      <c r="J122" s="144" t="s">
        <v>793</v>
      </c>
    </row>
    <row r="123" spans="2:10" ht="50.25" customHeight="1">
      <c r="B123" s="143" t="s">
        <v>48</v>
      </c>
      <c r="C123" s="143" t="s">
        <v>517</v>
      </c>
      <c r="D123" s="143" t="s">
        <v>48</v>
      </c>
      <c r="E123" s="143" t="s">
        <v>48</v>
      </c>
      <c r="F123" s="144" t="s">
        <v>3</v>
      </c>
      <c r="G123" s="145" t="s">
        <v>1522</v>
      </c>
      <c r="H123" s="146" t="s">
        <v>48</v>
      </c>
      <c r="I123" s="145" t="s">
        <v>931</v>
      </c>
      <c r="J123" s="144" t="s">
        <v>793</v>
      </c>
    </row>
    <row r="124" spans="2:10" ht="50.25" customHeight="1">
      <c r="B124" s="143" t="s">
        <v>48</v>
      </c>
      <c r="C124" s="143" t="s">
        <v>519</v>
      </c>
      <c r="D124" s="143" t="s">
        <v>48</v>
      </c>
      <c r="E124" s="143" t="s">
        <v>48</v>
      </c>
      <c r="F124" s="144" t="s">
        <v>1</v>
      </c>
      <c r="G124" s="145" t="s">
        <v>1523</v>
      </c>
      <c r="H124" s="146" t="s">
        <v>1217</v>
      </c>
      <c r="I124" s="145" t="s">
        <v>95</v>
      </c>
      <c r="J124" s="144" t="s">
        <v>793</v>
      </c>
    </row>
    <row r="125" spans="2:10" ht="50.25" customHeight="1">
      <c r="B125" s="131" t="s">
        <v>1218</v>
      </c>
      <c r="C125" s="131" t="s">
        <v>48</v>
      </c>
      <c r="D125" s="131" t="s">
        <v>48</v>
      </c>
      <c r="E125" s="131" t="s">
        <v>48</v>
      </c>
      <c r="F125" s="15" t="s">
        <v>3</v>
      </c>
      <c r="G125" s="17" t="s">
        <v>1531</v>
      </c>
      <c r="H125" s="114" t="s">
        <v>48</v>
      </c>
      <c r="I125" s="108"/>
      <c r="J125" s="15" t="s">
        <v>30</v>
      </c>
    </row>
    <row r="126" spans="2:10" ht="50.25" customHeight="1">
      <c r="B126" s="143" t="s">
        <v>48</v>
      </c>
      <c r="C126" s="143" t="s">
        <v>521</v>
      </c>
      <c r="D126" s="143" t="s">
        <v>48</v>
      </c>
      <c r="E126" s="143" t="s">
        <v>48</v>
      </c>
      <c r="F126" s="144" t="s">
        <v>3</v>
      </c>
      <c r="G126" s="145" t="s">
        <v>41</v>
      </c>
      <c r="H126" s="146" t="s">
        <v>48</v>
      </c>
      <c r="I126" s="145" t="s">
        <v>1183</v>
      </c>
      <c r="J126" s="144" t="s">
        <v>793</v>
      </c>
    </row>
    <row r="127" spans="2:10" ht="50.25" customHeight="1">
      <c r="B127" s="143" t="s">
        <v>48</v>
      </c>
      <c r="C127" s="143" t="s">
        <v>522</v>
      </c>
      <c r="D127" s="143" t="s">
        <v>48</v>
      </c>
      <c r="E127" s="143" t="s">
        <v>48</v>
      </c>
      <c r="F127" s="144" t="s">
        <v>1</v>
      </c>
      <c r="G127" s="145" t="s">
        <v>1524</v>
      </c>
      <c r="H127" s="146" t="s">
        <v>1226</v>
      </c>
      <c r="I127" s="145" t="s">
        <v>1183</v>
      </c>
      <c r="J127" s="144" t="s">
        <v>793</v>
      </c>
    </row>
    <row r="128" spans="2:10" ht="50.25" customHeight="1">
      <c r="B128" s="143" t="s">
        <v>48</v>
      </c>
      <c r="C128" s="143" t="s">
        <v>523</v>
      </c>
      <c r="D128" s="143" t="s">
        <v>48</v>
      </c>
      <c r="E128" s="143" t="s">
        <v>48</v>
      </c>
      <c r="F128" s="144" t="s">
        <v>1</v>
      </c>
      <c r="G128" s="158" t="s">
        <v>1525</v>
      </c>
      <c r="H128" s="156" t="s">
        <v>1229</v>
      </c>
      <c r="I128" s="155" t="s">
        <v>1183</v>
      </c>
      <c r="J128" s="169" t="s">
        <v>793</v>
      </c>
    </row>
    <row r="129" spans="2:10" ht="50.25" customHeight="1">
      <c r="B129" s="143" t="s">
        <v>48</v>
      </c>
      <c r="C129" s="143" t="s">
        <v>525</v>
      </c>
      <c r="D129" s="143" t="s">
        <v>48</v>
      </c>
      <c r="E129" s="143" t="s">
        <v>48</v>
      </c>
      <c r="F129" s="144" t="s">
        <v>3</v>
      </c>
      <c r="G129" s="145" t="s">
        <v>42</v>
      </c>
      <c r="H129" s="146" t="s">
        <v>1232</v>
      </c>
      <c r="I129" s="145" t="s">
        <v>1183</v>
      </c>
      <c r="J129" s="144" t="s">
        <v>30</v>
      </c>
    </row>
    <row r="130" spans="2:10" ht="50.25" customHeight="1">
      <c r="B130" s="143" t="s">
        <v>48</v>
      </c>
      <c r="C130" s="143" t="s">
        <v>527</v>
      </c>
      <c r="D130" s="143" t="s">
        <v>48</v>
      </c>
      <c r="E130" s="143" t="s">
        <v>48</v>
      </c>
      <c r="F130" s="144" t="s">
        <v>1</v>
      </c>
      <c r="G130" s="145" t="s">
        <v>1444</v>
      </c>
      <c r="H130" s="146" t="s">
        <v>1235</v>
      </c>
      <c r="I130" s="145" t="s">
        <v>1183</v>
      </c>
      <c r="J130" s="144" t="s">
        <v>30</v>
      </c>
    </row>
    <row r="131" spans="2:10" ht="50.25" customHeight="1">
      <c r="B131" s="133" t="s">
        <v>48</v>
      </c>
      <c r="C131" s="133" t="s">
        <v>529</v>
      </c>
      <c r="D131" s="133" t="s">
        <v>48</v>
      </c>
      <c r="E131" s="133" t="s">
        <v>48</v>
      </c>
      <c r="F131" s="35" t="s">
        <v>1</v>
      </c>
      <c r="G131" s="10" t="s">
        <v>127</v>
      </c>
      <c r="H131" s="116" t="s">
        <v>1417</v>
      </c>
      <c r="I131" s="10" t="s">
        <v>1183</v>
      </c>
      <c r="J131" s="35" t="s">
        <v>188</v>
      </c>
    </row>
    <row r="132" spans="2:10" ht="50.25" customHeight="1">
      <c r="B132" s="143" t="s">
        <v>48</v>
      </c>
      <c r="C132" s="143" t="s">
        <v>531</v>
      </c>
      <c r="D132" s="143" t="s">
        <v>48</v>
      </c>
      <c r="E132" s="143" t="s">
        <v>48</v>
      </c>
      <c r="F132" s="144" t="s">
        <v>3</v>
      </c>
      <c r="G132" s="145" t="s">
        <v>1526</v>
      </c>
      <c r="H132" s="146" t="s">
        <v>1240</v>
      </c>
      <c r="I132" s="145" t="s">
        <v>1183</v>
      </c>
      <c r="J132" s="144" t="s">
        <v>30</v>
      </c>
    </row>
    <row r="133" spans="2:10" ht="50.25" customHeight="1">
      <c r="B133" s="143" t="s">
        <v>48</v>
      </c>
      <c r="C133" s="143" t="s">
        <v>533</v>
      </c>
      <c r="D133" s="143" t="s">
        <v>48</v>
      </c>
      <c r="E133" s="143" t="s">
        <v>48</v>
      </c>
      <c r="F133" s="144" t="s">
        <v>1</v>
      </c>
      <c r="G133" s="145" t="s">
        <v>1527</v>
      </c>
      <c r="H133" s="146" t="s">
        <v>48</v>
      </c>
      <c r="I133" s="145" t="s">
        <v>1183</v>
      </c>
      <c r="J133" s="144" t="s">
        <v>793</v>
      </c>
    </row>
    <row r="134" spans="2:10" ht="50.25" customHeight="1">
      <c r="B134" s="143" t="s">
        <v>48</v>
      </c>
      <c r="C134" s="143" t="s">
        <v>534</v>
      </c>
      <c r="D134" s="143" t="s">
        <v>48</v>
      </c>
      <c r="E134" s="143" t="s">
        <v>48</v>
      </c>
      <c r="F134" s="144" t="s">
        <v>3</v>
      </c>
      <c r="G134" s="145" t="s">
        <v>1528</v>
      </c>
      <c r="H134" s="146" t="s">
        <v>1245</v>
      </c>
      <c r="I134" s="145" t="s">
        <v>1183</v>
      </c>
      <c r="J134" s="144" t="s">
        <v>30</v>
      </c>
    </row>
    <row r="135" spans="2:10" ht="50.25" customHeight="1">
      <c r="B135" s="133" t="s">
        <v>380</v>
      </c>
      <c r="C135" s="133" t="s">
        <v>48</v>
      </c>
      <c r="D135" s="133" t="s">
        <v>48</v>
      </c>
      <c r="E135" s="133" t="s">
        <v>48</v>
      </c>
      <c r="F135" s="35" t="s">
        <v>1</v>
      </c>
      <c r="G135" s="10" t="s">
        <v>121</v>
      </c>
      <c r="H135" s="116" t="s">
        <v>1393</v>
      </c>
      <c r="I135" s="10" t="s">
        <v>95</v>
      </c>
      <c r="J135" s="35" t="s">
        <v>188</v>
      </c>
    </row>
    <row r="136" spans="2:10" ht="50.25" customHeight="1">
      <c r="B136" s="133" t="s">
        <v>382</v>
      </c>
      <c r="C136" s="133" t="s">
        <v>48</v>
      </c>
      <c r="D136" s="133" t="s">
        <v>48</v>
      </c>
      <c r="E136" s="133" t="s">
        <v>48</v>
      </c>
      <c r="F136" s="35" t="s">
        <v>1</v>
      </c>
      <c r="G136" s="10" t="s">
        <v>122</v>
      </c>
      <c r="H136" s="116" t="s">
        <v>1395</v>
      </c>
      <c r="I136" s="10" t="s">
        <v>94</v>
      </c>
      <c r="J136" s="35" t="s">
        <v>188</v>
      </c>
    </row>
    <row r="137" spans="2:10" ht="50.25" customHeight="1">
      <c r="B137" s="131" t="s">
        <v>1246</v>
      </c>
      <c r="C137" s="131" t="s">
        <v>48</v>
      </c>
      <c r="D137" s="131" t="s">
        <v>48</v>
      </c>
      <c r="E137" s="131" t="s">
        <v>48</v>
      </c>
      <c r="F137" s="15" t="s">
        <v>19</v>
      </c>
      <c r="G137" s="108" t="s">
        <v>1247</v>
      </c>
      <c r="H137" s="114" t="s">
        <v>48</v>
      </c>
      <c r="I137" s="108"/>
      <c r="J137" s="15" t="s">
        <v>793</v>
      </c>
    </row>
    <row r="138" spans="2:10" ht="50.25" customHeight="1">
      <c r="B138" s="143" t="s">
        <v>48</v>
      </c>
      <c r="C138" s="143" t="s">
        <v>535</v>
      </c>
      <c r="D138" s="143" t="s">
        <v>48</v>
      </c>
      <c r="E138" s="143" t="s">
        <v>48</v>
      </c>
      <c r="F138" s="144" t="s">
        <v>3</v>
      </c>
      <c r="G138" s="145" t="s">
        <v>1558</v>
      </c>
      <c r="H138" s="146" t="s">
        <v>1252</v>
      </c>
      <c r="I138" s="145" t="s">
        <v>1183</v>
      </c>
      <c r="J138" s="144" t="s">
        <v>793</v>
      </c>
    </row>
    <row r="139" spans="2:10" ht="50.25" customHeight="1">
      <c r="B139" s="143" t="s">
        <v>48</v>
      </c>
      <c r="C139" s="143" t="s">
        <v>536</v>
      </c>
      <c r="D139" s="143" t="s">
        <v>48</v>
      </c>
      <c r="E139" s="143" t="s">
        <v>48</v>
      </c>
      <c r="F139" s="144" t="s">
        <v>3</v>
      </c>
      <c r="G139" s="145" t="s">
        <v>1559</v>
      </c>
      <c r="H139" s="146" t="s">
        <v>1255</v>
      </c>
      <c r="I139" s="145" t="s">
        <v>1183</v>
      </c>
      <c r="J139" s="144" t="s">
        <v>793</v>
      </c>
    </row>
    <row r="140" spans="2:10" ht="50.25" customHeight="1">
      <c r="B140" s="143" t="s">
        <v>48</v>
      </c>
      <c r="C140" s="143" t="s">
        <v>537</v>
      </c>
      <c r="D140" s="143" t="s">
        <v>48</v>
      </c>
      <c r="E140" s="143" t="s">
        <v>48</v>
      </c>
      <c r="F140" s="144" t="s">
        <v>3</v>
      </c>
      <c r="G140" s="145" t="s">
        <v>1560</v>
      </c>
      <c r="H140" s="146" t="s">
        <v>1422</v>
      </c>
      <c r="I140" s="145" t="s">
        <v>95</v>
      </c>
      <c r="J140" s="144" t="s">
        <v>793</v>
      </c>
    </row>
    <row r="141" spans="2:10" ht="50.25" customHeight="1">
      <c r="B141" s="143" t="s">
        <v>48</v>
      </c>
      <c r="C141" s="143" t="s">
        <v>539</v>
      </c>
      <c r="D141" s="143" t="s">
        <v>48</v>
      </c>
      <c r="E141" s="143" t="s">
        <v>48</v>
      </c>
      <c r="F141" s="144" t="s">
        <v>1</v>
      </c>
      <c r="G141" s="145" t="s">
        <v>1529</v>
      </c>
      <c r="H141" s="146" t="s">
        <v>1258</v>
      </c>
      <c r="I141" s="145" t="s">
        <v>1189</v>
      </c>
      <c r="J141" s="144" t="s">
        <v>793</v>
      </c>
    </row>
    <row r="142" spans="2:10" ht="50.25" customHeight="1">
      <c r="B142" s="143" t="s">
        <v>48</v>
      </c>
      <c r="C142" s="143" t="s">
        <v>540</v>
      </c>
      <c r="D142" s="143" t="s">
        <v>48</v>
      </c>
      <c r="E142" s="143" t="s">
        <v>48</v>
      </c>
      <c r="F142" s="144" t="s">
        <v>1</v>
      </c>
      <c r="G142" s="145" t="s">
        <v>1530</v>
      </c>
      <c r="H142" s="146" t="s">
        <v>48</v>
      </c>
      <c r="I142" s="145" t="s">
        <v>931</v>
      </c>
      <c r="J142" s="144" t="s">
        <v>793</v>
      </c>
    </row>
    <row r="143" spans="2:10" ht="50.25" customHeight="1">
      <c r="B143" s="131" t="s">
        <v>1279</v>
      </c>
      <c r="C143" s="131" t="s">
        <v>48</v>
      </c>
      <c r="D143" s="131" t="s">
        <v>48</v>
      </c>
      <c r="E143" s="131" t="s">
        <v>48</v>
      </c>
      <c r="F143" s="15" t="s">
        <v>25</v>
      </c>
      <c r="G143" s="108" t="s">
        <v>1280</v>
      </c>
      <c r="H143" s="114" t="s">
        <v>48</v>
      </c>
      <c r="I143" s="108"/>
      <c r="J143" s="15" t="s">
        <v>790</v>
      </c>
    </row>
    <row r="144" spans="2:10" ht="50.25" customHeight="1">
      <c r="B144" s="143" t="s">
        <v>48</v>
      </c>
      <c r="C144" s="143" t="s">
        <v>548</v>
      </c>
      <c r="D144" s="143" t="s">
        <v>48</v>
      </c>
      <c r="E144" s="143" t="s">
        <v>48</v>
      </c>
      <c r="F144" s="144" t="s">
        <v>3</v>
      </c>
      <c r="G144" s="145" t="s">
        <v>1561</v>
      </c>
      <c r="H144" s="146" t="s">
        <v>48</v>
      </c>
      <c r="I144" s="145" t="s">
        <v>931</v>
      </c>
      <c r="J144" s="144" t="s">
        <v>790</v>
      </c>
    </row>
    <row r="145" spans="2:10" ht="50.25" customHeight="1">
      <c r="B145" s="143" t="s">
        <v>48</v>
      </c>
      <c r="C145" s="143" t="s">
        <v>550</v>
      </c>
      <c r="D145" s="143" t="s">
        <v>48</v>
      </c>
      <c r="E145" s="143" t="s">
        <v>48</v>
      </c>
      <c r="F145" s="144" t="s">
        <v>1</v>
      </c>
      <c r="G145" s="145" t="s">
        <v>1562</v>
      </c>
      <c r="H145" s="146" t="s">
        <v>48</v>
      </c>
      <c r="I145" s="145" t="s">
        <v>931</v>
      </c>
      <c r="J145" s="144" t="s">
        <v>188</v>
      </c>
    </row>
    <row r="146" spans="2:10" ht="50.25" customHeight="1">
      <c r="B146" s="143" t="s">
        <v>48</v>
      </c>
      <c r="C146" s="143" t="s">
        <v>551</v>
      </c>
      <c r="D146" s="143" t="s">
        <v>48</v>
      </c>
      <c r="E146" s="143" t="s">
        <v>48</v>
      </c>
      <c r="F146" s="144" t="s">
        <v>3</v>
      </c>
      <c r="G146" s="145" t="s">
        <v>1563</v>
      </c>
      <c r="H146" s="146" t="s">
        <v>48</v>
      </c>
      <c r="I146" s="145" t="s">
        <v>371</v>
      </c>
      <c r="J146" s="144" t="s">
        <v>790</v>
      </c>
    </row>
    <row r="147" spans="2:10" ht="50.25" customHeight="1">
      <c r="B147" s="143" t="s">
        <v>48</v>
      </c>
      <c r="C147" s="143" t="s">
        <v>552</v>
      </c>
      <c r="D147" s="143" t="s">
        <v>48</v>
      </c>
      <c r="E147" s="143" t="s">
        <v>48</v>
      </c>
      <c r="F147" s="144" t="s">
        <v>3</v>
      </c>
      <c r="G147" s="145" t="s">
        <v>1564</v>
      </c>
      <c r="H147" s="146" t="s">
        <v>1291</v>
      </c>
      <c r="I147" s="145" t="s">
        <v>95</v>
      </c>
      <c r="J147" s="144" t="s">
        <v>790</v>
      </c>
    </row>
    <row r="148" spans="2:10" ht="50.25" customHeight="1">
      <c r="B148" s="143" t="s">
        <v>48</v>
      </c>
      <c r="C148" s="143" t="s">
        <v>556</v>
      </c>
      <c r="D148" s="143" t="s">
        <v>48</v>
      </c>
      <c r="E148" s="143" t="s">
        <v>48</v>
      </c>
      <c r="F148" s="144" t="s">
        <v>1</v>
      </c>
      <c r="G148" s="145" t="s">
        <v>1565</v>
      </c>
      <c r="H148" s="146" t="s">
        <v>1045</v>
      </c>
      <c r="I148" s="145" t="s">
        <v>95</v>
      </c>
      <c r="J148" s="144" t="s">
        <v>188</v>
      </c>
    </row>
    <row r="149" spans="2:10" ht="50.25" customHeight="1">
      <c r="B149" s="131" t="s">
        <v>48</v>
      </c>
      <c r="C149" s="131" t="s">
        <v>1367</v>
      </c>
      <c r="D149" s="131" t="s">
        <v>48</v>
      </c>
      <c r="E149" s="131" t="s">
        <v>48</v>
      </c>
      <c r="F149" s="15" t="s">
        <v>3</v>
      </c>
      <c r="G149" s="17" t="s">
        <v>1552</v>
      </c>
      <c r="H149" s="114" t="s">
        <v>48</v>
      </c>
      <c r="I149" s="108"/>
      <c r="J149" s="15" t="s">
        <v>790</v>
      </c>
    </row>
    <row r="150" spans="2:10" ht="50.25" customHeight="1">
      <c r="B150" s="132" t="s">
        <v>48</v>
      </c>
      <c r="C150" s="143" t="s">
        <v>48</v>
      </c>
      <c r="D150" s="143" t="s">
        <v>593</v>
      </c>
      <c r="E150" s="143" t="s">
        <v>48</v>
      </c>
      <c r="F150" s="144" t="s">
        <v>3</v>
      </c>
      <c r="G150" s="145" t="s">
        <v>1569</v>
      </c>
      <c r="H150" s="146" t="s">
        <v>48</v>
      </c>
      <c r="I150" s="145" t="s">
        <v>931</v>
      </c>
      <c r="J150" s="144" t="s">
        <v>790</v>
      </c>
    </row>
    <row r="151" spans="2:10" ht="50.25" customHeight="1">
      <c r="B151" s="132" t="s">
        <v>48</v>
      </c>
      <c r="C151" s="143" t="s">
        <v>48</v>
      </c>
      <c r="D151" s="143" t="s">
        <v>595</v>
      </c>
      <c r="E151" s="143" t="s">
        <v>48</v>
      </c>
      <c r="F151" s="144" t="s">
        <v>1</v>
      </c>
      <c r="G151" s="145" t="s">
        <v>1570</v>
      </c>
      <c r="H151" s="146" t="s">
        <v>1373</v>
      </c>
      <c r="I151" s="145" t="s">
        <v>931</v>
      </c>
      <c r="J151" s="144" t="s">
        <v>188</v>
      </c>
    </row>
    <row r="152" spans="2:10" ht="50.25" customHeight="1">
      <c r="B152" s="132" t="s">
        <v>48</v>
      </c>
      <c r="C152" s="143" t="s">
        <v>48</v>
      </c>
      <c r="D152" s="143" t="s">
        <v>597</v>
      </c>
      <c r="E152" s="143" t="s">
        <v>48</v>
      </c>
      <c r="F152" s="144" t="s">
        <v>1</v>
      </c>
      <c r="G152" s="145" t="s">
        <v>1566</v>
      </c>
      <c r="H152" s="146" t="s">
        <v>48</v>
      </c>
      <c r="I152" s="145" t="s">
        <v>369</v>
      </c>
      <c r="J152" s="144" t="s">
        <v>188</v>
      </c>
    </row>
    <row r="153" spans="2:10" ht="50.25" customHeight="1">
      <c r="B153" s="132" t="s">
        <v>48</v>
      </c>
      <c r="C153" s="143" t="s">
        <v>48</v>
      </c>
      <c r="D153" s="143" t="s">
        <v>598</v>
      </c>
      <c r="E153" s="143" t="s">
        <v>48</v>
      </c>
      <c r="F153" s="144" t="s">
        <v>1</v>
      </c>
      <c r="G153" s="145" t="s">
        <v>1567</v>
      </c>
      <c r="H153" s="146" t="s">
        <v>48</v>
      </c>
      <c r="I153" s="145" t="s">
        <v>369</v>
      </c>
      <c r="J153" s="144" t="s">
        <v>790</v>
      </c>
    </row>
    <row r="154" spans="2:10" ht="50.25" customHeight="1">
      <c r="B154" s="132" t="s">
        <v>48</v>
      </c>
      <c r="C154" s="143" t="s">
        <v>48</v>
      </c>
      <c r="D154" s="143" t="s">
        <v>599</v>
      </c>
      <c r="E154" s="143" t="s">
        <v>48</v>
      </c>
      <c r="F154" s="144" t="s">
        <v>19</v>
      </c>
      <c r="G154" s="145" t="s">
        <v>1568</v>
      </c>
      <c r="H154" s="146" t="s">
        <v>1380</v>
      </c>
      <c r="I154" s="145" t="s">
        <v>95</v>
      </c>
      <c r="J154" s="144" t="s">
        <v>188</v>
      </c>
    </row>
    <row r="155" spans="2:10" ht="50.25" customHeight="1">
      <c r="B155" s="131" t="s">
        <v>48</v>
      </c>
      <c r="C155" s="131" t="s">
        <v>48</v>
      </c>
      <c r="D155" s="131" t="s">
        <v>1381</v>
      </c>
      <c r="E155" s="131" t="s">
        <v>48</v>
      </c>
      <c r="F155" s="15" t="s">
        <v>19</v>
      </c>
      <c r="G155" s="17" t="s">
        <v>1553</v>
      </c>
      <c r="H155" s="114" t="s">
        <v>48</v>
      </c>
      <c r="I155" s="108"/>
      <c r="J155" s="15" t="s">
        <v>188</v>
      </c>
    </row>
    <row r="156" spans="2:10" ht="50.25" customHeight="1">
      <c r="B156" s="132" t="s">
        <v>48</v>
      </c>
      <c r="C156" s="132" t="s">
        <v>48</v>
      </c>
      <c r="D156" s="143" t="s">
        <v>48</v>
      </c>
      <c r="E156" s="143" t="s">
        <v>601</v>
      </c>
      <c r="F156" s="144" t="s">
        <v>3</v>
      </c>
      <c r="G156" s="145" t="s">
        <v>1385</v>
      </c>
      <c r="H156" s="146" t="s">
        <v>1386</v>
      </c>
      <c r="I156" s="145" t="s">
        <v>931</v>
      </c>
      <c r="J156" s="144" t="s">
        <v>188</v>
      </c>
    </row>
    <row r="157" spans="2:10" ht="50.25" customHeight="1">
      <c r="B157" s="132" t="s">
        <v>48</v>
      </c>
      <c r="C157" s="132" t="s">
        <v>48</v>
      </c>
      <c r="D157" s="143" t="s">
        <v>48</v>
      </c>
      <c r="E157" s="143" t="s">
        <v>603</v>
      </c>
      <c r="F157" s="144" t="s">
        <v>3</v>
      </c>
      <c r="G157" s="145" t="s">
        <v>1388</v>
      </c>
      <c r="H157" s="146" t="s">
        <v>1389</v>
      </c>
      <c r="I157" s="145" t="s">
        <v>931</v>
      </c>
      <c r="J157" s="144" t="s">
        <v>188</v>
      </c>
    </row>
    <row r="158" spans="2:10" ht="50.25" customHeight="1">
      <c r="B158" s="132" t="s">
        <v>48</v>
      </c>
      <c r="C158" s="132" t="s">
        <v>554</v>
      </c>
      <c r="D158" s="132" t="s">
        <v>48</v>
      </c>
      <c r="E158" s="132" t="s">
        <v>48</v>
      </c>
      <c r="F158" s="32" t="s">
        <v>1</v>
      </c>
      <c r="G158" s="7" t="s">
        <v>1571</v>
      </c>
      <c r="H158" s="115" t="s">
        <v>1298</v>
      </c>
      <c r="I158" s="14" t="s">
        <v>369</v>
      </c>
      <c r="J158" s="32" t="s">
        <v>188</v>
      </c>
    </row>
    <row r="159" spans="2:10" ht="50.25" customHeight="1">
      <c r="B159" s="131" t="s">
        <v>48</v>
      </c>
      <c r="C159" s="131" t="s">
        <v>767</v>
      </c>
      <c r="D159" s="131" t="s">
        <v>48</v>
      </c>
      <c r="E159" s="131" t="s">
        <v>48</v>
      </c>
      <c r="F159" s="15" t="s">
        <v>3</v>
      </c>
      <c r="G159" s="17" t="s">
        <v>1554</v>
      </c>
      <c r="H159" s="114" t="s">
        <v>48</v>
      </c>
      <c r="I159" s="108"/>
      <c r="J159" s="15" t="s">
        <v>790</v>
      </c>
    </row>
    <row r="160" spans="2:10" ht="50.25" customHeight="1">
      <c r="B160" s="132" t="s">
        <v>48</v>
      </c>
      <c r="C160" s="143" t="s">
        <v>48</v>
      </c>
      <c r="D160" s="143" t="s">
        <v>582</v>
      </c>
      <c r="E160" s="143" t="s">
        <v>48</v>
      </c>
      <c r="F160" s="144" t="s">
        <v>3</v>
      </c>
      <c r="G160" s="145" t="s">
        <v>1574</v>
      </c>
      <c r="H160" s="146" t="s">
        <v>1345</v>
      </c>
      <c r="I160" s="145" t="s">
        <v>1346</v>
      </c>
      <c r="J160" s="144" t="s">
        <v>790</v>
      </c>
    </row>
    <row r="161" spans="2:10" ht="50.25" customHeight="1">
      <c r="B161" s="132" t="s">
        <v>48</v>
      </c>
      <c r="C161" s="143" t="s">
        <v>48</v>
      </c>
      <c r="D161" s="143" t="s">
        <v>583</v>
      </c>
      <c r="E161" s="143" t="s">
        <v>48</v>
      </c>
      <c r="F161" s="144" t="s">
        <v>1</v>
      </c>
      <c r="G161" s="145" t="s">
        <v>1575</v>
      </c>
      <c r="H161" s="146" t="s">
        <v>1349</v>
      </c>
      <c r="I161" s="145" t="s">
        <v>1346</v>
      </c>
      <c r="J161" s="144" t="s">
        <v>188</v>
      </c>
    </row>
    <row r="162" spans="2:10" ht="50.25" customHeight="1">
      <c r="B162" s="132" t="s">
        <v>48</v>
      </c>
      <c r="C162" s="143" t="s">
        <v>48</v>
      </c>
      <c r="D162" s="143" t="s">
        <v>585</v>
      </c>
      <c r="E162" s="143" t="s">
        <v>48</v>
      </c>
      <c r="F162" s="144" t="s">
        <v>1</v>
      </c>
      <c r="G162" s="145" t="s">
        <v>1572</v>
      </c>
      <c r="H162" s="146" t="s">
        <v>48</v>
      </c>
      <c r="I162" s="145" t="s">
        <v>1346</v>
      </c>
      <c r="J162" s="144" t="s">
        <v>188</v>
      </c>
    </row>
    <row r="163" spans="2:10" ht="50.25" customHeight="1">
      <c r="B163" s="132" t="s">
        <v>48</v>
      </c>
      <c r="C163" s="143" t="s">
        <v>48</v>
      </c>
      <c r="D163" s="143" t="s">
        <v>586</v>
      </c>
      <c r="E163" s="143" t="s">
        <v>48</v>
      </c>
      <c r="F163" s="144" t="s">
        <v>1</v>
      </c>
      <c r="G163" s="145" t="s">
        <v>1573</v>
      </c>
      <c r="H163" s="146" t="s">
        <v>48</v>
      </c>
      <c r="I163" s="145" t="s">
        <v>371</v>
      </c>
      <c r="J163" s="144" t="s">
        <v>188</v>
      </c>
    </row>
    <row r="164" spans="2:10" ht="50.25" customHeight="1">
      <c r="B164" s="132" t="s">
        <v>48</v>
      </c>
      <c r="C164" s="143" t="s">
        <v>48</v>
      </c>
      <c r="D164" s="143" t="s">
        <v>587</v>
      </c>
      <c r="E164" s="143" t="s">
        <v>48</v>
      </c>
      <c r="F164" s="144" t="s">
        <v>1</v>
      </c>
      <c r="G164" s="145" t="s">
        <v>1576</v>
      </c>
      <c r="H164" s="146" t="s">
        <v>1433</v>
      </c>
      <c r="I164" s="145" t="s">
        <v>95</v>
      </c>
      <c r="J164" s="144" t="s">
        <v>188</v>
      </c>
    </row>
    <row r="165" spans="2:10" ht="50.25" customHeight="1">
      <c r="B165" s="132" t="s">
        <v>48</v>
      </c>
      <c r="C165" s="132" t="s">
        <v>553</v>
      </c>
      <c r="D165" s="132" t="s">
        <v>48</v>
      </c>
      <c r="E165" s="132" t="s">
        <v>48</v>
      </c>
      <c r="F165" s="32" t="s">
        <v>3</v>
      </c>
      <c r="G165" s="14" t="s">
        <v>1294</v>
      </c>
      <c r="H165" s="115" t="s">
        <v>1295</v>
      </c>
      <c r="I165" s="14" t="s">
        <v>1183</v>
      </c>
      <c r="J165" s="32" t="s">
        <v>790</v>
      </c>
    </row>
    <row r="166" spans="2:10" ht="50.25" customHeight="1">
      <c r="B166" s="132" t="s">
        <v>48</v>
      </c>
      <c r="C166" s="132" t="s">
        <v>555</v>
      </c>
      <c r="D166" s="132" t="s">
        <v>48</v>
      </c>
      <c r="E166" s="132" t="s">
        <v>48</v>
      </c>
      <c r="F166" s="32" t="s">
        <v>1</v>
      </c>
      <c r="G166" s="7" t="s">
        <v>1494</v>
      </c>
      <c r="H166" s="115" t="s">
        <v>1300</v>
      </c>
      <c r="I166" s="14" t="s">
        <v>931</v>
      </c>
      <c r="J166" s="32" t="s">
        <v>188</v>
      </c>
    </row>
    <row r="167" spans="2:10" ht="50.25" customHeight="1">
      <c r="B167" s="131" t="s">
        <v>48</v>
      </c>
      <c r="C167" s="131" t="s">
        <v>1305</v>
      </c>
      <c r="D167" s="131" t="s">
        <v>48</v>
      </c>
      <c r="E167" s="131" t="s">
        <v>48</v>
      </c>
      <c r="F167" s="15" t="s">
        <v>1</v>
      </c>
      <c r="G167" s="17" t="s">
        <v>1555</v>
      </c>
      <c r="H167" s="114" t="s">
        <v>48</v>
      </c>
      <c r="I167" s="108"/>
      <c r="J167" s="15" t="s">
        <v>188</v>
      </c>
    </row>
    <row r="168" spans="2:10" ht="50.25" customHeight="1">
      <c r="B168" s="132" t="s">
        <v>48</v>
      </c>
      <c r="C168" s="143" t="s">
        <v>48</v>
      </c>
      <c r="D168" s="143" t="s">
        <v>558</v>
      </c>
      <c r="E168" s="143" t="s">
        <v>48</v>
      </c>
      <c r="F168" s="144" t="s">
        <v>3</v>
      </c>
      <c r="G168" s="145" t="s">
        <v>1577</v>
      </c>
      <c r="H168" s="146" t="s">
        <v>1000</v>
      </c>
      <c r="I168" s="145" t="s">
        <v>94</v>
      </c>
      <c r="J168" s="144" t="s">
        <v>188</v>
      </c>
    </row>
    <row r="169" spans="2:10" ht="50.25" customHeight="1">
      <c r="B169" s="132" t="s">
        <v>48</v>
      </c>
      <c r="C169" s="143" t="s">
        <v>48</v>
      </c>
      <c r="D169" s="143" t="s">
        <v>560</v>
      </c>
      <c r="E169" s="143" t="s">
        <v>48</v>
      </c>
      <c r="F169" s="144" t="s">
        <v>3</v>
      </c>
      <c r="G169" s="145" t="s">
        <v>1578</v>
      </c>
      <c r="H169" s="146" t="s">
        <v>1002</v>
      </c>
      <c r="I169" s="145" t="s">
        <v>94</v>
      </c>
      <c r="J169" s="144" t="s">
        <v>188</v>
      </c>
    </row>
    <row r="170" spans="2:10" ht="50.25" customHeight="1">
      <c r="B170" s="131" t="s">
        <v>48</v>
      </c>
      <c r="C170" s="131" t="s">
        <v>754</v>
      </c>
      <c r="D170" s="131" t="s">
        <v>48</v>
      </c>
      <c r="E170" s="131" t="s">
        <v>48</v>
      </c>
      <c r="F170" s="15" t="s">
        <v>19</v>
      </c>
      <c r="G170" s="17" t="s">
        <v>1556</v>
      </c>
      <c r="H170" s="114" t="s">
        <v>48</v>
      </c>
      <c r="I170" s="108"/>
      <c r="J170" s="15" t="s">
        <v>790</v>
      </c>
    </row>
    <row r="171" spans="2:10" ht="50.25" customHeight="1">
      <c r="B171" s="132" t="s">
        <v>48</v>
      </c>
      <c r="C171" s="143" t="s">
        <v>48</v>
      </c>
      <c r="D171" s="143" t="s">
        <v>562</v>
      </c>
      <c r="E171" s="143" t="s">
        <v>48</v>
      </c>
      <c r="F171" s="159" t="s">
        <v>3</v>
      </c>
      <c r="G171" s="145" t="s">
        <v>1579</v>
      </c>
      <c r="H171" s="168" t="s">
        <v>48</v>
      </c>
      <c r="I171" s="160" t="s">
        <v>1183</v>
      </c>
      <c r="J171" s="159" t="s">
        <v>790</v>
      </c>
    </row>
    <row r="172" spans="2:10" ht="50.25" customHeight="1">
      <c r="B172" s="132" t="s">
        <v>48</v>
      </c>
      <c r="C172" s="143" t="s">
        <v>48</v>
      </c>
      <c r="D172" s="143" t="s">
        <v>564</v>
      </c>
      <c r="E172" s="143" t="s">
        <v>48</v>
      </c>
      <c r="F172" s="159" t="s">
        <v>1</v>
      </c>
      <c r="G172" s="145" t="s">
        <v>1580</v>
      </c>
      <c r="H172" s="168" t="s">
        <v>48</v>
      </c>
      <c r="I172" s="160" t="s">
        <v>1183</v>
      </c>
      <c r="J172" s="159" t="s">
        <v>188</v>
      </c>
    </row>
    <row r="173" spans="2:10" ht="50.25" customHeight="1">
      <c r="B173" s="132" t="s">
        <v>48</v>
      </c>
      <c r="C173" s="143" t="s">
        <v>48</v>
      </c>
      <c r="D173" s="143" t="s">
        <v>566</v>
      </c>
      <c r="E173" s="143" t="s">
        <v>48</v>
      </c>
      <c r="F173" s="159" t="s">
        <v>1</v>
      </c>
      <c r="G173" s="145" t="s">
        <v>1581</v>
      </c>
      <c r="H173" s="168" t="s">
        <v>48</v>
      </c>
      <c r="I173" s="160" t="s">
        <v>1189</v>
      </c>
      <c r="J173" s="159" t="s">
        <v>188</v>
      </c>
    </row>
    <row r="174" spans="2:10" ht="50.25" customHeight="1">
      <c r="B174" s="132" t="s">
        <v>48</v>
      </c>
      <c r="C174" s="143" t="s">
        <v>48</v>
      </c>
      <c r="D174" s="143" t="s">
        <v>568</v>
      </c>
      <c r="E174" s="143" t="s">
        <v>48</v>
      </c>
      <c r="F174" s="159" t="s">
        <v>3</v>
      </c>
      <c r="G174" s="145" t="s">
        <v>1582</v>
      </c>
      <c r="H174" s="168" t="s">
        <v>48</v>
      </c>
      <c r="I174" s="160" t="s">
        <v>931</v>
      </c>
      <c r="J174" s="159" t="s">
        <v>188</v>
      </c>
    </row>
    <row r="175" spans="2:10" ht="50.25" customHeight="1">
      <c r="B175" s="132" t="s">
        <v>48</v>
      </c>
      <c r="C175" s="143" t="s">
        <v>48</v>
      </c>
      <c r="D175" s="143" t="s">
        <v>570</v>
      </c>
      <c r="E175" s="143" t="s">
        <v>48</v>
      </c>
      <c r="F175" s="159" t="s">
        <v>1</v>
      </c>
      <c r="G175" s="145" t="s">
        <v>1583</v>
      </c>
      <c r="H175" s="168" t="s">
        <v>1325</v>
      </c>
      <c r="I175" s="160" t="s">
        <v>95</v>
      </c>
      <c r="J175" s="159" t="s">
        <v>188</v>
      </c>
    </row>
    <row r="176" spans="2:10" ht="50.25" customHeight="1">
      <c r="B176" s="131" t="s">
        <v>48</v>
      </c>
      <c r="C176" s="131" t="s">
        <v>761</v>
      </c>
      <c r="D176" s="131" t="s">
        <v>48</v>
      </c>
      <c r="E176" s="131" t="s">
        <v>48</v>
      </c>
      <c r="F176" s="15" t="s">
        <v>19</v>
      </c>
      <c r="G176" s="17" t="s">
        <v>1557</v>
      </c>
      <c r="H176" s="114" t="s">
        <v>1328</v>
      </c>
      <c r="I176" s="108"/>
      <c r="J176" s="15" t="s">
        <v>790</v>
      </c>
    </row>
    <row r="177" spans="2:10" ht="50.25" customHeight="1">
      <c r="B177" s="132" t="s">
        <v>48</v>
      </c>
      <c r="C177" s="143" t="s">
        <v>48</v>
      </c>
      <c r="D177" s="143" t="s">
        <v>572</v>
      </c>
      <c r="E177" s="143" t="s">
        <v>48</v>
      </c>
      <c r="F177" s="159" t="s">
        <v>3</v>
      </c>
      <c r="G177" s="145" t="s">
        <v>1584</v>
      </c>
      <c r="H177" s="168" t="s">
        <v>48</v>
      </c>
      <c r="I177" s="160" t="s">
        <v>1183</v>
      </c>
      <c r="J177" s="159" t="s">
        <v>790</v>
      </c>
    </row>
    <row r="178" spans="2:10" ht="50.25" customHeight="1">
      <c r="B178" s="132" t="s">
        <v>48</v>
      </c>
      <c r="C178" s="143" t="s">
        <v>48</v>
      </c>
      <c r="D178" s="143" t="s">
        <v>574</v>
      </c>
      <c r="E178" s="143" t="s">
        <v>48</v>
      </c>
      <c r="F178" s="159" t="s">
        <v>1</v>
      </c>
      <c r="G178" s="145" t="s">
        <v>1585</v>
      </c>
      <c r="H178" s="168" t="s">
        <v>48</v>
      </c>
      <c r="I178" s="160" t="s">
        <v>1183</v>
      </c>
      <c r="J178" s="159" t="s">
        <v>188</v>
      </c>
    </row>
    <row r="179" spans="2:10" ht="50.25" customHeight="1">
      <c r="B179" s="132" t="s">
        <v>48</v>
      </c>
      <c r="C179" s="143" t="s">
        <v>48</v>
      </c>
      <c r="D179" s="143" t="s">
        <v>576</v>
      </c>
      <c r="E179" s="143" t="s">
        <v>48</v>
      </c>
      <c r="F179" s="159" t="s">
        <v>1</v>
      </c>
      <c r="G179" s="145" t="s">
        <v>1586</v>
      </c>
      <c r="H179" s="168" t="s">
        <v>48</v>
      </c>
      <c r="I179" s="160" t="s">
        <v>1189</v>
      </c>
      <c r="J179" s="159" t="s">
        <v>188</v>
      </c>
    </row>
    <row r="180" spans="2:10" ht="50.25" customHeight="1">
      <c r="B180" s="132" t="s">
        <v>48</v>
      </c>
      <c r="C180" s="143" t="s">
        <v>48</v>
      </c>
      <c r="D180" s="143" t="s">
        <v>578</v>
      </c>
      <c r="E180" s="143" t="s">
        <v>48</v>
      </c>
      <c r="F180" s="159" t="s">
        <v>3</v>
      </c>
      <c r="G180" s="145" t="s">
        <v>1587</v>
      </c>
      <c r="H180" s="168" t="s">
        <v>48</v>
      </c>
      <c r="I180" s="160" t="s">
        <v>931</v>
      </c>
      <c r="J180" s="159" t="s">
        <v>188</v>
      </c>
    </row>
    <row r="181" spans="2:10" ht="50.25" customHeight="1">
      <c r="B181" s="132" t="s">
        <v>48</v>
      </c>
      <c r="C181" s="143" t="s">
        <v>48</v>
      </c>
      <c r="D181" s="143" t="s">
        <v>580</v>
      </c>
      <c r="E181" s="143" t="s">
        <v>48</v>
      </c>
      <c r="F181" s="159" t="s">
        <v>1</v>
      </c>
      <c r="G181" s="145" t="s">
        <v>1588</v>
      </c>
      <c r="H181" s="168" t="s">
        <v>1340</v>
      </c>
      <c r="I181" s="160" t="s">
        <v>95</v>
      </c>
      <c r="J181" s="159" t="s">
        <v>188</v>
      </c>
    </row>
    <row r="182" spans="2:10" ht="50.25" customHeight="1">
      <c r="B182" s="131" t="s">
        <v>48</v>
      </c>
      <c r="C182" s="131" t="s">
        <v>1356</v>
      </c>
      <c r="D182" s="131" t="s">
        <v>48</v>
      </c>
      <c r="E182" s="131" t="s">
        <v>48</v>
      </c>
      <c r="F182" s="15" t="s">
        <v>3</v>
      </c>
      <c r="G182" s="17" t="s">
        <v>1590</v>
      </c>
      <c r="H182" s="114" t="s">
        <v>48</v>
      </c>
      <c r="I182" s="108"/>
      <c r="J182" s="15" t="s">
        <v>790</v>
      </c>
    </row>
    <row r="183" spans="2:10" ht="50.25" customHeight="1">
      <c r="B183" s="132" t="s">
        <v>48</v>
      </c>
      <c r="C183" s="143" t="s">
        <v>48</v>
      </c>
      <c r="D183" s="143" t="s">
        <v>589</v>
      </c>
      <c r="E183" s="143" t="s">
        <v>48</v>
      </c>
      <c r="F183" s="144" t="s">
        <v>3</v>
      </c>
      <c r="G183" s="145" t="s">
        <v>1360</v>
      </c>
      <c r="H183" s="146" t="s">
        <v>1192</v>
      </c>
      <c r="I183" s="145" t="s">
        <v>95</v>
      </c>
      <c r="J183" s="144" t="s">
        <v>790</v>
      </c>
    </row>
    <row r="184" spans="2:10" ht="50.25" customHeight="1">
      <c r="B184" s="132" t="s">
        <v>48</v>
      </c>
      <c r="C184" s="143" t="s">
        <v>48</v>
      </c>
      <c r="D184" s="143" t="s">
        <v>591</v>
      </c>
      <c r="E184" s="143" t="s">
        <v>48</v>
      </c>
      <c r="F184" s="144" t="s">
        <v>1</v>
      </c>
      <c r="G184" s="145" t="s">
        <v>1363</v>
      </c>
      <c r="H184" s="146" t="s">
        <v>1364</v>
      </c>
      <c r="I184" s="145" t="s">
        <v>1189</v>
      </c>
      <c r="J184" s="144" t="s">
        <v>790</v>
      </c>
    </row>
    <row r="185" spans="2:10" ht="50.25" customHeight="1" thickBot="1">
      <c r="B185" s="134" t="s">
        <v>48</v>
      </c>
      <c r="C185" s="162" t="s">
        <v>48</v>
      </c>
      <c r="D185" s="162" t="s">
        <v>592</v>
      </c>
      <c r="E185" s="162" t="s">
        <v>48</v>
      </c>
      <c r="F185" s="163" t="s">
        <v>1</v>
      </c>
      <c r="G185" s="145" t="s">
        <v>1589</v>
      </c>
      <c r="H185" s="165" t="s">
        <v>48</v>
      </c>
      <c r="I185" s="164" t="s">
        <v>931</v>
      </c>
      <c r="J185" s="163" t="s">
        <v>188</v>
      </c>
    </row>
    <row r="186" spans="2:10">
      <c r="B186" s="45"/>
      <c r="C186" s="45"/>
      <c r="D186" s="45"/>
      <c r="E186" s="45"/>
      <c r="F186" s="25"/>
      <c r="H186" s="118"/>
      <c r="I186" s="27"/>
      <c r="J186" s="25"/>
    </row>
    <row r="187" spans="2:10">
      <c r="B187" s="6"/>
      <c r="C187" s="6"/>
      <c r="D187" s="6"/>
      <c r="E187" s="6"/>
      <c r="F187" s="4"/>
      <c r="G187" s="5"/>
      <c r="H187" s="73"/>
      <c r="I187" s="5"/>
      <c r="J187" s="4"/>
    </row>
    <row r="188" spans="2:10">
      <c r="B188" s="6"/>
      <c r="C188" s="6"/>
      <c r="D188" s="6"/>
      <c r="E188" s="6"/>
      <c r="F188" s="4"/>
      <c r="G188" s="5"/>
      <c r="H188" s="73"/>
      <c r="I188" s="5"/>
      <c r="J188" s="4"/>
    </row>
    <row r="189" spans="2:10">
      <c r="B189" s="6"/>
      <c r="C189" s="6"/>
      <c r="D189" s="6"/>
      <c r="E189" s="6"/>
      <c r="F189" s="4"/>
      <c r="G189" s="5"/>
      <c r="H189" s="73"/>
      <c r="I189" s="5"/>
      <c r="J189" s="4"/>
    </row>
    <row r="190" spans="2:10">
      <c r="B190" s="6"/>
      <c r="C190" s="6"/>
      <c r="D190" s="6"/>
      <c r="E190" s="6"/>
      <c r="F190" s="4"/>
      <c r="G190" s="5"/>
      <c r="H190" s="73"/>
      <c r="I190" s="5"/>
      <c r="J190" s="4"/>
    </row>
    <row r="191" spans="2:10">
      <c r="B191" s="6"/>
      <c r="C191" s="6"/>
      <c r="D191" s="6"/>
      <c r="E191" s="6"/>
      <c r="F191" s="4"/>
      <c r="G191" s="5"/>
      <c r="H191" s="73"/>
      <c r="I191" s="5"/>
      <c r="J191" s="4"/>
    </row>
    <row r="192" spans="2:10">
      <c r="B192" s="6"/>
      <c r="C192" s="6"/>
      <c r="D192" s="6"/>
      <c r="E192" s="6"/>
      <c r="F192" s="4"/>
      <c r="G192" s="5"/>
      <c r="H192" s="73"/>
      <c r="I192" s="5"/>
      <c r="J192" s="4"/>
    </row>
    <row r="193" spans="2:10">
      <c r="B193" s="6"/>
      <c r="C193" s="6"/>
      <c r="D193" s="6"/>
      <c r="E193" s="6"/>
      <c r="F193" s="4"/>
      <c r="G193" s="5"/>
      <c r="H193" s="73"/>
      <c r="I193" s="5"/>
      <c r="J193" s="4"/>
    </row>
    <row r="194" spans="2:10">
      <c r="B194" s="6"/>
      <c r="C194" s="6"/>
      <c r="D194" s="6"/>
      <c r="E194" s="6"/>
      <c r="F194" s="4"/>
      <c r="G194" s="5"/>
      <c r="H194" s="73"/>
      <c r="I194" s="5"/>
      <c r="J194" s="4"/>
    </row>
  </sheetData>
  <autoFilter ref="B3:P185" xr:uid="{00000000-0009-0000-0000-000005000000}"/>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K187"/>
  <sheetViews>
    <sheetView showGridLines="0" workbookViewId="0">
      <pane xSplit="2" ySplit="5" topLeftCell="C30" activePane="bottomRight" state="frozenSplit"/>
      <selection pane="topRight" activeCell="C1" sqref="C1"/>
      <selection pane="bottomLeft" activeCell="A6" sqref="A6"/>
      <selection pane="bottomRight" activeCell="H5" sqref="H5:I5"/>
    </sheetView>
  </sheetViews>
  <sheetFormatPr baseColWidth="10" defaultRowHeight="15"/>
  <cols>
    <col min="2" max="3" width="10.85546875" style="70"/>
    <col min="4" max="4" width="10.85546875" style="55"/>
    <col min="5" max="5" width="34.28515625" customWidth="1"/>
    <col min="6" max="6" width="48" customWidth="1"/>
    <col min="7" max="7" width="55.28515625" customWidth="1"/>
    <col min="8" max="8" width="10.85546875" style="70"/>
    <col min="9" max="9" width="16.140625" style="70" customWidth="1"/>
    <col min="10" max="10" width="56.7109375" style="72" customWidth="1"/>
    <col min="11" max="11" width="12.7109375" style="70" customWidth="1"/>
  </cols>
  <sheetData>
    <row r="1" spans="2:11">
      <c r="J1" s="73" t="str">
        <f>IF(ISBLANK($B2),IF(ISBLANK(G2),IF(ISBLANK(G1),"",G1),CONCATENATE(G1,CHAR(10),J2)),IF(ISBLANK(G1),"",G1))</f>
        <v/>
      </c>
    </row>
    <row r="4" spans="2:11" ht="15.75" thickBot="1"/>
    <row r="5" spans="2:11" ht="25.5">
      <c r="B5" s="74" t="s">
        <v>93</v>
      </c>
      <c r="C5" s="75" t="s">
        <v>161</v>
      </c>
      <c r="D5" s="75" t="s">
        <v>922</v>
      </c>
      <c r="E5" s="76" t="s">
        <v>923</v>
      </c>
      <c r="F5" s="77" t="s">
        <v>86</v>
      </c>
      <c r="G5" s="77" t="s">
        <v>924</v>
      </c>
      <c r="H5" s="75" t="s">
        <v>925</v>
      </c>
      <c r="I5" s="78" t="s">
        <v>926</v>
      </c>
    </row>
    <row r="6" spans="2:11" ht="51" customHeight="1">
      <c r="B6" s="79" t="s">
        <v>374</v>
      </c>
      <c r="C6" s="80" t="s">
        <v>98</v>
      </c>
      <c r="D6" s="92" t="s">
        <v>3</v>
      </c>
      <c r="E6" s="81" t="s">
        <v>927</v>
      </c>
      <c r="F6" s="82" t="s">
        <v>928</v>
      </c>
      <c r="G6" s="83" t="s">
        <v>929</v>
      </c>
      <c r="H6" s="80" t="s">
        <v>930</v>
      </c>
      <c r="I6" s="84" t="s">
        <v>931</v>
      </c>
      <c r="J6" s="73"/>
      <c r="K6" s="71"/>
    </row>
    <row r="7" spans="2:11" ht="51" customHeight="1">
      <c r="B7" s="79" t="s">
        <v>375</v>
      </c>
      <c r="C7" s="80" t="s">
        <v>98</v>
      </c>
      <c r="D7" s="92" t="s">
        <v>3</v>
      </c>
      <c r="E7" s="81" t="s">
        <v>932</v>
      </c>
      <c r="F7" s="82" t="s">
        <v>933</v>
      </c>
      <c r="G7" s="83" t="s">
        <v>48</v>
      </c>
      <c r="H7" s="80" t="s">
        <v>930</v>
      </c>
      <c r="I7" s="84" t="s">
        <v>94</v>
      </c>
      <c r="J7" s="73"/>
      <c r="K7" s="71"/>
    </row>
    <row r="8" spans="2:11" ht="51" customHeight="1">
      <c r="B8" s="79" t="s">
        <v>376</v>
      </c>
      <c r="C8" s="80" t="s">
        <v>98</v>
      </c>
      <c r="D8" s="92" t="s">
        <v>3</v>
      </c>
      <c r="E8" s="85" t="s">
        <v>934</v>
      </c>
      <c r="F8" s="83" t="s">
        <v>935</v>
      </c>
      <c r="G8" s="83" t="s">
        <v>936</v>
      </c>
      <c r="H8" s="80" t="s">
        <v>937</v>
      </c>
      <c r="I8" s="84" t="s">
        <v>95</v>
      </c>
      <c r="J8" s="73"/>
      <c r="K8" s="71"/>
    </row>
    <row r="9" spans="2:11" ht="51" customHeight="1">
      <c r="B9" s="79" t="s">
        <v>378</v>
      </c>
      <c r="C9" s="80" t="s">
        <v>98</v>
      </c>
      <c r="D9" s="92" t="s">
        <v>1</v>
      </c>
      <c r="E9" s="83" t="s">
        <v>938</v>
      </c>
      <c r="F9" s="83" t="s">
        <v>939</v>
      </c>
      <c r="G9" s="83" t="s">
        <v>1391</v>
      </c>
      <c r="H9" s="80" t="s">
        <v>940</v>
      </c>
      <c r="I9" s="84" t="s">
        <v>95</v>
      </c>
      <c r="J9" s="73"/>
      <c r="K9" s="71"/>
    </row>
    <row r="10" spans="2:11" ht="51" customHeight="1">
      <c r="B10" s="79" t="s">
        <v>379</v>
      </c>
      <c r="C10" s="80" t="s">
        <v>98</v>
      </c>
      <c r="D10" s="92" t="s">
        <v>3</v>
      </c>
      <c r="E10" s="83" t="s">
        <v>941</v>
      </c>
      <c r="F10" s="83" t="s">
        <v>942</v>
      </c>
      <c r="G10" s="83" t="s">
        <v>1392</v>
      </c>
      <c r="H10" s="80" t="s">
        <v>943</v>
      </c>
      <c r="I10" s="84" t="s">
        <v>95</v>
      </c>
      <c r="J10" s="73"/>
      <c r="K10" s="71"/>
    </row>
    <row r="11" spans="2:11" ht="51" customHeight="1">
      <c r="B11" s="79" t="s">
        <v>380</v>
      </c>
      <c r="C11" s="80" t="s">
        <v>98</v>
      </c>
      <c r="D11" s="92" t="s">
        <v>1</v>
      </c>
      <c r="E11" s="83" t="s">
        <v>944</v>
      </c>
      <c r="F11" s="83" t="s">
        <v>945</v>
      </c>
      <c r="G11" s="83" t="s">
        <v>1393</v>
      </c>
      <c r="H11" s="80" t="s">
        <v>1394</v>
      </c>
      <c r="I11" s="84" t="s">
        <v>95</v>
      </c>
      <c r="J11" s="73"/>
      <c r="K11" s="71"/>
    </row>
    <row r="12" spans="2:11" ht="51" customHeight="1">
      <c r="B12" s="79" t="s">
        <v>382</v>
      </c>
      <c r="C12" s="80" t="s">
        <v>98</v>
      </c>
      <c r="D12" s="92" t="s">
        <v>1</v>
      </c>
      <c r="E12" s="83" t="s">
        <v>947</v>
      </c>
      <c r="F12" s="83" t="s">
        <v>948</v>
      </c>
      <c r="G12" s="83" t="s">
        <v>1395</v>
      </c>
      <c r="H12" s="80" t="s">
        <v>949</v>
      </c>
      <c r="I12" s="84" t="s">
        <v>94</v>
      </c>
      <c r="J12" s="73"/>
      <c r="K12" s="71"/>
    </row>
    <row r="13" spans="2:11" ht="51" customHeight="1">
      <c r="B13" s="79" t="s">
        <v>383</v>
      </c>
      <c r="C13" s="80" t="s">
        <v>98</v>
      </c>
      <c r="D13" s="92" t="s">
        <v>1</v>
      </c>
      <c r="E13" s="85" t="s">
        <v>40</v>
      </c>
      <c r="F13" s="83" t="s">
        <v>950</v>
      </c>
      <c r="G13" s="83" t="s">
        <v>48</v>
      </c>
      <c r="H13" s="80" t="s">
        <v>951</v>
      </c>
      <c r="I13" s="84" t="s">
        <v>94</v>
      </c>
      <c r="J13" s="73"/>
      <c r="K13" s="71"/>
    </row>
    <row r="14" spans="2:11" ht="51" customHeight="1">
      <c r="B14" s="79" t="s">
        <v>385</v>
      </c>
      <c r="C14" s="80" t="s">
        <v>98</v>
      </c>
      <c r="D14" s="92" t="s">
        <v>1</v>
      </c>
      <c r="E14" s="83" t="s">
        <v>952</v>
      </c>
      <c r="F14" s="83" t="s">
        <v>953</v>
      </c>
      <c r="G14" s="83" t="s">
        <v>954</v>
      </c>
      <c r="H14" s="80" t="s">
        <v>1396</v>
      </c>
      <c r="I14" s="84" t="s">
        <v>931</v>
      </c>
      <c r="J14" s="73"/>
      <c r="K14" s="71"/>
    </row>
    <row r="15" spans="2:11" ht="51" customHeight="1">
      <c r="B15" s="79" t="s">
        <v>386</v>
      </c>
      <c r="C15" s="80" t="s">
        <v>98</v>
      </c>
      <c r="D15" s="92" t="s">
        <v>1</v>
      </c>
      <c r="E15" s="85" t="s">
        <v>921</v>
      </c>
      <c r="F15" s="83" t="s">
        <v>956</v>
      </c>
      <c r="G15" s="83" t="s">
        <v>48</v>
      </c>
      <c r="H15" s="80" t="s">
        <v>957</v>
      </c>
      <c r="I15" s="84" t="s">
        <v>931</v>
      </c>
      <c r="J15" s="73"/>
      <c r="K15" s="71"/>
    </row>
    <row r="16" spans="2:11" ht="51" customHeight="1">
      <c r="B16" s="79" t="s">
        <v>387</v>
      </c>
      <c r="C16" s="80" t="s">
        <v>98</v>
      </c>
      <c r="D16" s="92" t="s">
        <v>1</v>
      </c>
      <c r="E16" s="83" t="s">
        <v>958</v>
      </c>
      <c r="F16" s="83" t="s">
        <v>959</v>
      </c>
      <c r="G16" s="83" t="s">
        <v>48</v>
      </c>
      <c r="H16" s="80" t="s">
        <v>1397</v>
      </c>
      <c r="I16" s="84" t="s">
        <v>369</v>
      </c>
      <c r="J16" s="73"/>
      <c r="K16" s="71"/>
    </row>
    <row r="17" spans="2:11" ht="51" customHeight="1">
      <c r="B17" s="79" t="s">
        <v>388</v>
      </c>
      <c r="C17" s="80" t="s">
        <v>98</v>
      </c>
      <c r="D17" s="92" t="s">
        <v>1</v>
      </c>
      <c r="E17" s="85" t="s">
        <v>960</v>
      </c>
      <c r="F17" s="83" t="s">
        <v>961</v>
      </c>
      <c r="G17" s="83" t="s">
        <v>48</v>
      </c>
      <c r="H17" s="80" t="s">
        <v>962</v>
      </c>
      <c r="I17" s="84" t="s">
        <v>369</v>
      </c>
      <c r="J17" s="73"/>
      <c r="K17" s="71"/>
    </row>
    <row r="18" spans="2:11" ht="51" customHeight="1">
      <c r="B18" s="79" t="s">
        <v>389</v>
      </c>
      <c r="C18" s="80" t="s">
        <v>98</v>
      </c>
      <c r="D18" s="92" t="s">
        <v>1</v>
      </c>
      <c r="E18" s="83" t="s">
        <v>963</v>
      </c>
      <c r="F18" s="83" t="s">
        <v>964</v>
      </c>
      <c r="G18" s="83" t="s">
        <v>48</v>
      </c>
      <c r="H18" s="80" t="s">
        <v>1398</v>
      </c>
      <c r="I18" s="84" t="s">
        <v>369</v>
      </c>
      <c r="J18" s="73"/>
      <c r="K18" s="71"/>
    </row>
    <row r="19" spans="2:11" ht="51" customHeight="1">
      <c r="B19" s="79" t="s">
        <v>390</v>
      </c>
      <c r="C19" s="80" t="s">
        <v>98</v>
      </c>
      <c r="D19" s="92" t="s">
        <v>1</v>
      </c>
      <c r="E19" s="83" t="s">
        <v>965</v>
      </c>
      <c r="F19" s="83" t="s">
        <v>966</v>
      </c>
      <c r="G19" s="83" t="s">
        <v>48</v>
      </c>
      <c r="H19" s="80" t="s">
        <v>1399</v>
      </c>
      <c r="I19" s="84" t="s">
        <v>369</v>
      </c>
      <c r="J19" s="73"/>
      <c r="K19" s="71"/>
    </row>
    <row r="20" spans="2:11" ht="51" customHeight="1">
      <c r="B20" s="79" t="s">
        <v>391</v>
      </c>
      <c r="C20" s="80" t="s">
        <v>98</v>
      </c>
      <c r="D20" s="92" t="s">
        <v>1</v>
      </c>
      <c r="E20" s="85" t="s">
        <v>967</v>
      </c>
      <c r="F20" s="83" t="s">
        <v>968</v>
      </c>
      <c r="G20" s="83" t="s">
        <v>969</v>
      </c>
      <c r="H20" s="80" t="s">
        <v>930</v>
      </c>
      <c r="I20" s="84" t="s">
        <v>931</v>
      </c>
      <c r="J20" s="73"/>
      <c r="K20" s="71"/>
    </row>
    <row r="21" spans="2:11" ht="51" customHeight="1">
      <c r="B21" s="79" t="s">
        <v>393</v>
      </c>
      <c r="C21" s="80" t="s">
        <v>98</v>
      </c>
      <c r="D21" s="92" t="s">
        <v>1</v>
      </c>
      <c r="E21" s="85" t="s">
        <v>970</v>
      </c>
      <c r="F21" s="83" t="s">
        <v>971</v>
      </c>
      <c r="G21" s="83" t="s">
        <v>972</v>
      </c>
      <c r="H21" s="80" t="s">
        <v>973</v>
      </c>
      <c r="I21" s="84" t="s">
        <v>369</v>
      </c>
      <c r="J21" s="73"/>
      <c r="K21" s="71"/>
    </row>
    <row r="22" spans="2:11" ht="51" customHeight="1">
      <c r="B22" s="79" t="s">
        <v>395</v>
      </c>
      <c r="C22" s="80" t="s">
        <v>98</v>
      </c>
      <c r="D22" s="92" t="s">
        <v>1</v>
      </c>
      <c r="E22" s="85" t="s">
        <v>974</v>
      </c>
      <c r="F22" s="83" t="s">
        <v>975</v>
      </c>
      <c r="G22" s="83" t="s">
        <v>48</v>
      </c>
      <c r="H22" s="80" t="s">
        <v>976</v>
      </c>
      <c r="I22" s="84" t="s">
        <v>931</v>
      </c>
      <c r="J22" s="73"/>
      <c r="K22" s="71"/>
    </row>
    <row r="23" spans="2:11" ht="51" customHeight="1">
      <c r="B23" s="79" t="s">
        <v>396</v>
      </c>
      <c r="C23" s="80" t="s">
        <v>98</v>
      </c>
      <c r="D23" s="92" t="s">
        <v>1</v>
      </c>
      <c r="E23" s="85" t="s">
        <v>977</v>
      </c>
      <c r="F23" s="83" t="s">
        <v>978</v>
      </c>
      <c r="G23" s="83" t="s">
        <v>48</v>
      </c>
      <c r="H23" s="80" t="s">
        <v>951</v>
      </c>
      <c r="I23" s="84" t="s">
        <v>931</v>
      </c>
      <c r="J23" s="73"/>
      <c r="K23" s="71"/>
    </row>
    <row r="24" spans="2:11" ht="51" customHeight="1">
      <c r="B24" s="86" t="s">
        <v>979</v>
      </c>
      <c r="C24" s="87"/>
      <c r="D24" s="87"/>
      <c r="E24" s="88" t="s">
        <v>980</v>
      </c>
      <c r="F24" s="88"/>
      <c r="G24" s="88" t="s">
        <v>48</v>
      </c>
      <c r="H24" s="89" t="s">
        <v>981</v>
      </c>
      <c r="I24" s="90"/>
      <c r="J24" s="73"/>
      <c r="K24" s="71"/>
    </row>
    <row r="25" spans="2:11" ht="51" customHeight="1">
      <c r="B25" s="91" t="s">
        <v>398</v>
      </c>
      <c r="C25" s="92" t="s">
        <v>100</v>
      </c>
      <c r="D25" s="92" t="s">
        <v>1</v>
      </c>
      <c r="E25" s="81" t="s">
        <v>982</v>
      </c>
      <c r="F25" s="82" t="s">
        <v>983</v>
      </c>
      <c r="G25" s="82" t="s">
        <v>48</v>
      </c>
      <c r="H25" s="92" t="s">
        <v>981</v>
      </c>
      <c r="I25" s="93" t="s">
        <v>369</v>
      </c>
      <c r="J25" s="73"/>
      <c r="K25" s="71"/>
    </row>
    <row r="26" spans="2:11" ht="51" customHeight="1">
      <c r="B26" s="91" t="s">
        <v>399</v>
      </c>
      <c r="C26" s="92" t="s">
        <v>100</v>
      </c>
      <c r="D26" s="92" t="s">
        <v>3</v>
      </c>
      <c r="E26" s="82" t="s">
        <v>984</v>
      </c>
      <c r="F26" s="82" t="s">
        <v>985</v>
      </c>
      <c r="G26" s="82" t="s">
        <v>1400</v>
      </c>
      <c r="H26" s="92" t="s">
        <v>981</v>
      </c>
      <c r="I26" s="93" t="s">
        <v>369</v>
      </c>
      <c r="J26" s="73"/>
      <c r="K26" s="71"/>
    </row>
    <row r="27" spans="2:11" ht="51" customHeight="1">
      <c r="B27" s="86" t="s">
        <v>986</v>
      </c>
      <c r="C27" s="87"/>
      <c r="D27" s="87"/>
      <c r="E27" s="88" t="s">
        <v>987</v>
      </c>
      <c r="F27" s="88"/>
      <c r="G27" s="88" t="s">
        <v>48</v>
      </c>
      <c r="H27" s="89" t="s">
        <v>988</v>
      </c>
      <c r="I27" s="90"/>
      <c r="J27" s="73"/>
      <c r="K27" s="71"/>
    </row>
    <row r="28" spans="2:11" ht="51" customHeight="1">
      <c r="B28" s="91" t="s">
        <v>400</v>
      </c>
      <c r="C28" s="92" t="s">
        <v>100</v>
      </c>
      <c r="D28" s="92" t="s">
        <v>3</v>
      </c>
      <c r="E28" s="81" t="s">
        <v>989</v>
      </c>
      <c r="F28" s="82" t="s">
        <v>990</v>
      </c>
      <c r="G28" s="82" t="s">
        <v>48</v>
      </c>
      <c r="H28" s="92" t="s">
        <v>988</v>
      </c>
      <c r="I28" s="93" t="s">
        <v>931</v>
      </c>
      <c r="J28" s="73"/>
      <c r="K28" s="71"/>
    </row>
    <row r="29" spans="2:11" ht="51" customHeight="1">
      <c r="B29" s="91" t="s">
        <v>402</v>
      </c>
      <c r="C29" s="92" t="s">
        <v>100</v>
      </c>
      <c r="D29" s="92" t="s">
        <v>1</v>
      </c>
      <c r="E29" s="81" t="s">
        <v>991</v>
      </c>
      <c r="F29" s="82" t="s">
        <v>992</v>
      </c>
      <c r="G29" s="82" t="s">
        <v>993</v>
      </c>
      <c r="H29" s="92" t="s">
        <v>988</v>
      </c>
      <c r="I29" s="93" t="s">
        <v>94</v>
      </c>
      <c r="J29" s="73"/>
      <c r="K29" s="71"/>
    </row>
    <row r="30" spans="2:11" ht="51" customHeight="1">
      <c r="B30" s="86" t="s">
        <v>994</v>
      </c>
      <c r="C30" s="87" t="s">
        <v>98</v>
      </c>
      <c r="D30" s="87" t="s">
        <v>1</v>
      </c>
      <c r="E30" s="94" t="s">
        <v>995</v>
      </c>
      <c r="F30" s="88" t="s">
        <v>996</v>
      </c>
      <c r="G30" s="95" t="s">
        <v>997</v>
      </c>
      <c r="H30" s="89" t="s">
        <v>998</v>
      </c>
      <c r="I30" s="90"/>
      <c r="J30" s="73"/>
      <c r="K30" s="71"/>
    </row>
    <row r="31" spans="2:11" ht="51" customHeight="1">
      <c r="B31" s="91" t="s">
        <v>403</v>
      </c>
      <c r="C31" s="92" t="s">
        <v>100</v>
      </c>
      <c r="D31" s="92" t="s">
        <v>3</v>
      </c>
      <c r="E31" s="81" t="s">
        <v>125</v>
      </c>
      <c r="F31" s="82" t="s">
        <v>999</v>
      </c>
      <c r="G31" s="82" t="s">
        <v>1000</v>
      </c>
      <c r="H31" s="92" t="s">
        <v>998</v>
      </c>
      <c r="I31" s="93" t="s">
        <v>94</v>
      </c>
      <c r="J31" s="73"/>
      <c r="K31" s="71"/>
    </row>
    <row r="32" spans="2:11" ht="51" customHeight="1">
      <c r="B32" s="91" t="s">
        <v>404</v>
      </c>
      <c r="C32" s="92" t="s">
        <v>100</v>
      </c>
      <c r="D32" s="92" t="s">
        <v>3</v>
      </c>
      <c r="E32" s="81" t="s">
        <v>126</v>
      </c>
      <c r="F32" s="82" t="s">
        <v>1001</v>
      </c>
      <c r="G32" s="82" t="s">
        <v>1002</v>
      </c>
      <c r="H32" s="92" t="s">
        <v>998</v>
      </c>
      <c r="I32" s="93" t="s">
        <v>94</v>
      </c>
      <c r="J32" s="73"/>
      <c r="K32" s="71"/>
    </row>
    <row r="33" spans="2:11" ht="51" customHeight="1">
      <c r="B33" s="86" t="s">
        <v>1003</v>
      </c>
      <c r="C33" s="87" t="s">
        <v>98</v>
      </c>
      <c r="D33" s="87" t="s">
        <v>3</v>
      </c>
      <c r="E33" s="94" t="s">
        <v>1004</v>
      </c>
      <c r="F33" s="88" t="s">
        <v>1005</v>
      </c>
      <c r="G33" s="95" t="s">
        <v>48</v>
      </c>
      <c r="H33" s="89" t="s">
        <v>111</v>
      </c>
      <c r="I33" s="90"/>
      <c r="J33" s="73"/>
      <c r="K33" s="71"/>
    </row>
    <row r="34" spans="2:11" ht="51" customHeight="1">
      <c r="B34" s="91" t="s">
        <v>405</v>
      </c>
      <c r="C34" s="92" t="s">
        <v>100</v>
      </c>
      <c r="D34" s="92" t="s">
        <v>3</v>
      </c>
      <c r="E34" s="81" t="s">
        <v>1006</v>
      </c>
      <c r="F34" s="82" t="s">
        <v>1007</v>
      </c>
      <c r="G34" s="82" t="s">
        <v>48</v>
      </c>
      <c r="H34" s="92" t="s">
        <v>111</v>
      </c>
      <c r="I34" s="93" t="s">
        <v>931</v>
      </c>
      <c r="J34" s="73"/>
      <c r="K34" s="71"/>
    </row>
    <row r="35" spans="2:11" ht="51" customHeight="1">
      <c r="B35" s="91" t="s">
        <v>407</v>
      </c>
      <c r="C35" s="92" t="s">
        <v>100</v>
      </c>
      <c r="D35" s="92" t="s">
        <v>1</v>
      </c>
      <c r="E35" s="81" t="s">
        <v>1008</v>
      </c>
      <c r="F35" s="82" t="s">
        <v>1009</v>
      </c>
      <c r="G35" s="82" t="s">
        <v>1010</v>
      </c>
      <c r="H35" s="92" t="s">
        <v>111</v>
      </c>
      <c r="I35" s="93" t="s">
        <v>931</v>
      </c>
      <c r="J35" s="73"/>
      <c r="K35" s="71"/>
    </row>
    <row r="36" spans="2:11" ht="51" customHeight="1">
      <c r="B36" s="91" t="s">
        <v>409</v>
      </c>
      <c r="C36" s="92" t="s">
        <v>100</v>
      </c>
      <c r="D36" s="92" t="s">
        <v>19</v>
      </c>
      <c r="E36" s="81" t="s">
        <v>1011</v>
      </c>
      <c r="F36" s="82" t="s">
        <v>1012</v>
      </c>
      <c r="G36" s="82" t="s">
        <v>1013</v>
      </c>
      <c r="H36" s="92" t="s">
        <v>111</v>
      </c>
      <c r="I36" s="93" t="s">
        <v>369</v>
      </c>
      <c r="J36" s="73"/>
      <c r="K36" s="71"/>
    </row>
    <row r="37" spans="2:11" ht="51" customHeight="1">
      <c r="B37" s="91" t="s">
        <v>410</v>
      </c>
      <c r="C37" s="92" t="s">
        <v>100</v>
      </c>
      <c r="D37" s="92" t="s">
        <v>1</v>
      </c>
      <c r="E37" s="81" t="s">
        <v>1014</v>
      </c>
      <c r="F37" s="82" t="s">
        <v>1015</v>
      </c>
      <c r="G37" s="82" t="s">
        <v>48</v>
      </c>
      <c r="H37" s="92" t="s">
        <v>1016</v>
      </c>
      <c r="I37" s="93" t="s">
        <v>369</v>
      </c>
      <c r="J37" s="73"/>
      <c r="K37" s="71"/>
    </row>
    <row r="38" spans="2:11" ht="51" customHeight="1">
      <c r="B38" s="91" t="s">
        <v>411</v>
      </c>
      <c r="C38" s="92" t="s">
        <v>100</v>
      </c>
      <c r="D38" s="92" t="s">
        <v>1</v>
      </c>
      <c r="E38" s="82" t="s">
        <v>1017</v>
      </c>
      <c r="F38" s="82" t="s">
        <v>1018</v>
      </c>
      <c r="G38" s="82" t="s">
        <v>48</v>
      </c>
      <c r="H38" s="92" t="s">
        <v>1401</v>
      </c>
      <c r="I38" s="93" t="s">
        <v>369</v>
      </c>
      <c r="J38" s="73"/>
      <c r="K38" s="71"/>
    </row>
    <row r="39" spans="2:11" ht="51" customHeight="1">
      <c r="B39" s="91" t="s">
        <v>412</v>
      </c>
      <c r="C39" s="92" t="s">
        <v>100</v>
      </c>
      <c r="D39" s="92" t="s">
        <v>1</v>
      </c>
      <c r="E39" s="81" t="s">
        <v>1019</v>
      </c>
      <c r="F39" s="82" t="s">
        <v>1020</v>
      </c>
      <c r="G39" s="82" t="s">
        <v>1021</v>
      </c>
      <c r="H39" s="92" t="s">
        <v>1016</v>
      </c>
      <c r="I39" s="93" t="s">
        <v>369</v>
      </c>
      <c r="J39" s="73"/>
      <c r="K39" s="71"/>
    </row>
    <row r="40" spans="2:11" ht="51" customHeight="1">
      <c r="B40" s="91" t="s">
        <v>112</v>
      </c>
      <c r="C40" s="92" t="s">
        <v>100</v>
      </c>
      <c r="D40" s="92" t="s">
        <v>1</v>
      </c>
      <c r="E40" s="81" t="s">
        <v>1022</v>
      </c>
      <c r="F40" s="82" t="s">
        <v>1023</v>
      </c>
      <c r="G40" s="82" t="s">
        <v>1024</v>
      </c>
      <c r="H40" s="92" t="s">
        <v>946</v>
      </c>
      <c r="I40" s="93" t="s">
        <v>931</v>
      </c>
      <c r="J40" s="73"/>
      <c r="K40" s="71"/>
    </row>
    <row r="41" spans="2:11" ht="51" customHeight="1">
      <c r="B41" s="96" t="s">
        <v>113</v>
      </c>
      <c r="C41" s="97" t="s">
        <v>100</v>
      </c>
      <c r="D41" s="97" t="s">
        <v>1</v>
      </c>
      <c r="E41" s="81" t="s">
        <v>1025</v>
      </c>
      <c r="F41" s="82" t="s">
        <v>1026</v>
      </c>
      <c r="G41" s="82" t="s">
        <v>1027</v>
      </c>
      <c r="H41" s="92" t="s">
        <v>946</v>
      </c>
      <c r="I41" s="93" t="s">
        <v>931</v>
      </c>
      <c r="J41" s="73"/>
      <c r="K41" s="71"/>
    </row>
    <row r="42" spans="2:11" ht="51" customHeight="1">
      <c r="B42" s="110" t="s">
        <v>114</v>
      </c>
      <c r="C42" s="98" t="s">
        <v>100</v>
      </c>
      <c r="D42" s="98" t="s">
        <v>3</v>
      </c>
      <c r="E42" s="94" t="s">
        <v>1028</v>
      </c>
      <c r="F42" s="88" t="s">
        <v>1029</v>
      </c>
      <c r="G42" s="95" t="s">
        <v>48</v>
      </c>
      <c r="H42" s="89" t="s">
        <v>118</v>
      </c>
      <c r="I42" s="90"/>
      <c r="J42" s="73"/>
      <c r="K42" s="71"/>
    </row>
    <row r="43" spans="2:11" ht="51" customHeight="1">
      <c r="B43" s="111" t="s">
        <v>115</v>
      </c>
      <c r="C43" s="97" t="s">
        <v>106</v>
      </c>
      <c r="D43" s="97" t="s">
        <v>1</v>
      </c>
      <c r="E43" s="81" t="s">
        <v>1030</v>
      </c>
      <c r="F43" s="82" t="s">
        <v>1031</v>
      </c>
      <c r="G43" s="82" t="s">
        <v>1032</v>
      </c>
      <c r="H43" s="92" t="s">
        <v>118</v>
      </c>
      <c r="I43" s="93" t="s">
        <v>931</v>
      </c>
      <c r="J43" s="73"/>
      <c r="K43" s="71"/>
    </row>
    <row r="44" spans="2:11" ht="51" customHeight="1">
      <c r="B44" s="111" t="s">
        <v>116</v>
      </c>
      <c r="C44" s="97" t="s">
        <v>106</v>
      </c>
      <c r="D44" s="97" t="s">
        <v>1</v>
      </c>
      <c r="E44" s="81" t="s">
        <v>1033</v>
      </c>
      <c r="F44" s="82" t="s">
        <v>1034</v>
      </c>
      <c r="G44" s="82" t="s">
        <v>48</v>
      </c>
      <c r="H44" s="92" t="s">
        <v>118</v>
      </c>
      <c r="I44" s="93" t="s">
        <v>931</v>
      </c>
      <c r="J44" s="73"/>
      <c r="K44" s="71"/>
    </row>
    <row r="45" spans="2:11" ht="51" customHeight="1">
      <c r="B45" s="111" t="s">
        <v>117</v>
      </c>
      <c r="C45" s="97" t="s">
        <v>106</v>
      </c>
      <c r="D45" s="97" t="s">
        <v>1</v>
      </c>
      <c r="E45" s="81" t="s">
        <v>1035</v>
      </c>
      <c r="F45" s="82" t="s">
        <v>1036</v>
      </c>
      <c r="G45" s="82" t="s">
        <v>48</v>
      </c>
      <c r="H45" s="92" t="s">
        <v>118</v>
      </c>
      <c r="I45" s="93" t="s">
        <v>931</v>
      </c>
      <c r="J45" s="73"/>
      <c r="K45" s="71"/>
    </row>
    <row r="46" spans="2:11" ht="51" customHeight="1">
      <c r="B46" s="112" t="s">
        <v>417</v>
      </c>
      <c r="C46" s="92" t="s">
        <v>106</v>
      </c>
      <c r="D46" s="92" t="s">
        <v>1</v>
      </c>
      <c r="E46" s="81" t="s">
        <v>1037</v>
      </c>
      <c r="F46" s="82" t="s">
        <v>1038</v>
      </c>
      <c r="G46" s="82" t="s">
        <v>1039</v>
      </c>
      <c r="H46" s="92" t="s">
        <v>118</v>
      </c>
      <c r="I46" s="93" t="s">
        <v>931</v>
      </c>
      <c r="J46" s="73"/>
      <c r="K46" s="71"/>
    </row>
    <row r="47" spans="2:11" ht="51" customHeight="1">
      <c r="B47" s="112" t="s">
        <v>418</v>
      </c>
      <c r="C47" s="92" t="s">
        <v>106</v>
      </c>
      <c r="D47" s="92" t="s">
        <v>1</v>
      </c>
      <c r="E47" s="81" t="s">
        <v>1040</v>
      </c>
      <c r="F47" s="82" t="s">
        <v>1041</v>
      </c>
      <c r="G47" s="82" t="s">
        <v>1042</v>
      </c>
      <c r="H47" s="92" t="s">
        <v>118</v>
      </c>
      <c r="I47" s="93" t="s">
        <v>931</v>
      </c>
      <c r="J47" s="73"/>
      <c r="K47" s="71"/>
    </row>
    <row r="48" spans="2:11" ht="51" customHeight="1">
      <c r="B48" s="112" t="s">
        <v>419</v>
      </c>
      <c r="C48" s="92" t="s">
        <v>106</v>
      </c>
      <c r="D48" s="92" t="s">
        <v>1</v>
      </c>
      <c r="E48" s="81" t="s">
        <v>1043</v>
      </c>
      <c r="F48" s="82" t="s">
        <v>1044</v>
      </c>
      <c r="G48" s="82" t="s">
        <v>1045</v>
      </c>
      <c r="H48" s="92" t="s">
        <v>118</v>
      </c>
      <c r="I48" s="93" t="s">
        <v>95</v>
      </c>
      <c r="J48" s="73"/>
      <c r="K48" s="71"/>
    </row>
    <row r="49" spans="2:11" ht="51" customHeight="1">
      <c r="B49" s="86" t="s">
        <v>669</v>
      </c>
      <c r="C49" s="87" t="s">
        <v>100</v>
      </c>
      <c r="D49" s="87" t="s">
        <v>1</v>
      </c>
      <c r="E49" s="94" t="s">
        <v>1046</v>
      </c>
      <c r="F49" s="88" t="s">
        <v>1047</v>
      </c>
      <c r="G49" s="95" t="s">
        <v>48</v>
      </c>
      <c r="H49" s="89" t="s">
        <v>111</v>
      </c>
      <c r="I49" s="90"/>
      <c r="J49" s="73"/>
      <c r="K49" s="71"/>
    </row>
    <row r="50" spans="2:11" ht="51" customHeight="1">
      <c r="B50" s="91" t="s">
        <v>420</v>
      </c>
      <c r="C50" s="92" t="s">
        <v>106</v>
      </c>
      <c r="D50" s="92" t="s">
        <v>1</v>
      </c>
      <c r="E50" s="81" t="s">
        <v>1048</v>
      </c>
      <c r="F50" s="82" t="s">
        <v>1049</v>
      </c>
      <c r="G50" s="82" t="s">
        <v>1050</v>
      </c>
      <c r="H50" s="92" t="s">
        <v>111</v>
      </c>
      <c r="I50" s="93" t="s">
        <v>931</v>
      </c>
      <c r="J50" s="73"/>
      <c r="K50" s="71"/>
    </row>
    <row r="51" spans="2:11" ht="51" customHeight="1">
      <c r="B51" s="91" t="s">
        <v>421</v>
      </c>
      <c r="C51" s="92" t="s">
        <v>106</v>
      </c>
      <c r="D51" s="92" t="s">
        <v>1</v>
      </c>
      <c r="E51" s="81" t="s">
        <v>1051</v>
      </c>
      <c r="F51" s="82" t="s">
        <v>1052</v>
      </c>
      <c r="G51" s="82" t="s">
        <v>48</v>
      </c>
      <c r="H51" s="92" t="s">
        <v>111</v>
      </c>
      <c r="I51" s="93" t="s">
        <v>931</v>
      </c>
      <c r="J51" s="73"/>
      <c r="K51" s="71"/>
    </row>
    <row r="52" spans="2:11" ht="51" customHeight="1">
      <c r="B52" s="91" t="s">
        <v>422</v>
      </c>
      <c r="C52" s="92" t="s">
        <v>106</v>
      </c>
      <c r="D52" s="92" t="s">
        <v>1</v>
      </c>
      <c r="E52" s="99" t="s">
        <v>1053</v>
      </c>
      <c r="F52" s="82" t="s">
        <v>1054</v>
      </c>
      <c r="G52" s="82" t="s">
        <v>48</v>
      </c>
      <c r="H52" s="92" t="s">
        <v>111</v>
      </c>
      <c r="I52" s="93" t="s">
        <v>931</v>
      </c>
      <c r="J52" s="73"/>
      <c r="K52" s="71"/>
    </row>
    <row r="53" spans="2:11" ht="51" customHeight="1">
      <c r="B53" s="86" t="s">
        <v>1055</v>
      </c>
      <c r="C53" s="87" t="s">
        <v>98</v>
      </c>
      <c r="D53" s="87" t="s">
        <v>3</v>
      </c>
      <c r="E53" s="94" t="s">
        <v>1056</v>
      </c>
      <c r="F53" s="88" t="s">
        <v>1057</v>
      </c>
      <c r="G53" s="95" t="s">
        <v>48</v>
      </c>
      <c r="H53" s="89" t="s">
        <v>111</v>
      </c>
      <c r="I53" s="90"/>
      <c r="J53" s="73"/>
      <c r="K53" s="71"/>
    </row>
    <row r="54" spans="2:11" ht="51" customHeight="1">
      <c r="B54" s="91" t="s">
        <v>423</v>
      </c>
      <c r="C54" s="92" t="s">
        <v>100</v>
      </c>
      <c r="D54" s="92" t="s">
        <v>3</v>
      </c>
      <c r="E54" s="81" t="s">
        <v>370</v>
      </c>
      <c r="F54" s="82" t="s">
        <v>1058</v>
      </c>
      <c r="G54" s="82" t="s">
        <v>1059</v>
      </c>
      <c r="H54" s="92" t="s">
        <v>111</v>
      </c>
      <c r="I54" s="93" t="s">
        <v>931</v>
      </c>
      <c r="J54" s="73"/>
      <c r="K54" s="71"/>
    </row>
    <row r="55" spans="2:11" ht="51" customHeight="1">
      <c r="B55" s="91" t="s">
        <v>425</v>
      </c>
      <c r="C55" s="92" t="s">
        <v>100</v>
      </c>
      <c r="D55" s="92" t="s">
        <v>1</v>
      </c>
      <c r="E55" s="81" t="s">
        <v>1060</v>
      </c>
      <c r="F55" s="82" t="s">
        <v>1061</v>
      </c>
      <c r="G55" s="82" t="s">
        <v>48</v>
      </c>
      <c r="H55" s="92" t="s">
        <v>111</v>
      </c>
      <c r="I55" s="93" t="s">
        <v>369</v>
      </c>
      <c r="J55" s="73"/>
      <c r="K55" s="71"/>
    </row>
    <row r="56" spans="2:11" ht="51" customHeight="1">
      <c r="B56" s="91" t="s">
        <v>427</v>
      </c>
      <c r="C56" s="92" t="s">
        <v>100</v>
      </c>
      <c r="D56" s="92" t="s">
        <v>1</v>
      </c>
      <c r="E56" s="82" t="s">
        <v>1062</v>
      </c>
      <c r="F56" s="82" t="s">
        <v>1063</v>
      </c>
      <c r="G56" s="82" t="s">
        <v>48</v>
      </c>
      <c r="H56" s="92" t="s">
        <v>1401</v>
      </c>
      <c r="I56" s="93" t="s">
        <v>369</v>
      </c>
      <c r="J56" s="73"/>
      <c r="K56" s="71"/>
    </row>
    <row r="57" spans="2:11" ht="51" customHeight="1">
      <c r="B57" s="91" t="s">
        <v>428</v>
      </c>
      <c r="C57" s="92" t="s">
        <v>100</v>
      </c>
      <c r="D57" s="92" t="s">
        <v>1</v>
      </c>
      <c r="E57" s="82" t="s">
        <v>1064</v>
      </c>
      <c r="F57" s="82" t="s">
        <v>1065</v>
      </c>
      <c r="G57" s="82" t="s">
        <v>48</v>
      </c>
      <c r="H57" s="92" t="s">
        <v>1402</v>
      </c>
      <c r="I57" s="93" t="s">
        <v>369</v>
      </c>
      <c r="J57" s="73"/>
      <c r="K57" s="71"/>
    </row>
    <row r="58" spans="2:11" ht="51" customHeight="1">
      <c r="B58" s="91" t="s">
        <v>429</v>
      </c>
      <c r="C58" s="92" t="s">
        <v>100</v>
      </c>
      <c r="D58" s="92" t="s">
        <v>1</v>
      </c>
      <c r="E58" s="82" t="s">
        <v>1066</v>
      </c>
      <c r="F58" s="82" t="s">
        <v>1067</v>
      </c>
      <c r="G58" s="82" t="s">
        <v>1021</v>
      </c>
      <c r="H58" s="92" t="s">
        <v>1403</v>
      </c>
      <c r="I58" s="93" t="s">
        <v>369</v>
      </c>
      <c r="J58" s="73"/>
      <c r="K58" s="71"/>
    </row>
    <row r="59" spans="2:11" ht="51" customHeight="1">
      <c r="B59" s="86" t="s">
        <v>1068</v>
      </c>
      <c r="C59" s="87" t="s">
        <v>100</v>
      </c>
      <c r="D59" s="87" t="s">
        <v>3</v>
      </c>
      <c r="E59" s="94" t="s">
        <v>1069</v>
      </c>
      <c r="F59" s="88" t="s">
        <v>1070</v>
      </c>
      <c r="G59" s="95" t="s">
        <v>48</v>
      </c>
      <c r="H59" s="89" t="s">
        <v>118</v>
      </c>
      <c r="I59" s="90"/>
      <c r="J59" s="73"/>
      <c r="K59" s="71"/>
    </row>
    <row r="60" spans="2:11" ht="51" customHeight="1">
      <c r="B60" s="91" t="s">
        <v>431</v>
      </c>
      <c r="C60" s="92" t="s">
        <v>106</v>
      </c>
      <c r="D60" s="92" t="s">
        <v>1</v>
      </c>
      <c r="E60" s="81" t="s">
        <v>1071</v>
      </c>
      <c r="F60" s="82" t="s">
        <v>1031</v>
      </c>
      <c r="G60" s="82" t="s">
        <v>1032</v>
      </c>
      <c r="H60" s="92" t="s">
        <v>118</v>
      </c>
      <c r="I60" s="93" t="s">
        <v>931</v>
      </c>
      <c r="J60" s="73"/>
      <c r="K60" s="71"/>
    </row>
    <row r="61" spans="2:11" ht="51" customHeight="1">
      <c r="B61" s="91" t="s">
        <v>433</v>
      </c>
      <c r="C61" s="92" t="s">
        <v>106</v>
      </c>
      <c r="D61" s="92" t="s">
        <v>1</v>
      </c>
      <c r="E61" s="81" t="s">
        <v>1072</v>
      </c>
      <c r="F61" s="82" t="s">
        <v>1034</v>
      </c>
      <c r="G61" s="82" t="s">
        <v>48</v>
      </c>
      <c r="H61" s="92" t="s">
        <v>118</v>
      </c>
      <c r="I61" s="93" t="s">
        <v>931</v>
      </c>
      <c r="J61" s="73"/>
      <c r="K61" s="71"/>
    </row>
    <row r="62" spans="2:11" ht="51" customHeight="1">
      <c r="B62" s="91" t="s">
        <v>435</v>
      </c>
      <c r="C62" s="92" t="s">
        <v>106</v>
      </c>
      <c r="D62" s="92" t="s">
        <v>1</v>
      </c>
      <c r="E62" s="81" t="s">
        <v>1073</v>
      </c>
      <c r="F62" s="82" t="s">
        <v>1074</v>
      </c>
      <c r="G62" s="82" t="s">
        <v>48</v>
      </c>
      <c r="H62" s="92" t="s">
        <v>118</v>
      </c>
      <c r="I62" s="93" t="s">
        <v>931</v>
      </c>
      <c r="J62" s="73"/>
      <c r="K62" s="71"/>
    </row>
    <row r="63" spans="2:11" ht="51" customHeight="1">
      <c r="B63" s="91" t="s">
        <v>437</v>
      </c>
      <c r="C63" s="92" t="s">
        <v>106</v>
      </c>
      <c r="D63" s="92" t="s">
        <v>1</v>
      </c>
      <c r="E63" s="81" t="s">
        <v>1075</v>
      </c>
      <c r="F63" s="82" t="s">
        <v>1038</v>
      </c>
      <c r="G63" s="82" t="s">
        <v>1039</v>
      </c>
      <c r="H63" s="92" t="s">
        <v>118</v>
      </c>
      <c r="I63" s="93" t="s">
        <v>931</v>
      </c>
      <c r="J63" s="73"/>
      <c r="K63" s="71"/>
    </row>
    <row r="64" spans="2:11" ht="51" customHeight="1">
      <c r="B64" s="91" t="s">
        <v>439</v>
      </c>
      <c r="C64" s="92" t="s">
        <v>106</v>
      </c>
      <c r="D64" s="92" t="s">
        <v>1</v>
      </c>
      <c r="E64" s="81" t="s">
        <v>1076</v>
      </c>
      <c r="F64" s="82" t="s">
        <v>1041</v>
      </c>
      <c r="G64" s="82" t="s">
        <v>1042</v>
      </c>
      <c r="H64" s="92" t="s">
        <v>118</v>
      </c>
      <c r="I64" s="93" t="s">
        <v>931</v>
      </c>
      <c r="J64" s="73"/>
      <c r="K64" s="71"/>
    </row>
    <row r="65" spans="2:11" ht="51" customHeight="1">
      <c r="B65" s="91" t="s">
        <v>441</v>
      </c>
      <c r="C65" s="92" t="s">
        <v>106</v>
      </c>
      <c r="D65" s="92" t="s">
        <v>1</v>
      </c>
      <c r="E65" s="81" t="s">
        <v>1077</v>
      </c>
      <c r="F65" s="82" t="s">
        <v>1044</v>
      </c>
      <c r="G65" s="82" t="s">
        <v>1045</v>
      </c>
      <c r="H65" s="92" t="s">
        <v>118</v>
      </c>
      <c r="I65" s="93" t="s">
        <v>95</v>
      </c>
      <c r="J65" s="73"/>
      <c r="K65" s="71"/>
    </row>
    <row r="66" spans="2:11" ht="51" customHeight="1">
      <c r="B66" s="86" t="s">
        <v>1078</v>
      </c>
      <c r="C66" s="87" t="s">
        <v>100</v>
      </c>
      <c r="D66" s="87" t="s">
        <v>1</v>
      </c>
      <c r="E66" s="94" t="s">
        <v>1079</v>
      </c>
      <c r="F66" s="88" t="s">
        <v>1080</v>
      </c>
      <c r="G66" s="100" t="s">
        <v>1404</v>
      </c>
      <c r="H66" s="89" t="s">
        <v>111</v>
      </c>
      <c r="I66" s="90"/>
      <c r="J66" s="73"/>
      <c r="K66" s="71"/>
    </row>
    <row r="67" spans="2:11" ht="51" customHeight="1">
      <c r="B67" s="91" t="s">
        <v>443</v>
      </c>
      <c r="C67" s="92" t="s">
        <v>106</v>
      </c>
      <c r="D67" s="92" t="s">
        <v>1</v>
      </c>
      <c r="E67" s="81" t="s">
        <v>1081</v>
      </c>
      <c r="F67" s="82" t="s">
        <v>1049</v>
      </c>
      <c r="G67" s="82" t="s">
        <v>1050</v>
      </c>
      <c r="H67" s="92" t="s">
        <v>111</v>
      </c>
      <c r="I67" s="93" t="s">
        <v>931</v>
      </c>
      <c r="J67" s="73"/>
      <c r="K67" s="71"/>
    </row>
    <row r="68" spans="2:11" ht="51" customHeight="1">
      <c r="B68" s="91" t="s">
        <v>444</v>
      </c>
      <c r="C68" s="92" t="s">
        <v>106</v>
      </c>
      <c r="D68" s="92" t="s">
        <v>1</v>
      </c>
      <c r="E68" s="81" t="s">
        <v>1082</v>
      </c>
      <c r="F68" s="82" t="s">
        <v>1052</v>
      </c>
      <c r="G68" s="82" t="s">
        <v>48</v>
      </c>
      <c r="H68" s="92" t="s">
        <v>111</v>
      </c>
      <c r="I68" s="93" t="s">
        <v>931</v>
      </c>
      <c r="J68" s="73"/>
      <c r="K68" s="71"/>
    </row>
    <row r="69" spans="2:11" ht="51" customHeight="1">
      <c r="B69" s="91" t="s">
        <v>445</v>
      </c>
      <c r="C69" s="92" t="s">
        <v>106</v>
      </c>
      <c r="D69" s="92" t="s">
        <v>1</v>
      </c>
      <c r="E69" s="99" t="s">
        <v>1083</v>
      </c>
      <c r="F69" s="82" t="s">
        <v>1054</v>
      </c>
      <c r="G69" s="82" t="s">
        <v>48</v>
      </c>
      <c r="H69" s="92" t="s">
        <v>111</v>
      </c>
      <c r="I69" s="93" t="s">
        <v>931</v>
      </c>
      <c r="J69" s="73"/>
      <c r="K69" s="71"/>
    </row>
    <row r="70" spans="2:11" ht="51" customHeight="1">
      <c r="B70" s="86" t="s">
        <v>1084</v>
      </c>
      <c r="C70" s="87" t="s">
        <v>98</v>
      </c>
      <c r="D70" s="87" t="s">
        <v>1</v>
      </c>
      <c r="E70" s="88" t="s">
        <v>1085</v>
      </c>
      <c r="F70" s="88" t="s">
        <v>1086</v>
      </c>
      <c r="G70" s="95" t="s">
        <v>48</v>
      </c>
      <c r="H70" s="89" t="s">
        <v>1405</v>
      </c>
      <c r="I70" s="90"/>
      <c r="J70" s="73"/>
      <c r="K70" s="71"/>
    </row>
    <row r="71" spans="2:11" ht="51" customHeight="1">
      <c r="B71" s="91" t="s">
        <v>446</v>
      </c>
      <c r="C71" s="92" t="s">
        <v>100</v>
      </c>
      <c r="D71" s="92" t="s">
        <v>3</v>
      </c>
      <c r="E71" s="82" t="s">
        <v>1088</v>
      </c>
      <c r="F71" s="82" t="s">
        <v>1089</v>
      </c>
      <c r="G71" s="82" t="s">
        <v>1090</v>
      </c>
      <c r="H71" s="92" t="s">
        <v>1405</v>
      </c>
      <c r="I71" s="93" t="s">
        <v>931</v>
      </c>
      <c r="J71" s="73"/>
      <c r="K71" s="71"/>
    </row>
    <row r="72" spans="2:11" ht="51" customHeight="1">
      <c r="B72" s="91" t="s">
        <v>447</v>
      </c>
      <c r="C72" s="92" t="s">
        <v>100</v>
      </c>
      <c r="D72" s="92" t="s">
        <v>1</v>
      </c>
      <c r="E72" s="82" t="s">
        <v>1091</v>
      </c>
      <c r="F72" s="82" t="s">
        <v>1092</v>
      </c>
      <c r="G72" s="82" t="s">
        <v>1093</v>
      </c>
      <c r="H72" s="92" t="s">
        <v>1405</v>
      </c>
      <c r="I72" s="93" t="s">
        <v>369</v>
      </c>
      <c r="J72" s="73"/>
      <c r="K72" s="71"/>
    </row>
    <row r="73" spans="2:11" ht="51" customHeight="1">
      <c r="B73" s="91" t="s">
        <v>448</v>
      </c>
      <c r="C73" s="92" t="s">
        <v>100</v>
      </c>
      <c r="D73" s="92" t="s">
        <v>1</v>
      </c>
      <c r="E73" s="81" t="s">
        <v>1094</v>
      </c>
      <c r="F73" s="82" t="s">
        <v>1095</v>
      </c>
      <c r="G73" s="82" t="s">
        <v>1093</v>
      </c>
      <c r="H73" s="92" t="s">
        <v>1087</v>
      </c>
      <c r="I73" s="93" t="s">
        <v>369</v>
      </c>
      <c r="J73" s="73"/>
      <c r="K73" s="71"/>
    </row>
    <row r="74" spans="2:11" ht="51" customHeight="1">
      <c r="B74" s="86" t="s">
        <v>1096</v>
      </c>
      <c r="C74" s="87" t="s">
        <v>98</v>
      </c>
      <c r="D74" s="87" t="s">
        <v>1</v>
      </c>
      <c r="E74" s="94" t="s">
        <v>1097</v>
      </c>
      <c r="F74" s="88" t="s">
        <v>1098</v>
      </c>
      <c r="G74" s="95" t="s">
        <v>48</v>
      </c>
      <c r="H74" s="89" t="s">
        <v>111</v>
      </c>
      <c r="I74" s="90"/>
      <c r="J74" s="73"/>
      <c r="K74" s="71"/>
    </row>
    <row r="75" spans="2:11" ht="51" customHeight="1">
      <c r="B75" s="91" t="s">
        <v>449</v>
      </c>
      <c r="C75" s="92" t="s">
        <v>100</v>
      </c>
      <c r="D75" s="92" t="s">
        <v>3</v>
      </c>
      <c r="E75" s="81" t="s">
        <v>1099</v>
      </c>
      <c r="F75" s="82" t="s">
        <v>1100</v>
      </c>
      <c r="G75" s="82" t="s">
        <v>48</v>
      </c>
      <c r="H75" s="92" t="s">
        <v>111</v>
      </c>
      <c r="I75" s="93" t="s">
        <v>931</v>
      </c>
      <c r="J75" s="73"/>
      <c r="K75" s="71"/>
    </row>
    <row r="76" spans="2:11" ht="51" customHeight="1">
      <c r="B76" s="91" t="s">
        <v>450</v>
      </c>
      <c r="C76" s="92" t="s">
        <v>100</v>
      </c>
      <c r="D76" s="92" t="s">
        <v>1</v>
      </c>
      <c r="E76" s="81" t="s">
        <v>1101</v>
      </c>
      <c r="F76" s="82" t="s">
        <v>1102</v>
      </c>
      <c r="G76" s="82" t="s">
        <v>1103</v>
      </c>
      <c r="H76" s="92" t="s">
        <v>1016</v>
      </c>
      <c r="I76" s="93" t="s">
        <v>369</v>
      </c>
      <c r="J76" s="73"/>
      <c r="K76" s="71"/>
    </row>
    <row r="77" spans="2:11" ht="51" customHeight="1">
      <c r="B77" s="86" t="s">
        <v>1104</v>
      </c>
      <c r="C77" s="87" t="s">
        <v>100</v>
      </c>
      <c r="D77" s="87" t="s">
        <v>3</v>
      </c>
      <c r="E77" s="94" t="s">
        <v>1105</v>
      </c>
      <c r="F77" s="88" t="s">
        <v>1106</v>
      </c>
      <c r="G77" s="95" t="s">
        <v>48</v>
      </c>
      <c r="H77" s="89" t="s">
        <v>118</v>
      </c>
      <c r="I77" s="90"/>
      <c r="J77" s="73"/>
      <c r="K77" s="71"/>
    </row>
    <row r="78" spans="2:11" ht="51" customHeight="1">
      <c r="B78" s="91" t="s">
        <v>452</v>
      </c>
      <c r="C78" s="92" t="s">
        <v>106</v>
      </c>
      <c r="D78" s="92" t="s">
        <v>1</v>
      </c>
      <c r="E78" s="81" t="s">
        <v>1107</v>
      </c>
      <c r="F78" s="82" t="s">
        <v>1031</v>
      </c>
      <c r="G78" s="82" t="s">
        <v>1108</v>
      </c>
      <c r="H78" s="92" t="s">
        <v>118</v>
      </c>
      <c r="I78" s="93" t="s">
        <v>931</v>
      </c>
      <c r="J78" s="73"/>
      <c r="K78" s="71"/>
    </row>
    <row r="79" spans="2:11" ht="51" customHeight="1">
      <c r="B79" s="91" t="s">
        <v>454</v>
      </c>
      <c r="C79" s="92" t="s">
        <v>106</v>
      </c>
      <c r="D79" s="92" t="s">
        <v>1</v>
      </c>
      <c r="E79" s="81" t="s">
        <v>1109</v>
      </c>
      <c r="F79" s="82" t="s">
        <v>1034</v>
      </c>
      <c r="G79" s="82" t="s">
        <v>48</v>
      </c>
      <c r="H79" s="92" t="s">
        <v>118</v>
      </c>
      <c r="I79" s="93" t="s">
        <v>931</v>
      </c>
      <c r="J79" s="73"/>
      <c r="K79" s="71"/>
    </row>
    <row r="80" spans="2:11" ht="51" customHeight="1">
      <c r="B80" s="91" t="s">
        <v>456</v>
      </c>
      <c r="C80" s="92" t="s">
        <v>106</v>
      </c>
      <c r="D80" s="92" t="s">
        <v>1</v>
      </c>
      <c r="E80" s="81" t="s">
        <v>1110</v>
      </c>
      <c r="F80" s="82" t="s">
        <v>1111</v>
      </c>
      <c r="G80" s="82" t="s">
        <v>48</v>
      </c>
      <c r="H80" s="92" t="s">
        <v>118</v>
      </c>
      <c r="I80" s="93" t="s">
        <v>931</v>
      </c>
      <c r="J80" s="73"/>
      <c r="K80" s="71"/>
    </row>
    <row r="81" spans="2:11" ht="51" customHeight="1">
      <c r="B81" s="91" t="s">
        <v>458</v>
      </c>
      <c r="C81" s="92" t="s">
        <v>106</v>
      </c>
      <c r="D81" s="92" t="s">
        <v>1</v>
      </c>
      <c r="E81" s="81" t="s">
        <v>1112</v>
      </c>
      <c r="F81" s="82" t="s">
        <v>1038</v>
      </c>
      <c r="G81" s="82" t="s">
        <v>1039</v>
      </c>
      <c r="H81" s="92" t="s">
        <v>118</v>
      </c>
      <c r="I81" s="93" t="s">
        <v>931</v>
      </c>
      <c r="J81" s="73"/>
      <c r="K81" s="71"/>
    </row>
    <row r="82" spans="2:11" ht="51" customHeight="1">
      <c r="B82" s="91" t="s">
        <v>460</v>
      </c>
      <c r="C82" s="92" t="s">
        <v>106</v>
      </c>
      <c r="D82" s="92" t="s">
        <v>1</v>
      </c>
      <c r="E82" s="81" t="s">
        <v>1113</v>
      </c>
      <c r="F82" s="82" t="s">
        <v>1041</v>
      </c>
      <c r="G82" s="82" t="s">
        <v>1042</v>
      </c>
      <c r="H82" s="92" t="s">
        <v>118</v>
      </c>
      <c r="I82" s="93" t="s">
        <v>931</v>
      </c>
      <c r="J82" s="73"/>
      <c r="K82" s="71"/>
    </row>
    <row r="83" spans="2:11" ht="51" customHeight="1">
      <c r="B83" s="91" t="s">
        <v>462</v>
      </c>
      <c r="C83" s="92" t="s">
        <v>106</v>
      </c>
      <c r="D83" s="92" t="s">
        <v>1</v>
      </c>
      <c r="E83" s="81" t="s">
        <v>1114</v>
      </c>
      <c r="F83" s="82" t="s">
        <v>1044</v>
      </c>
      <c r="G83" s="82" t="s">
        <v>1045</v>
      </c>
      <c r="H83" s="92" t="s">
        <v>118</v>
      </c>
      <c r="I83" s="93" t="s">
        <v>95</v>
      </c>
      <c r="J83" s="73"/>
      <c r="K83" s="71"/>
    </row>
    <row r="84" spans="2:11" ht="51" customHeight="1">
      <c r="B84" s="86" t="s">
        <v>1115</v>
      </c>
      <c r="C84" s="87" t="s">
        <v>98</v>
      </c>
      <c r="D84" s="87" t="s">
        <v>1</v>
      </c>
      <c r="E84" s="88" t="s">
        <v>1116</v>
      </c>
      <c r="F84" s="88" t="s">
        <v>1117</v>
      </c>
      <c r="G84" s="95" t="s">
        <v>48</v>
      </c>
      <c r="H84" s="89" t="s">
        <v>1406</v>
      </c>
      <c r="I84" s="90"/>
      <c r="J84" s="73"/>
      <c r="K84" s="71"/>
    </row>
    <row r="85" spans="2:11" ht="51" customHeight="1">
      <c r="B85" s="91" t="s">
        <v>464</v>
      </c>
      <c r="C85" s="92" t="s">
        <v>100</v>
      </c>
      <c r="D85" s="92" t="s">
        <v>1</v>
      </c>
      <c r="E85" s="81" t="s">
        <v>1120</v>
      </c>
      <c r="F85" s="82" t="s">
        <v>1121</v>
      </c>
      <c r="G85" s="82" t="s">
        <v>1122</v>
      </c>
      <c r="H85" s="92" t="s">
        <v>111</v>
      </c>
      <c r="I85" s="93" t="s">
        <v>931</v>
      </c>
      <c r="J85" s="73"/>
      <c r="K85" s="71"/>
    </row>
    <row r="86" spans="2:11" ht="51" customHeight="1">
      <c r="B86" s="91" t="s">
        <v>466</v>
      </c>
      <c r="C86" s="92" t="s">
        <v>100</v>
      </c>
      <c r="D86" s="92" t="s">
        <v>1</v>
      </c>
      <c r="E86" s="81" t="s">
        <v>1123</v>
      </c>
      <c r="F86" s="82" t="s">
        <v>1124</v>
      </c>
      <c r="G86" s="82" t="s">
        <v>48</v>
      </c>
      <c r="H86" s="92" t="s">
        <v>1119</v>
      </c>
      <c r="I86" s="93" t="s">
        <v>369</v>
      </c>
      <c r="J86" s="73"/>
      <c r="K86" s="71"/>
    </row>
    <row r="87" spans="2:11" ht="51" customHeight="1">
      <c r="B87" s="91" t="s">
        <v>467</v>
      </c>
      <c r="C87" s="92" t="s">
        <v>100</v>
      </c>
      <c r="D87" s="92" t="s">
        <v>1</v>
      </c>
      <c r="E87" s="81" t="s">
        <v>1125</v>
      </c>
      <c r="F87" s="82" t="s">
        <v>1126</v>
      </c>
      <c r="G87" s="82" t="s">
        <v>48</v>
      </c>
      <c r="H87" s="92" t="s">
        <v>1118</v>
      </c>
      <c r="I87" s="93" t="s">
        <v>94</v>
      </c>
      <c r="J87" s="73"/>
      <c r="K87" s="71"/>
    </row>
    <row r="88" spans="2:11" ht="51" customHeight="1">
      <c r="B88" s="86" t="s">
        <v>689</v>
      </c>
      <c r="C88" s="87" t="s">
        <v>100</v>
      </c>
      <c r="D88" s="87" t="s">
        <v>1</v>
      </c>
      <c r="E88" s="94" t="s">
        <v>1127</v>
      </c>
      <c r="F88" s="88" t="s">
        <v>1128</v>
      </c>
      <c r="G88" s="95" t="s">
        <v>48</v>
      </c>
      <c r="H88" s="89" t="s">
        <v>1119</v>
      </c>
      <c r="I88" s="90"/>
      <c r="J88" s="73"/>
      <c r="K88" s="71"/>
    </row>
    <row r="89" spans="2:11" ht="51" customHeight="1">
      <c r="B89" s="91" t="s">
        <v>469</v>
      </c>
      <c r="C89" s="92" t="s">
        <v>106</v>
      </c>
      <c r="D89" s="92" t="s">
        <v>1</v>
      </c>
      <c r="E89" s="81" t="s">
        <v>1129</v>
      </c>
      <c r="F89" s="82" t="s">
        <v>1031</v>
      </c>
      <c r="G89" s="82" t="s">
        <v>1108</v>
      </c>
      <c r="H89" s="92" t="s">
        <v>1119</v>
      </c>
      <c r="I89" s="93" t="s">
        <v>931</v>
      </c>
      <c r="J89" s="73"/>
      <c r="K89" s="71"/>
    </row>
    <row r="90" spans="2:11" ht="51" customHeight="1">
      <c r="B90" s="91" t="s">
        <v>471</v>
      </c>
      <c r="C90" s="92" t="s">
        <v>106</v>
      </c>
      <c r="D90" s="92" t="s">
        <v>1</v>
      </c>
      <c r="E90" s="81" t="s">
        <v>1130</v>
      </c>
      <c r="F90" s="82" t="s">
        <v>1034</v>
      </c>
      <c r="G90" s="82" t="s">
        <v>48</v>
      </c>
      <c r="H90" s="92" t="s">
        <v>1119</v>
      </c>
      <c r="I90" s="93" t="s">
        <v>931</v>
      </c>
      <c r="J90" s="73"/>
      <c r="K90" s="71"/>
    </row>
    <row r="91" spans="2:11" ht="51" customHeight="1">
      <c r="B91" s="91" t="s">
        <v>473</v>
      </c>
      <c r="C91" s="92" t="s">
        <v>106</v>
      </c>
      <c r="D91" s="92" t="s">
        <v>1</v>
      </c>
      <c r="E91" s="81" t="s">
        <v>1131</v>
      </c>
      <c r="F91" s="82" t="s">
        <v>1132</v>
      </c>
      <c r="G91" s="82" t="s">
        <v>48</v>
      </c>
      <c r="H91" s="92" t="s">
        <v>1119</v>
      </c>
      <c r="I91" s="93" t="s">
        <v>931</v>
      </c>
      <c r="J91" s="73"/>
      <c r="K91" s="71"/>
    </row>
    <row r="92" spans="2:11" ht="51" customHeight="1">
      <c r="B92" s="91" t="s">
        <v>475</v>
      </c>
      <c r="C92" s="92" t="s">
        <v>106</v>
      </c>
      <c r="D92" s="92" t="s">
        <v>1</v>
      </c>
      <c r="E92" s="81" t="s">
        <v>1133</v>
      </c>
      <c r="F92" s="82" t="s">
        <v>1038</v>
      </c>
      <c r="G92" s="82" t="s">
        <v>1039</v>
      </c>
      <c r="H92" s="92" t="s">
        <v>1119</v>
      </c>
      <c r="I92" s="93" t="s">
        <v>931</v>
      </c>
      <c r="J92" s="73"/>
      <c r="K92" s="71"/>
    </row>
    <row r="93" spans="2:11" ht="51" customHeight="1">
      <c r="B93" s="91" t="s">
        <v>477</v>
      </c>
      <c r="C93" s="92" t="s">
        <v>106</v>
      </c>
      <c r="D93" s="92" t="s">
        <v>1</v>
      </c>
      <c r="E93" s="81" t="s">
        <v>1134</v>
      </c>
      <c r="F93" s="82" t="s">
        <v>1041</v>
      </c>
      <c r="G93" s="82" t="s">
        <v>1042</v>
      </c>
      <c r="H93" s="92" t="s">
        <v>1119</v>
      </c>
      <c r="I93" s="93" t="s">
        <v>931</v>
      </c>
      <c r="J93" s="73"/>
      <c r="K93" s="71"/>
    </row>
    <row r="94" spans="2:11" ht="51" customHeight="1">
      <c r="B94" s="91" t="s">
        <v>479</v>
      </c>
      <c r="C94" s="92" t="s">
        <v>106</v>
      </c>
      <c r="D94" s="92" t="s">
        <v>1</v>
      </c>
      <c r="E94" s="81" t="s">
        <v>1135</v>
      </c>
      <c r="F94" s="82" t="s">
        <v>1044</v>
      </c>
      <c r="G94" s="82" t="s">
        <v>1045</v>
      </c>
      <c r="H94" s="92" t="s">
        <v>1119</v>
      </c>
      <c r="I94" s="93" t="s">
        <v>95</v>
      </c>
      <c r="J94" s="73"/>
      <c r="K94" s="71"/>
    </row>
    <row r="95" spans="2:11" ht="51" customHeight="1">
      <c r="B95" s="86" t="s">
        <v>1136</v>
      </c>
      <c r="C95" s="87" t="s">
        <v>98</v>
      </c>
      <c r="D95" s="87" t="s">
        <v>19</v>
      </c>
      <c r="E95" s="88" t="s">
        <v>1137</v>
      </c>
      <c r="F95" s="88" t="s">
        <v>1138</v>
      </c>
      <c r="G95" s="95" t="s">
        <v>48</v>
      </c>
      <c r="H95" s="89" t="s">
        <v>1139</v>
      </c>
      <c r="I95" s="90"/>
      <c r="J95" s="73"/>
      <c r="K95" s="71"/>
    </row>
    <row r="96" spans="2:11" ht="51" customHeight="1">
      <c r="B96" s="91" t="s">
        <v>480</v>
      </c>
      <c r="C96" s="92" t="s">
        <v>100</v>
      </c>
      <c r="D96" s="92" t="s">
        <v>1</v>
      </c>
      <c r="E96" s="82" t="s">
        <v>1140</v>
      </c>
      <c r="F96" s="82" t="s">
        <v>1141</v>
      </c>
      <c r="G96" s="82" t="s">
        <v>1142</v>
      </c>
      <c r="H96" s="92" t="s">
        <v>1407</v>
      </c>
      <c r="I96" s="93" t="s">
        <v>931</v>
      </c>
      <c r="J96" s="73"/>
      <c r="K96" s="71"/>
    </row>
    <row r="97" spans="2:11" ht="51" customHeight="1">
      <c r="B97" s="91" t="s">
        <v>481</v>
      </c>
      <c r="C97" s="92" t="s">
        <v>100</v>
      </c>
      <c r="D97" s="92" t="s">
        <v>3</v>
      </c>
      <c r="E97" s="81" t="s">
        <v>1143</v>
      </c>
      <c r="F97" s="82" t="s">
        <v>1144</v>
      </c>
      <c r="G97" s="82" t="s">
        <v>1145</v>
      </c>
      <c r="H97" s="92" t="s">
        <v>1139</v>
      </c>
      <c r="I97" s="93" t="s">
        <v>95</v>
      </c>
      <c r="J97" s="73"/>
      <c r="K97" s="71"/>
    </row>
    <row r="98" spans="2:11" ht="51" customHeight="1">
      <c r="B98" s="91" t="s">
        <v>483</v>
      </c>
      <c r="C98" s="92" t="s">
        <v>100</v>
      </c>
      <c r="D98" s="92" t="s">
        <v>1</v>
      </c>
      <c r="E98" s="81" t="s">
        <v>1146</v>
      </c>
      <c r="F98" s="82" t="s">
        <v>1147</v>
      </c>
      <c r="G98" s="82" t="s">
        <v>1148</v>
      </c>
      <c r="H98" s="92" t="s">
        <v>1139</v>
      </c>
      <c r="I98" s="93" t="s">
        <v>931</v>
      </c>
      <c r="J98" s="73"/>
      <c r="K98" s="71"/>
    </row>
    <row r="99" spans="2:11" ht="51" customHeight="1">
      <c r="B99" s="91" t="s">
        <v>485</v>
      </c>
      <c r="C99" s="92" t="s">
        <v>100</v>
      </c>
      <c r="D99" s="92" t="s">
        <v>1</v>
      </c>
      <c r="E99" s="82" t="s">
        <v>1149</v>
      </c>
      <c r="F99" s="82" t="s">
        <v>1150</v>
      </c>
      <c r="G99" s="82" t="s">
        <v>1151</v>
      </c>
      <c r="H99" s="92" t="s">
        <v>1152</v>
      </c>
      <c r="I99" s="93" t="s">
        <v>369</v>
      </c>
      <c r="J99" s="73"/>
      <c r="K99" s="71"/>
    </row>
    <row r="100" spans="2:11" ht="51" customHeight="1">
      <c r="B100" s="91" t="s">
        <v>486</v>
      </c>
      <c r="C100" s="92" t="s">
        <v>100</v>
      </c>
      <c r="D100" s="92" t="s">
        <v>1</v>
      </c>
      <c r="E100" s="82" t="s">
        <v>1153</v>
      </c>
      <c r="F100" s="82" t="s">
        <v>1154</v>
      </c>
      <c r="G100" s="82" t="s">
        <v>1151</v>
      </c>
      <c r="H100" s="92" t="s">
        <v>1152</v>
      </c>
      <c r="I100" s="93" t="s">
        <v>369</v>
      </c>
      <c r="J100" s="73"/>
      <c r="K100" s="71"/>
    </row>
    <row r="101" spans="2:11" ht="51" customHeight="1">
      <c r="B101" s="86" t="s">
        <v>1155</v>
      </c>
      <c r="C101" s="87" t="s">
        <v>100</v>
      </c>
      <c r="D101" s="87" t="s">
        <v>1</v>
      </c>
      <c r="E101" s="88" t="s">
        <v>1156</v>
      </c>
      <c r="F101" s="88" t="s">
        <v>1157</v>
      </c>
      <c r="G101" s="95" t="s">
        <v>1158</v>
      </c>
      <c r="H101" s="89" t="s">
        <v>1408</v>
      </c>
      <c r="I101" s="90"/>
      <c r="J101" s="73"/>
      <c r="K101" s="71"/>
    </row>
    <row r="102" spans="2:11" ht="51" customHeight="1">
      <c r="B102" s="91" t="s">
        <v>487</v>
      </c>
      <c r="C102" s="92" t="s">
        <v>106</v>
      </c>
      <c r="D102" s="92" t="s">
        <v>3</v>
      </c>
      <c r="E102" s="82" t="s">
        <v>1159</v>
      </c>
      <c r="F102" s="82" t="s">
        <v>1160</v>
      </c>
      <c r="G102" s="82" t="s">
        <v>1161</v>
      </c>
      <c r="H102" s="92" t="s">
        <v>1408</v>
      </c>
      <c r="I102" s="93" t="s">
        <v>369</v>
      </c>
      <c r="J102" s="73"/>
      <c r="K102" s="71"/>
    </row>
    <row r="103" spans="2:11" ht="51" customHeight="1">
      <c r="B103" s="91" t="s">
        <v>488</v>
      </c>
      <c r="C103" s="92" t="s">
        <v>106</v>
      </c>
      <c r="D103" s="92" t="s">
        <v>1</v>
      </c>
      <c r="E103" s="82" t="s">
        <v>1162</v>
      </c>
      <c r="F103" s="82" t="s">
        <v>1163</v>
      </c>
      <c r="G103" s="82" t="s">
        <v>1164</v>
      </c>
      <c r="H103" s="92" t="s">
        <v>1408</v>
      </c>
      <c r="I103" s="93" t="s">
        <v>369</v>
      </c>
      <c r="J103" s="73"/>
      <c r="K103" s="71"/>
    </row>
    <row r="104" spans="2:11" ht="51" customHeight="1">
      <c r="B104" s="91" t="s">
        <v>489</v>
      </c>
      <c r="C104" s="92" t="s">
        <v>106</v>
      </c>
      <c r="D104" s="92" t="s">
        <v>1</v>
      </c>
      <c r="E104" s="82" t="s">
        <v>1165</v>
      </c>
      <c r="F104" s="82" t="s">
        <v>1166</v>
      </c>
      <c r="G104" s="82" t="s">
        <v>48</v>
      </c>
      <c r="H104" s="92" t="s">
        <v>1408</v>
      </c>
      <c r="I104" s="93" t="s">
        <v>369</v>
      </c>
      <c r="J104" s="73"/>
      <c r="K104" s="71"/>
    </row>
    <row r="105" spans="2:11" ht="51" customHeight="1">
      <c r="B105" s="86" t="s">
        <v>700</v>
      </c>
      <c r="C105" s="87" t="s">
        <v>100</v>
      </c>
      <c r="D105" s="87" t="s">
        <v>1</v>
      </c>
      <c r="E105" s="94" t="s">
        <v>1167</v>
      </c>
      <c r="F105" s="88" t="s">
        <v>1168</v>
      </c>
      <c r="G105" s="95" t="s">
        <v>1169</v>
      </c>
      <c r="H105" s="89" t="s">
        <v>1170</v>
      </c>
      <c r="I105" s="90"/>
      <c r="J105" s="73"/>
      <c r="K105" s="71"/>
    </row>
    <row r="106" spans="2:11" ht="51" customHeight="1">
      <c r="B106" s="91" t="s">
        <v>490</v>
      </c>
      <c r="C106" s="92" t="s">
        <v>106</v>
      </c>
      <c r="D106" s="92" t="s">
        <v>1</v>
      </c>
      <c r="E106" s="81" t="s">
        <v>1171</v>
      </c>
      <c r="F106" s="82" t="s">
        <v>1172</v>
      </c>
      <c r="G106" s="82" t="s">
        <v>1173</v>
      </c>
      <c r="H106" s="92" t="s">
        <v>1170</v>
      </c>
      <c r="I106" s="93" t="s">
        <v>931</v>
      </c>
      <c r="J106" s="73"/>
      <c r="K106" s="71"/>
    </row>
    <row r="107" spans="2:11" ht="51" customHeight="1">
      <c r="B107" s="91" t="s">
        <v>491</v>
      </c>
      <c r="C107" s="92" t="s">
        <v>106</v>
      </c>
      <c r="D107" s="92" t="s">
        <v>3</v>
      </c>
      <c r="E107" s="81" t="s">
        <v>1174</v>
      </c>
      <c r="F107" s="82" t="s">
        <v>1175</v>
      </c>
      <c r="G107" s="82" t="s">
        <v>1176</v>
      </c>
      <c r="H107" s="92" t="s">
        <v>1170</v>
      </c>
      <c r="I107" s="93" t="s">
        <v>931</v>
      </c>
      <c r="J107" s="73"/>
      <c r="K107" s="71"/>
    </row>
    <row r="108" spans="2:11" ht="51" customHeight="1">
      <c r="B108" s="86" t="s">
        <v>702</v>
      </c>
      <c r="C108" s="87" t="s">
        <v>98</v>
      </c>
      <c r="D108" s="87" t="s">
        <v>19</v>
      </c>
      <c r="E108" s="94" t="s">
        <v>1177</v>
      </c>
      <c r="F108" s="88" t="s">
        <v>1178</v>
      </c>
      <c r="G108" s="95" t="s">
        <v>48</v>
      </c>
      <c r="H108" s="89" t="s">
        <v>1179</v>
      </c>
      <c r="I108" s="90"/>
      <c r="J108" s="73"/>
      <c r="K108" s="71"/>
    </row>
    <row r="109" spans="2:11" ht="51" customHeight="1">
      <c r="B109" s="91" t="s">
        <v>493</v>
      </c>
      <c r="C109" s="92" t="s">
        <v>100</v>
      </c>
      <c r="D109" s="92" t="s">
        <v>3</v>
      </c>
      <c r="E109" s="82" t="s">
        <v>1180</v>
      </c>
      <c r="F109" s="82" t="s">
        <v>1181</v>
      </c>
      <c r="G109" s="82" t="s">
        <v>48</v>
      </c>
      <c r="H109" s="92" t="s">
        <v>1409</v>
      </c>
      <c r="I109" s="93" t="s">
        <v>1183</v>
      </c>
      <c r="J109" s="73"/>
      <c r="K109" s="71"/>
    </row>
    <row r="110" spans="2:11" ht="51" customHeight="1">
      <c r="B110" s="91" t="s">
        <v>495</v>
      </c>
      <c r="C110" s="92" t="s">
        <v>100</v>
      </c>
      <c r="D110" s="92" t="s">
        <v>1</v>
      </c>
      <c r="E110" s="82" t="s">
        <v>1184</v>
      </c>
      <c r="F110" s="82" t="s">
        <v>1185</v>
      </c>
      <c r="G110" s="82" t="s">
        <v>48</v>
      </c>
      <c r="H110" s="92" t="s">
        <v>1410</v>
      </c>
      <c r="I110" s="93" t="s">
        <v>1183</v>
      </c>
      <c r="J110" s="73"/>
      <c r="K110" s="71"/>
    </row>
    <row r="111" spans="2:11" ht="51" customHeight="1">
      <c r="B111" s="91" t="s">
        <v>497</v>
      </c>
      <c r="C111" s="92" t="s">
        <v>100</v>
      </c>
      <c r="D111" s="92" t="s">
        <v>1</v>
      </c>
      <c r="E111" s="82" t="s">
        <v>1187</v>
      </c>
      <c r="F111" s="82" t="s">
        <v>1188</v>
      </c>
      <c r="G111" s="82" t="s">
        <v>48</v>
      </c>
      <c r="H111" s="92" t="s">
        <v>1410</v>
      </c>
      <c r="I111" s="93" t="s">
        <v>1189</v>
      </c>
      <c r="J111" s="73"/>
      <c r="K111" s="71"/>
    </row>
    <row r="112" spans="2:11" ht="51" customHeight="1">
      <c r="B112" s="91" t="s">
        <v>499</v>
      </c>
      <c r="C112" s="92" t="s">
        <v>100</v>
      </c>
      <c r="D112" s="92" t="s">
        <v>3</v>
      </c>
      <c r="E112" s="82" t="s">
        <v>1190</v>
      </c>
      <c r="F112" s="82" t="s">
        <v>1191</v>
      </c>
      <c r="G112" s="82" t="s">
        <v>1192</v>
      </c>
      <c r="H112" s="92" t="s">
        <v>1411</v>
      </c>
      <c r="I112" s="93" t="s">
        <v>95</v>
      </c>
      <c r="J112" s="73"/>
      <c r="K112" s="71"/>
    </row>
    <row r="113" spans="2:11" ht="51" customHeight="1">
      <c r="B113" s="91" t="s">
        <v>501</v>
      </c>
      <c r="C113" s="92" t="s">
        <v>100</v>
      </c>
      <c r="D113" s="92" t="s">
        <v>1</v>
      </c>
      <c r="E113" s="81" t="s">
        <v>1194</v>
      </c>
      <c r="F113" s="82" t="s">
        <v>1195</v>
      </c>
      <c r="G113" s="82" t="s">
        <v>48</v>
      </c>
      <c r="H113" s="92" t="s">
        <v>1179</v>
      </c>
      <c r="I113" s="93" t="s">
        <v>1189</v>
      </c>
      <c r="J113" s="73"/>
      <c r="K113" s="71"/>
    </row>
    <row r="114" spans="2:11" ht="51" customHeight="1">
      <c r="B114" s="91" t="s">
        <v>503</v>
      </c>
      <c r="C114" s="92" t="s">
        <v>100</v>
      </c>
      <c r="D114" s="92" t="s">
        <v>3</v>
      </c>
      <c r="E114" s="81" t="s">
        <v>1196</v>
      </c>
      <c r="F114" s="82" t="s">
        <v>1197</v>
      </c>
      <c r="G114" s="82" t="s">
        <v>48</v>
      </c>
      <c r="H114" s="92" t="s">
        <v>1179</v>
      </c>
      <c r="I114" s="93" t="s">
        <v>931</v>
      </c>
      <c r="J114" s="73"/>
      <c r="K114" s="71"/>
    </row>
    <row r="115" spans="2:11" ht="51" customHeight="1">
      <c r="B115" s="91" t="s">
        <v>505</v>
      </c>
      <c r="C115" s="92" t="s">
        <v>100</v>
      </c>
      <c r="D115" s="92" t="s">
        <v>1</v>
      </c>
      <c r="E115" s="81" t="s">
        <v>1198</v>
      </c>
      <c r="F115" s="82" t="s">
        <v>1199</v>
      </c>
      <c r="G115" s="82" t="s">
        <v>1200</v>
      </c>
      <c r="H115" s="92" t="s">
        <v>1179</v>
      </c>
      <c r="I115" s="93" t="s">
        <v>95</v>
      </c>
      <c r="J115" s="73"/>
      <c r="K115" s="71"/>
    </row>
    <row r="116" spans="2:11" ht="51" customHeight="1">
      <c r="B116" s="86" t="s">
        <v>716</v>
      </c>
      <c r="C116" s="87" t="s">
        <v>98</v>
      </c>
      <c r="D116" s="87" t="s">
        <v>19</v>
      </c>
      <c r="E116" s="94" t="s">
        <v>1201</v>
      </c>
      <c r="F116" s="88" t="s">
        <v>1202</v>
      </c>
      <c r="G116" s="95" t="s">
        <v>48</v>
      </c>
      <c r="H116" s="89" t="s">
        <v>1193</v>
      </c>
      <c r="I116" s="90"/>
      <c r="J116" s="73"/>
      <c r="K116" s="71"/>
    </row>
    <row r="117" spans="2:11" ht="51" customHeight="1">
      <c r="B117" s="91" t="s">
        <v>507</v>
      </c>
      <c r="C117" s="92" t="s">
        <v>100</v>
      </c>
      <c r="D117" s="92" t="s">
        <v>3</v>
      </c>
      <c r="E117" s="82" t="s">
        <v>1203</v>
      </c>
      <c r="F117" s="82" t="s">
        <v>1204</v>
      </c>
      <c r="G117" s="82" t="s">
        <v>48</v>
      </c>
      <c r="H117" s="92" t="s">
        <v>1414</v>
      </c>
      <c r="I117" s="93" t="s">
        <v>1183</v>
      </c>
      <c r="J117" s="73"/>
      <c r="K117" s="71"/>
    </row>
    <row r="118" spans="2:11" ht="51" customHeight="1">
      <c r="B118" s="91" t="s">
        <v>509</v>
      </c>
      <c r="C118" s="92" t="s">
        <v>100</v>
      </c>
      <c r="D118" s="92" t="s">
        <v>1</v>
      </c>
      <c r="E118" s="82" t="s">
        <v>1205</v>
      </c>
      <c r="F118" s="82" t="s">
        <v>1206</v>
      </c>
      <c r="G118" s="82" t="s">
        <v>48</v>
      </c>
      <c r="H118" s="92" t="s">
        <v>1415</v>
      </c>
      <c r="I118" s="93" t="s">
        <v>1183</v>
      </c>
      <c r="J118" s="73"/>
      <c r="K118" s="71"/>
    </row>
    <row r="119" spans="2:11" ht="51" customHeight="1">
      <c r="B119" s="91" t="s">
        <v>511</v>
      </c>
      <c r="C119" s="92" t="s">
        <v>100</v>
      </c>
      <c r="D119" s="92" t="s">
        <v>1</v>
      </c>
      <c r="E119" s="82" t="s">
        <v>1207</v>
      </c>
      <c r="F119" s="82" t="s">
        <v>1208</v>
      </c>
      <c r="G119" s="82" t="s">
        <v>48</v>
      </c>
      <c r="H119" s="92" t="s">
        <v>1415</v>
      </c>
      <c r="I119" s="93" t="s">
        <v>1189</v>
      </c>
      <c r="J119" s="73"/>
      <c r="K119" s="71"/>
    </row>
    <row r="120" spans="2:11" ht="51" customHeight="1">
      <c r="B120" s="91" t="s">
        <v>513</v>
      </c>
      <c r="C120" s="92" t="s">
        <v>100</v>
      </c>
      <c r="D120" s="92" t="s">
        <v>3</v>
      </c>
      <c r="E120" s="82" t="s">
        <v>1209</v>
      </c>
      <c r="F120" s="82" t="s">
        <v>1210</v>
      </c>
      <c r="G120" s="82" t="s">
        <v>1192</v>
      </c>
      <c r="H120" s="92" t="s">
        <v>1412</v>
      </c>
      <c r="I120" s="93" t="s">
        <v>95</v>
      </c>
      <c r="J120" s="73"/>
      <c r="K120" s="71"/>
    </row>
    <row r="121" spans="2:11" ht="51" customHeight="1">
      <c r="B121" s="91" t="s">
        <v>515</v>
      </c>
      <c r="C121" s="92" t="s">
        <v>100</v>
      </c>
      <c r="D121" s="92" t="s">
        <v>1</v>
      </c>
      <c r="E121" s="81" t="s">
        <v>1211</v>
      </c>
      <c r="F121" s="82" t="s">
        <v>1212</v>
      </c>
      <c r="G121" s="82" t="s">
        <v>48</v>
      </c>
      <c r="H121" s="92" t="s">
        <v>1193</v>
      </c>
      <c r="I121" s="93" t="s">
        <v>1189</v>
      </c>
      <c r="J121" s="73"/>
      <c r="K121" s="71"/>
    </row>
    <row r="122" spans="2:11" ht="51" customHeight="1">
      <c r="B122" s="91" t="s">
        <v>517</v>
      </c>
      <c r="C122" s="92" t="s">
        <v>100</v>
      </c>
      <c r="D122" s="92" t="s">
        <v>3</v>
      </c>
      <c r="E122" s="81" t="s">
        <v>1213</v>
      </c>
      <c r="F122" s="82" t="s">
        <v>1214</v>
      </c>
      <c r="G122" s="82" t="s">
        <v>48</v>
      </c>
      <c r="H122" s="92" t="s">
        <v>1193</v>
      </c>
      <c r="I122" s="93" t="s">
        <v>931</v>
      </c>
      <c r="J122" s="73"/>
      <c r="K122" s="71"/>
    </row>
    <row r="123" spans="2:11" ht="51" customHeight="1">
      <c r="B123" s="91" t="s">
        <v>519</v>
      </c>
      <c r="C123" s="92" t="s">
        <v>100</v>
      </c>
      <c r="D123" s="92" t="s">
        <v>1</v>
      </c>
      <c r="E123" s="81" t="s">
        <v>1215</v>
      </c>
      <c r="F123" s="82" t="s">
        <v>1216</v>
      </c>
      <c r="G123" s="82" t="s">
        <v>1217</v>
      </c>
      <c r="H123" s="92" t="s">
        <v>1193</v>
      </c>
      <c r="I123" s="93" t="s">
        <v>95</v>
      </c>
      <c r="J123" s="73"/>
      <c r="K123" s="71"/>
    </row>
    <row r="124" spans="2:11" ht="51" customHeight="1">
      <c r="B124" s="86" t="s">
        <v>1218</v>
      </c>
      <c r="C124" s="87" t="s">
        <v>98</v>
      </c>
      <c r="D124" s="87" t="s">
        <v>3</v>
      </c>
      <c r="E124" s="94" t="s">
        <v>1219</v>
      </c>
      <c r="F124" s="88" t="s">
        <v>1220</v>
      </c>
      <c r="G124" s="95" t="s">
        <v>48</v>
      </c>
      <c r="H124" s="89" t="s">
        <v>1221</v>
      </c>
      <c r="I124" s="90"/>
      <c r="J124" s="73"/>
      <c r="K124" s="71"/>
    </row>
    <row r="125" spans="2:11" ht="51" customHeight="1">
      <c r="B125" s="91" t="s">
        <v>521</v>
      </c>
      <c r="C125" s="92" t="s">
        <v>100</v>
      </c>
      <c r="D125" s="92" t="s">
        <v>3</v>
      </c>
      <c r="E125" s="81" t="s">
        <v>1222</v>
      </c>
      <c r="F125" s="82" t="s">
        <v>1223</v>
      </c>
      <c r="G125" s="82" t="s">
        <v>48</v>
      </c>
      <c r="H125" s="92" t="s">
        <v>1221</v>
      </c>
      <c r="I125" s="93" t="s">
        <v>1183</v>
      </c>
      <c r="J125" s="73"/>
      <c r="K125" s="71"/>
    </row>
    <row r="126" spans="2:11" ht="51" customHeight="1">
      <c r="B126" s="91" t="s">
        <v>522</v>
      </c>
      <c r="C126" s="92" t="s">
        <v>100</v>
      </c>
      <c r="D126" s="92" t="s">
        <v>1</v>
      </c>
      <c r="E126" s="82" t="s">
        <v>1224</v>
      </c>
      <c r="F126" s="82" t="s">
        <v>1225</v>
      </c>
      <c r="G126" s="82" t="s">
        <v>1226</v>
      </c>
      <c r="H126" s="92" t="s">
        <v>1416</v>
      </c>
      <c r="I126" s="93" t="s">
        <v>1183</v>
      </c>
      <c r="J126" s="73"/>
      <c r="K126" s="71"/>
    </row>
    <row r="127" spans="2:11" ht="51" customHeight="1">
      <c r="B127" s="91" t="s">
        <v>523</v>
      </c>
      <c r="C127" s="92" t="s">
        <v>100</v>
      </c>
      <c r="D127" s="92" t="s">
        <v>1</v>
      </c>
      <c r="E127" s="82" t="s">
        <v>1227</v>
      </c>
      <c r="F127" s="82" t="s">
        <v>1228</v>
      </c>
      <c r="G127" s="82" t="s">
        <v>1229</v>
      </c>
      <c r="H127" s="92" t="s">
        <v>1416</v>
      </c>
      <c r="I127" s="93" t="s">
        <v>1183</v>
      </c>
      <c r="J127" s="73"/>
      <c r="K127" s="71"/>
    </row>
    <row r="128" spans="2:11" ht="51" customHeight="1">
      <c r="B128" s="91" t="s">
        <v>525</v>
      </c>
      <c r="C128" s="92" t="s">
        <v>100</v>
      </c>
      <c r="D128" s="92" t="s">
        <v>3</v>
      </c>
      <c r="E128" s="81" t="s">
        <v>1230</v>
      </c>
      <c r="F128" s="82" t="s">
        <v>1231</v>
      </c>
      <c r="G128" s="82" t="s">
        <v>1232</v>
      </c>
      <c r="H128" s="92" t="s">
        <v>1221</v>
      </c>
      <c r="I128" s="93" t="s">
        <v>1183</v>
      </c>
      <c r="J128" s="73"/>
      <c r="K128" s="71"/>
    </row>
    <row r="129" spans="2:11" ht="51" customHeight="1">
      <c r="B129" s="91" t="s">
        <v>527</v>
      </c>
      <c r="C129" s="92" t="s">
        <v>100</v>
      </c>
      <c r="D129" s="92" t="s">
        <v>1</v>
      </c>
      <c r="E129" s="81" t="s">
        <v>1233</v>
      </c>
      <c r="F129" s="82" t="s">
        <v>1234</v>
      </c>
      <c r="G129" s="82" t="s">
        <v>1235</v>
      </c>
      <c r="H129" s="92" t="s">
        <v>1221</v>
      </c>
      <c r="I129" s="93" t="s">
        <v>1183</v>
      </c>
      <c r="J129" s="73"/>
      <c r="K129" s="71"/>
    </row>
    <row r="130" spans="2:11" ht="51" customHeight="1">
      <c r="B130" s="91" t="s">
        <v>529</v>
      </c>
      <c r="C130" s="92" t="s">
        <v>100</v>
      </c>
      <c r="D130" s="92" t="s">
        <v>1</v>
      </c>
      <c r="E130" s="82" t="s">
        <v>1236</v>
      </c>
      <c r="F130" s="82" t="s">
        <v>1237</v>
      </c>
      <c r="G130" s="82" t="s">
        <v>1417</v>
      </c>
      <c r="H130" s="92" t="s">
        <v>943</v>
      </c>
      <c r="I130" s="93" t="s">
        <v>1183</v>
      </c>
      <c r="J130" s="73"/>
      <c r="K130" s="71"/>
    </row>
    <row r="131" spans="2:11" ht="51" customHeight="1">
      <c r="B131" s="91" t="s">
        <v>531</v>
      </c>
      <c r="C131" s="92" t="s">
        <v>100</v>
      </c>
      <c r="D131" s="92" t="s">
        <v>3</v>
      </c>
      <c r="E131" s="82" t="s">
        <v>1238</v>
      </c>
      <c r="F131" s="82" t="s">
        <v>1239</v>
      </c>
      <c r="G131" s="82" t="s">
        <v>1240</v>
      </c>
      <c r="H131" s="92" t="s">
        <v>1418</v>
      </c>
      <c r="I131" s="93" t="s">
        <v>1183</v>
      </c>
      <c r="J131" s="73"/>
      <c r="K131" s="71"/>
    </row>
    <row r="132" spans="2:11" ht="51" customHeight="1">
      <c r="B132" s="91" t="s">
        <v>533</v>
      </c>
      <c r="C132" s="92" t="s">
        <v>100</v>
      </c>
      <c r="D132" s="92" t="s">
        <v>1</v>
      </c>
      <c r="E132" s="82" t="s">
        <v>1241</v>
      </c>
      <c r="F132" s="82" t="s">
        <v>1242</v>
      </c>
      <c r="G132" s="82" t="s">
        <v>48</v>
      </c>
      <c r="H132" s="92" t="s">
        <v>1419</v>
      </c>
      <c r="I132" s="93" t="s">
        <v>1183</v>
      </c>
      <c r="J132" s="73"/>
      <c r="K132" s="71"/>
    </row>
    <row r="133" spans="2:11" ht="51" customHeight="1">
      <c r="B133" s="91" t="s">
        <v>534</v>
      </c>
      <c r="C133" s="92" t="s">
        <v>100</v>
      </c>
      <c r="D133" s="92" t="s">
        <v>3</v>
      </c>
      <c r="E133" s="82" t="s">
        <v>1243</v>
      </c>
      <c r="F133" s="82" t="s">
        <v>1244</v>
      </c>
      <c r="G133" s="82" t="s">
        <v>1245</v>
      </c>
      <c r="H133" s="92" t="s">
        <v>1420</v>
      </c>
      <c r="I133" s="93" t="s">
        <v>1183</v>
      </c>
      <c r="J133" s="73"/>
      <c r="K133" s="71"/>
    </row>
    <row r="134" spans="2:11" ht="51" customHeight="1">
      <c r="B134" s="86" t="s">
        <v>1246</v>
      </c>
      <c r="C134" s="87" t="s">
        <v>98</v>
      </c>
      <c r="D134" s="87" t="s">
        <v>19</v>
      </c>
      <c r="E134" s="88" t="s">
        <v>1247</v>
      </c>
      <c r="F134" s="88" t="s">
        <v>1248</v>
      </c>
      <c r="G134" s="95" t="s">
        <v>48</v>
      </c>
      <c r="H134" s="89" t="s">
        <v>1421</v>
      </c>
      <c r="I134" s="90"/>
      <c r="J134" s="73"/>
      <c r="K134" s="71"/>
    </row>
    <row r="135" spans="2:11" ht="51" customHeight="1">
      <c r="B135" s="91" t="s">
        <v>535</v>
      </c>
      <c r="C135" s="92" t="s">
        <v>100</v>
      </c>
      <c r="D135" s="92" t="s">
        <v>3</v>
      </c>
      <c r="E135" s="81" t="s">
        <v>1250</v>
      </c>
      <c r="F135" s="82" t="s">
        <v>1251</v>
      </c>
      <c r="G135" s="82" t="s">
        <v>1252</v>
      </c>
      <c r="H135" s="92" t="s">
        <v>1249</v>
      </c>
      <c r="I135" s="93" t="s">
        <v>1183</v>
      </c>
      <c r="J135" s="73"/>
      <c r="K135" s="71"/>
    </row>
    <row r="136" spans="2:11" ht="51" customHeight="1">
      <c r="B136" s="91" t="s">
        <v>536</v>
      </c>
      <c r="C136" s="92" t="s">
        <v>100</v>
      </c>
      <c r="D136" s="92" t="s">
        <v>3</v>
      </c>
      <c r="E136" s="81" t="s">
        <v>1253</v>
      </c>
      <c r="F136" s="82" t="s">
        <v>1254</v>
      </c>
      <c r="G136" s="82" t="s">
        <v>1255</v>
      </c>
      <c r="H136" s="92" t="s">
        <v>1249</v>
      </c>
      <c r="I136" s="93" t="s">
        <v>1183</v>
      </c>
      <c r="J136" s="73"/>
      <c r="K136" s="71"/>
    </row>
    <row r="137" spans="2:11" ht="51" customHeight="1">
      <c r="B137" s="91" t="s">
        <v>537</v>
      </c>
      <c r="C137" s="92" t="s">
        <v>100</v>
      </c>
      <c r="D137" s="92" t="s">
        <v>3</v>
      </c>
      <c r="E137" s="82" t="s">
        <v>1256</v>
      </c>
      <c r="F137" s="82" t="s">
        <v>1257</v>
      </c>
      <c r="G137" s="82" t="s">
        <v>1422</v>
      </c>
      <c r="H137" s="92" t="s">
        <v>1423</v>
      </c>
      <c r="I137" s="93" t="s">
        <v>95</v>
      </c>
      <c r="J137" s="73"/>
      <c r="K137" s="71"/>
    </row>
    <row r="138" spans="2:11" ht="51" customHeight="1">
      <c r="B138" s="91" t="s">
        <v>539</v>
      </c>
      <c r="C138" s="92" t="s">
        <v>100</v>
      </c>
      <c r="D138" s="92" t="s">
        <v>1</v>
      </c>
      <c r="E138" s="82" t="s">
        <v>1259</v>
      </c>
      <c r="F138" s="82" t="s">
        <v>1260</v>
      </c>
      <c r="G138" s="82" t="s">
        <v>1258</v>
      </c>
      <c r="H138" s="92" t="s">
        <v>1424</v>
      </c>
      <c r="I138" s="93" t="s">
        <v>1189</v>
      </c>
      <c r="J138" s="73"/>
      <c r="K138" s="71"/>
    </row>
    <row r="139" spans="2:11" ht="51" customHeight="1">
      <c r="B139" s="91" t="s">
        <v>540</v>
      </c>
      <c r="C139" s="92" t="s">
        <v>100</v>
      </c>
      <c r="D139" s="92" t="s">
        <v>1</v>
      </c>
      <c r="E139" s="82" t="s">
        <v>1261</v>
      </c>
      <c r="F139" s="82" t="s">
        <v>1262</v>
      </c>
      <c r="G139" s="82" t="s">
        <v>48</v>
      </c>
      <c r="H139" s="92" t="s">
        <v>1425</v>
      </c>
      <c r="I139" s="93" t="s">
        <v>931</v>
      </c>
      <c r="J139" s="73"/>
      <c r="K139" s="71"/>
    </row>
    <row r="140" spans="2:11" ht="51" customHeight="1">
      <c r="B140" s="86" t="s">
        <v>1263</v>
      </c>
      <c r="C140" s="87" t="s">
        <v>98</v>
      </c>
      <c r="D140" s="87" t="s">
        <v>19</v>
      </c>
      <c r="E140" s="94" t="s">
        <v>1264</v>
      </c>
      <c r="F140" s="88" t="s">
        <v>1265</v>
      </c>
      <c r="G140" s="95" t="s">
        <v>1426</v>
      </c>
      <c r="H140" s="89" t="s">
        <v>1266</v>
      </c>
      <c r="I140" s="90"/>
      <c r="J140" s="73"/>
      <c r="K140" s="71"/>
    </row>
    <row r="141" spans="2:11" ht="51" customHeight="1">
      <c r="B141" s="91" t="s">
        <v>541</v>
      </c>
      <c r="C141" s="92" t="s">
        <v>100</v>
      </c>
      <c r="D141" s="92" t="s">
        <v>3</v>
      </c>
      <c r="E141" s="82" t="s">
        <v>1267</v>
      </c>
      <c r="F141" s="82" t="s">
        <v>1268</v>
      </c>
      <c r="G141" s="82" t="s">
        <v>48</v>
      </c>
      <c r="H141" s="92" t="s">
        <v>1266</v>
      </c>
      <c r="I141" s="93" t="s">
        <v>369</v>
      </c>
      <c r="J141" s="73"/>
      <c r="K141" s="71"/>
    </row>
    <row r="142" spans="2:11" ht="51" customHeight="1">
      <c r="B142" s="91" t="s">
        <v>543</v>
      </c>
      <c r="C142" s="92" t="s">
        <v>100</v>
      </c>
      <c r="D142" s="92" t="s">
        <v>3</v>
      </c>
      <c r="E142" s="81" t="s">
        <v>1269</v>
      </c>
      <c r="F142" s="82" t="s">
        <v>1270</v>
      </c>
      <c r="G142" s="82" t="s">
        <v>1271</v>
      </c>
      <c r="H142" s="92" t="s">
        <v>1266</v>
      </c>
      <c r="I142" s="93" t="s">
        <v>931</v>
      </c>
      <c r="J142" s="73"/>
      <c r="K142" s="71"/>
    </row>
    <row r="143" spans="2:11" ht="51" customHeight="1">
      <c r="B143" s="91" t="s">
        <v>545</v>
      </c>
      <c r="C143" s="92" t="s">
        <v>100</v>
      </c>
      <c r="D143" s="92" t="s">
        <v>1</v>
      </c>
      <c r="E143" s="82" t="s">
        <v>1272</v>
      </c>
      <c r="F143" s="82" t="s">
        <v>1273</v>
      </c>
      <c r="G143" s="82" t="s">
        <v>1427</v>
      </c>
      <c r="H143" s="92" t="s">
        <v>1266</v>
      </c>
      <c r="I143" s="93" t="s">
        <v>931</v>
      </c>
      <c r="J143" s="73"/>
      <c r="K143" s="71"/>
    </row>
    <row r="144" spans="2:11" ht="51" customHeight="1">
      <c r="B144" s="91" t="s">
        <v>547</v>
      </c>
      <c r="C144" s="92" t="s">
        <v>100</v>
      </c>
      <c r="D144" s="92" t="s">
        <v>1</v>
      </c>
      <c r="E144" s="82" t="s">
        <v>1274</v>
      </c>
      <c r="F144" s="82" t="s">
        <v>1275</v>
      </c>
      <c r="G144" s="82" t="s">
        <v>1276</v>
      </c>
      <c r="H144" s="92" t="s">
        <v>1277</v>
      </c>
      <c r="I144" s="93" t="s">
        <v>1278</v>
      </c>
      <c r="J144" s="73"/>
      <c r="K144" s="71"/>
    </row>
    <row r="145" spans="2:11" ht="51" customHeight="1">
      <c r="B145" s="86" t="s">
        <v>1279</v>
      </c>
      <c r="C145" s="87" t="s">
        <v>98</v>
      </c>
      <c r="D145" s="87" t="s">
        <v>25</v>
      </c>
      <c r="E145" s="88" t="s">
        <v>1280</v>
      </c>
      <c r="F145" s="88" t="s">
        <v>1281</v>
      </c>
      <c r="G145" s="95" t="s">
        <v>48</v>
      </c>
      <c r="H145" s="89" t="s">
        <v>1428</v>
      </c>
      <c r="I145" s="90"/>
      <c r="J145" s="73"/>
      <c r="K145" s="71"/>
    </row>
    <row r="146" spans="2:11" ht="51" customHeight="1">
      <c r="B146" s="91" t="s">
        <v>548</v>
      </c>
      <c r="C146" s="92" t="s">
        <v>100</v>
      </c>
      <c r="D146" s="92" t="s">
        <v>3</v>
      </c>
      <c r="E146" s="81" t="s">
        <v>1282</v>
      </c>
      <c r="F146" s="82" t="s">
        <v>1283</v>
      </c>
      <c r="G146" s="82" t="s">
        <v>48</v>
      </c>
      <c r="H146" s="92" t="s">
        <v>981</v>
      </c>
      <c r="I146" s="93" t="s">
        <v>931</v>
      </c>
      <c r="J146" s="73"/>
      <c r="K146" s="71"/>
    </row>
    <row r="147" spans="2:11" ht="51" customHeight="1">
      <c r="B147" s="91" t="s">
        <v>550</v>
      </c>
      <c r="C147" s="92" t="s">
        <v>100</v>
      </c>
      <c r="D147" s="92" t="s">
        <v>1</v>
      </c>
      <c r="E147" s="81" t="s">
        <v>1284</v>
      </c>
      <c r="F147" s="82" t="s">
        <v>1285</v>
      </c>
      <c r="G147" s="82" t="s">
        <v>48</v>
      </c>
      <c r="H147" s="92" t="s">
        <v>1286</v>
      </c>
      <c r="I147" s="93" t="s">
        <v>931</v>
      </c>
      <c r="J147" s="73"/>
      <c r="K147" s="71"/>
    </row>
    <row r="148" spans="2:11" ht="51" customHeight="1">
      <c r="B148" s="91" t="s">
        <v>551</v>
      </c>
      <c r="C148" s="92" t="s">
        <v>100</v>
      </c>
      <c r="D148" s="92" t="s">
        <v>3</v>
      </c>
      <c r="E148" s="82" t="s">
        <v>1287</v>
      </c>
      <c r="F148" s="82" t="s">
        <v>1288</v>
      </c>
      <c r="G148" s="82" t="s">
        <v>48</v>
      </c>
      <c r="H148" s="92" t="s">
        <v>1429</v>
      </c>
      <c r="I148" s="93" t="s">
        <v>371</v>
      </c>
      <c r="J148" s="73"/>
      <c r="K148" s="71"/>
    </row>
    <row r="149" spans="2:11" ht="51" customHeight="1">
      <c r="B149" s="91" t="s">
        <v>552</v>
      </c>
      <c r="C149" s="92" t="s">
        <v>100</v>
      </c>
      <c r="D149" s="92" t="s">
        <v>3</v>
      </c>
      <c r="E149" s="82" t="s">
        <v>1289</v>
      </c>
      <c r="F149" s="82" t="s">
        <v>1290</v>
      </c>
      <c r="G149" s="82" t="s">
        <v>1291</v>
      </c>
      <c r="H149" s="92" t="s">
        <v>1430</v>
      </c>
      <c r="I149" s="93" t="s">
        <v>95</v>
      </c>
      <c r="J149" s="73"/>
      <c r="K149" s="71"/>
    </row>
    <row r="150" spans="2:11" ht="51" customHeight="1">
      <c r="B150" s="91" t="s">
        <v>553</v>
      </c>
      <c r="C150" s="92" t="s">
        <v>100</v>
      </c>
      <c r="D150" s="92" t="s">
        <v>3</v>
      </c>
      <c r="E150" s="82" t="s">
        <v>1293</v>
      </c>
      <c r="F150" s="82" t="s">
        <v>1294</v>
      </c>
      <c r="G150" s="82" t="s">
        <v>1295</v>
      </c>
      <c r="H150" s="92" t="s">
        <v>1431</v>
      </c>
      <c r="I150" s="93" t="s">
        <v>1183</v>
      </c>
      <c r="J150" s="73"/>
      <c r="K150" s="71"/>
    </row>
    <row r="151" spans="2:11" ht="51" customHeight="1">
      <c r="B151" s="91" t="s">
        <v>554</v>
      </c>
      <c r="C151" s="92" t="s">
        <v>100</v>
      </c>
      <c r="D151" s="92" t="s">
        <v>1</v>
      </c>
      <c r="E151" s="81" t="s">
        <v>1296</v>
      </c>
      <c r="F151" s="82" t="s">
        <v>1297</v>
      </c>
      <c r="G151" s="82" t="s">
        <v>1298</v>
      </c>
      <c r="H151" s="92" t="s">
        <v>1299</v>
      </c>
      <c r="I151" s="93" t="s">
        <v>369</v>
      </c>
      <c r="J151" s="73"/>
      <c r="K151" s="71"/>
    </row>
    <row r="152" spans="2:11" ht="51" customHeight="1">
      <c r="B152" s="91" t="s">
        <v>555</v>
      </c>
      <c r="C152" s="92" t="s">
        <v>100</v>
      </c>
      <c r="D152" s="92" t="s">
        <v>1</v>
      </c>
      <c r="E152" s="81" t="s">
        <v>974</v>
      </c>
      <c r="F152" s="82" t="s">
        <v>975</v>
      </c>
      <c r="G152" s="82" t="s">
        <v>1300</v>
      </c>
      <c r="H152" s="92" t="s">
        <v>1301</v>
      </c>
      <c r="I152" s="93" t="s">
        <v>931</v>
      </c>
      <c r="J152" s="73"/>
      <c r="K152" s="71"/>
    </row>
    <row r="153" spans="2:11" ht="51" customHeight="1">
      <c r="B153" s="91" t="s">
        <v>556</v>
      </c>
      <c r="C153" s="92" t="s">
        <v>100</v>
      </c>
      <c r="D153" s="92" t="s">
        <v>1</v>
      </c>
      <c r="E153" s="81" t="s">
        <v>1302</v>
      </c>
      <c r="F153" s="82" t="s">
        <v>1303</v>
      </c>
      <c r="G153" s="82" t="s">
        <v>1045</v>
      </c>
      <c r="H153" s="92" t="s">
        <v>1304</v>
      </c>
      <c r="I153" s="93" t="s">
        <v>95</v>
      </c>
      <c r="J153" s="73"/>
      <c r="K153" s="71"/>
    </row>
    <row r="154" spans="2:11" ht="51" customHeight="1">
      <c r="B154" s="86" t="s">
        <v>1305</v>
      </c>
      <c r="C154" s="87" t="s">
        <v>100</v>
      </c>
      <c r="D154" s="87" t="s">
        <v>1</v>
      </c>
      <c r="E154" s="94" t="s">
        <v>1306</v>
      </c>
      <c r="F154" s="88" t="s">
        <v>1307</v>
      </c>
      <c r="G154" s="95" t="s">
        <v>48</v>
      </c>
      <c r="H154" s="89" t="s">
        <v>1308</v>
      </c>
      <c r="I154" s="90"/>
      <c r="J154" s="73"/>
      <c r="K154" s="71"/>
    </row>
    <row r="155" spans="2:11" ht="51" customHeight="1">
      <c r="B155" s="91" t="s">
        <v>558</v>
      </c>
      <c r="C155" s="92" t="s">
        <v>106</v>
      </c>
      <c r="D155" s="92" t="s">
        <v>3</v>
      </c>
      <c r="E155" s="81" t="s">
        <v>1309</v>
      </c>
      <c r="F155" s="82" t="s">
        <v>1310</v>
      </c>
      <c r="G155" s="82" t="s">
        <v>1000</v>
      </c>
      <c r="H155" s="92" t="s">
        <v>1308</v>
      </c>
      <c r="I155" s="93" t="s">
        <v>94</v>
      </c>
      <c r="J155" s="73"/>
      <c r="K155" s="71"/>
    </row>
    <row r="156" spans="2:11" ht="51" customHeight="1">
      <c r="B156" s="91" t="s">
        <v>560</v>
      </c>
      <c r="C156" s="92" t="s">
        <v>106</v>
      </c>
      <c r="D156" s="92" t="s">
        <v>3</v>
      </c>
      <c r="E156" s="81" t="s">
        <v>1311</v>
      </c>
      <c r="F156" s="82" t="s">
        <v>1312</v>
      </c>
      <c r="G156" s="82" t="s">
        <v>1002</v>
      </c>
      <c r="H156" s="92" t="s">
        <v>1308</v>
      </c>
      <c r="I156" s="93" t="s">
        <v>94</v>
      </c>
      <c r="J156" s="73"/>
      <c r="K156" s="71"/>
    </row>
    <row r="157" spans="2:11" ht="51" customHeight="1">
      <c r="B157" s="86" t="s">
        <v>754</v>
      </c>
      <c r="C157" s="87" t="s">
        <v>100</v>
      </c>
      <c r="D157" s="87" t="s">
        <v>19</v>
      </c>
      <c r="E157" s="94" t="s">
        <v>1313</v>
      </c>
      <c r="F157" s="88" t="s">
        <v>1314</v>
      </c>
      <c r="G157" s="95" t="s">
        <v>48</v>
      </c>
      <c r="H157" s="89" t="s">
        <v>1179</v>
      </c>
      <c r="I157" s="90"/>
      <c r="J157" s="73"/>
      <c r="K157" s="71"/>
    </row>
    <row r="158" spans="2:11" ht="51" customHeight="1">
      <c r="B158" s="91" t="s">
        <v>562</v>
      </c>
      <c r="C158" s="92" t="s">
        <v>106</v>
      </c>
      <c r="D158" s="92" t="s">
        <v>3</v>
      </c>
      <c r="E158" s="82" t="s">
        <v>1315</v>
      </c>
      <c r="F158" s="82" t="s">
        <v>1316</v>
      </c>
      <c r="G158" s="82" t="s">
        <v>48</v>
      </c>
      <c r="H158" s="92" t="s">
        <v>1409</v>
      </c>
      <c r="I158" s="93" t="s">
        <v>1183</v>
      </c>
      <c r="J158" s="73"/>
      <c r="K158" s="71"/>
    </row>
    <row r="159" spans="2:11" ht="51" customHeight="1">
      <c r="B159" s="91" t="s">
        <v>564</v>
      </c>
      <c r="C159" s="92" t="s">
        <v>106</v>
      </c>
      <c r="D159" s="92" t="s">
        <v>1</v>
      </c>
      <c r="E159" s="82" t="s">
        <v>1317</v>
      </c>
      <c r="F159" s="82" t="s">
        <v>1318</v>
      </c>
      <c r="G159" s="82" t="s">
        <v>48</v>
      </c>
      <c r="H159" s="92" t="s">
        <v>1410</v>
      </c>
      <c r="I159" s="93" t="s">
        <v>1183</v>
      </c>
      <c r="J159" s="73"/>
      <c r="K159" s="71"/>
    </row>
    <row r="160" spans="2:11" ht="51" customHeight="1">
      <c r="B160" s="91" t="s">
        <v>566</v>
      </c>
      <c r="C160" s="92" t="s">
        <v>106</v>
      </c>
      <c r="D160" s="92" t="s">
        <v>1</v>
      </c>
      <c r="E160" s="82" t="s">
        <v>1319</v>
      </c>
      <c r="F160" s="82" t="s">
        <v>1320</v>
      </c>
      <c r="G160" s="82" t="s">
        <v>48</v>
      </c>
      <c r="H160" s="92" t="s">
        <v>1410</v>
      </c>
      <c r="I160" s="93" t="s">
        <v>1189</v>
      </c>
      <c r="J160" s="73"/>
      <c r="K160" s="71"/>
    </row>
    <row r="161" spans="2:11" ht="51" customHeight="1">
      <c r="B161" s="91" t="s">
        <v>568</v>
      </c>
      <c r="C161" s="92" t="s">
        <v>106</v>
      </c>
      <c r="D161" s="92" t="s">
        <v>3</v>
      </c>
      <c r="E161" s="82" t="s">
        <v>1321</v>
      </c>
      <c r="F161" s="82" t="s">
        <v>1322</v>
      </c>
      <c r="G161" s="82" t="s">
        <v>48</v>
      </c>
      <c r="H161" s="92" t="s">
        <v>1432</v>
      </c>
      <c r="I161" s="93" t="s">
        <v>931</v>
      </c>
      <c r="J161" s="73"/>
      <c r="K161" s="71"/>
    </row>
    <row r="162" spans="2:11" ht="51" customHeight="1">
      <c r="B162" s="91" t="s">
        <v>570</v>
      </c>
      <c r="C162" s="92" t="s">
        <v>106</v>
      </c>
      <c r="D162" s="92" t="s">
        <v>1</v>
      </c>
      <c r="E162" s="82" t="s">
        <v>1323</v>
      </c>
      <c r="F162" s="82" t="s">
        <v>1324</v>
      </c>
      <c r="G162" s="82" t="s">
        <v>1325</v>
      </c>
      <c r="H162" s="92" t="s">
        <v>1432</v>
      </c>
      <c r="I162" s="93" t="s">
        <v>95</v>
      </c>
      <c r="J162" s="73"/>
      <c r="K162" s="71"/>
    </row>
    <row r="163" spans="2:11" ht="51" customHeight="1">
      <c r="B163" s="86" t="s">
        <v>761</v>
      </c>
      <c r="C163" s="87" t="s">
        <v>100</v>
      </c>
      <c r="D163" s="87" t="s">
        <v>19</v>
      </c>
      <c r="E163" s="94" t="s">
        <v>1326</v>
      </c>
      <c r="F163" s="88" t="s">
        <v>1327</v>
      </c>
      <c r="G163" s="95" t="s">
        <v>1328</v>
      </c>
      <c r="H163" s="89" t="s">
        <v>1329</v>
      </c>
      <c r="I163" s="90"/>
      <c r="J163" s="73"/>
      <c r="K163" s="71"/>
    </row>
    <row r="164" spans="2:11" ht="51" customHeight="1">
      <c r="B164" s="91" t="s">
        <v>572</v>
      </c>
      <c r="C164" s="92" t="s">
        <v>106</v>
      </c>
      <c r="D164" s="92" t="s">
        <v>3</v>
      </c>
      <c r="E164" s="81" t="s">
        <v>1330</v>
      </c>
      <c r="F164" s="82" t="s">
        <v>1331</v>
      </c>
      <c r="G164" s="82" t="s">
        <v>48</v>
      </c>
      <c r="H164" s="92" t="s">
        <v>1182</v>
      </c>
      <c r="I164" s="93" t="s">
        <v>1183</v>
      </c>
      <c r="J164" s="73"/>
      <c r="K164" s="71"/>
    </row>
    <row r="165" spans="2:11" ht="51" customHeight="1">
      <c r="B165" s="91" t="s">
        <v>574</v>
      </c>
      <c r="C165" s="92" t="s">
        <v>106</v>
      </c>
      <c r="D165" s="92" t="s">
        <v>1</v>
      </c>
      <c r="E165" s="81" t="s">
        <v>1332</v>
      </c>
      <c r="F165" s="82" t="s">
        <v>1333</v>
      </c>
      <c r="G165" s="82" t="s">
        <v>48</v>
      </c>
      <c r="H165" s="92" t="s">
        <v>1186</v>
      </c>
      <c r="I165" s="93" t="s">
        <v>1183</v>
      </c>
      <c r="J165" s="73"/>
      <c r="K165" s="71"/>
    </row>
    <row r="166" spans="2:11" ht="51" customHeight="1">
      <c r="B166" s="91" t="s">
        <v>576</v>
      </c>
      <c r="C166" s="92" t="s">
        <v>106</v>
      </c>
      <c r="D166" s="92" t="s">
        <v>1</v>
      </c>
      <c r="E166" s="81" t="s">
        <v>1334</v>
      </c>
      <c r="F166" s="82" t="s">
        <v>1335</v>
      </c>
      <c r="G166" s="82" t="s">
        <v>48</v>
      </c>
      <c r="H166" s="92" t="s">
        <v>1186</v>
      </c>
      <c r="I166" s="93" t="s">
        <v>1189</v>
      </c>
      <c r="J166" s="73"/>
      <c r="K166" s="71"/>
    </row>
    <row r="167" spans="2:11" ht="51" customHeight="1">
      <c r="B167" s="91" t="s">
        <v>578</v>
      </c>
      <c r="C167" s="92" t="s">
        <v>106</v>
      </c>
      <c r="D167" s="92" t="s">
        <v>3</v>
      </c>
      <c r="E167" s="81" t="s">
        <v>1336</v>
      </c>
      <c r="F167" s="82" t="s">
        <v>1337</v>
      </c>
      <c r="G167" s="82" t="s">
        <v>48</v>
      </c>
      <c r="H167" s="92" t="s">
        <v>955</v>
      </c>
      <c r="I167" s="93" t="s">
        <v>931</v>
      </c>
      <c r="J167" s="73"/>
      <c r="K167" s="71"/>
    </row>
    <row r="168" spans="2:11" ht="51" customHeight="1">
      <c r="B168" s="91" t="s">
        <v>580</v>
      </c>
      <c r="C168" s="92" t="s">
        <v>106</v>
      </c>
      <c r="D168" s="92" t="s">
        <v>1</v>
      </c>
      <c r="E168" s="81" t="s">
        <v>1338</v>
      </c>
      <c r="F168" s="82" t="s">
        <v>1339</v>
      </c>
      <c r="G168" s="82" t="s">
        <v>1340</v>
      </c>
      <c r="H168" s="92" t="s">
        <v>955</v>
      </c>
      <c r="I168" s="93" t="s">
        <v>95</v>
      </c>
      <c r="J168" s="73"/>
      <c r="K168" s="71"/>
    </row>
    <row r="169" spans="2:11" ht="51" customHeight="1">
      <c r="B169" s="86" t="s">
        <v>767</v>
      </c>
      <c r="C169" s="87" t="s">
        <v>100</v>
      </c>
      <c r="D169" s="87" t="s">
        <v>3</v>
      </c>
      <c r="E169" s="94" t="s">
        <v>1341</v>
      </c>
      <c r="F169" s="88" t="s">
        <v>1342</v>
      </c>
      <c r="G169" s="95" t="s">
        <v>48</v>
      </c>
      <c r="H169" s="89" t="s">
        <v>1292</v>
      </c>
      <c r="I169" s="90"/>
      <c r="J169" s="73"/>
      <c r="K169" s="71"/>
    </row>
    <row r="170" spans="2:11" ht="51" customHeight="1">
      <c r="B170" s="91" t="s">
        <v>582</v>
      </c>
      <c r="C170" s="92" t="s">
        <v>106</v>
      </c>
      <c r="D170" s="92" t="s">
        <v>3</v>
      </c>
      <c r="E170" s="81" t="s">
        <v>1343</v>
      </c>
      <c r="F170" s="82" t="s">
        <v>1344</v>
      </c>
      <c r="G170" s="82" t="s">
        <v>1345</v>
      </c>
      <c r="H170" s="92" t="s">
        <v>1292</v>
      </c>
      <c r="I170" s="93" t="s">
        <v>1346</v>
      </c>
      <c r="J170" s="73"/>
      <c r="K170" s="71"/>
    </row>
    <row r="171" spans="2:11" ht="51" customHeight="1">
      <c r="B171" s="91" t="s">
        <v>583</v>
      </c>
      <c r="C171" s="92" t="s">
        <v>106</v>
      </c>
      <c r="D171" s="92" t="s">
        <v>1</v>
      </c>
      <c r="E171" s="81" t="s">
        <v>1347</v>
      </c>
      <c r="F171" s="82" t="s">
        <v>1348</v>
      </c>
      <c r="G171" s="82" t="s">
        <v>1349</v>
      </c>
      <c r="H171" s="92" t="s">
        <v>1292</v>
      </c>
      <c r="I171" s="93" t="s">
        <v>1346</v>
      </c>
      <c r="J171" s="73"/>
      <c r="K171" s="71"/>
    </row>
    <row r="172" spans="2:11" ht="51" customHeight="1">
      <c r="B172" s="91" t="s">
        <v>585</v>
      </c>
      <c r="C172" s="92" t="s">
        <v>106</v>
      </c>
      <c r="D172" s="92" t="s">
        <v>1</v>
      </c>
      <c r="E172" s="81" t="s">
        <v>1350</v>
      </c>
      <c r="F172" s="82" t="s">
        <v>1351</v>
      </c>
      <c r="G172" s="82" t="s">
        <v>48</v>
      </c>
      <c r="H172" s="92" t="s">
        <v>1292</v>
      </c>
      <c r="I172" s="93" t="s">
        <v>1346</v>
      </c>
      <c r="J172" s="73"/>
      <c r="K172" s="71"/>
    </row>
    <row r="173" spans="2:11" ht="51" customHeight="1">
      <c r="B173" s="91" t="s">
        <v>586</v>
      </c>
      <c r="C173" s="92" t="s">
        <v>106</v>
      </c>
      <c r="D173" s="92" t="s">
        <v>1</v>
      </c>
      <c r="E173" s="81" t="s">
        <v>1352</v>
      </c>
      <c r="F173" s="82" t="s">
        <v>1353</v>
      </c>
      <c r="G173" s="82" t="s">
        <v>48</v>
      </c>
      <c r="H173" s="92" t="s">
        <v>1292</v>
      </c>
      <c r="I173" s="93" t="s">
        <v>371</v>
      </c>
      <c r="J173" s="73"/>
      <c r="K173" s="71"/>
    </row>
    <row r="174" spans="2:11" ht="51" customHeight="1">
      <c r="B174" s="91" t="s">
        <v>587</v>
      </c>
      <c r="C174" s="92" t="s">
        <v>106</v>
      </c>
      <c r="D174" s="92" t="s">
        <v>1</v>
      </c>
      <c r="E174" s="82" t="s">
        <v>1354</v>
      </c>
      <c r="F174" s="82" t="s">
        <v>1355</v>
      </c>
      <c r="G174" s="82" t="s">
        <v>1433</v>
      </c>
      <c r="H174" s="92" t="s">
        <v>1292</v>
      </c>
      <c r="I174" s="93" t="s">
        <v>95</v>
      </c>
      <c r="J174" s="73"/>
      <c r="K174" s="71"/>
    </row>
    <row r="175" spans="2:11" ht="51" customHeight="1">
      <c r="B175" s="86" t="s">
        <v>1356</v>
      </c>
      <c r="C175" s="87" t="s">
        <v>100</v>
      </c>
      <c r="D175" s="87" t="s">
        <v>3</v>
      </c>
      <c r="E175" s="88" t="s">
        <v>1357</v>
      </c>
      <c r="F175" s="88" t="s">
        <v>1358</v>
      </c>
      <c r="G175" s="95" t="s">
        <v>48</v>
      </c>
      <c r="H175" s="89" t="s">
        <v>1413</v>
      </c>
      <c r="I175" s="90"/>
      <c r="J175" s="73"/>
      <c r="K175" s="71"/>
    </row>
    <row r="176" spans="2:11" ht="51" customHeight="1">
      <c r="B176" s="91" t="s">
        <v>589</v>
      </c>
      <c r="C176" s="92" t="s">
        <v>106</v>
      </c>
      <c r="D176" s="92" t="s">
        <v>3</v>
      </c>
      <c r="E176" s="82" t="s">
        <v>1359</v>
      </c>
      <c r="F176" s="82" t="s">
        <v>1360</v>
      </c>
      <c r="G176" s="82" t="s">
        <v>1192</v>
      </c>
      <c r="H176" s="92" t="s">
        <v>1434</v>
      </c>
      <c r="I176" s="93" t="s">
        <v>95</v>
      </c>
      <c r="J176" s="73"/>
      <c r="K176" s="71"/>
    </row>
    <row r="177" spans="2:11" ht="51" customHeight="1">
      <c r="B177" s="91" t="s">
        <v>591</v>
      </c>
      <c r="C177" s="92" t="s">
        <v>106</v>
      </c>
      <c r="D177" s="92" t="s">
        <v>1</v>
      </c>
      <c r="E177" s="81" t="s">
        <v>1362</v>
      </c>
      <c r="F177" s="82" t="s">
        <v>1363</v>
      </c>
      <c r="G177" s="82" t="s">
        <v>1364</v>
      </c>
      <c r="H177" s="92" t="s">
        <v>1361</v>
      </c>
      <c r="I177" s="93" t="s">
        <v>1189</v>
      </c>
      <c r="J177" s="73"/>
      <c r="K177" s="71"/>
    </row>
    <row r="178" spans="2:11" ht="51" customHeight="1">
      <c r="B178" s="91" t="s">
        <v>592</v>
      </c>
      <c r="C178" s="92" t="s">
        <v>106</v>
      </c>
      <c r="D178" s="92" t="s">
        <v>1</v>
      </c>
      <c r="E178" s="82" t="s">
        <v>1365</v>
      </c>
      <c r="F178" s="82" t="s">
        <v>1366</v>
      </c>
      <c r="G178" s="82" t="s">
        <v>48</v>
      </c>
      <c r="H178" s="92" t="s">
        <v>1435</v>
      </c>
      <c r="I178" s="93" t="s">
        <v>931</v>
      </c>
      <c r="J178" s="73"/>
      <c r="K178" s="71"/>
    </row>
    <row r="179" spans="2:11" ht="51" customHeight="1">
      <c r="B179" s="86" t="s">
        <v>1367</v>
      </c>
      <c r="C179" s="87" t="s">
        <v>100</v>
      </c>
      <c r="D179" s="87" t="s">
        <v>3</v>
      </c>
      <c r="E179" s="88" t="s">
        <v>1368</v>
      </c>
      <c r="F179" s="101" t="s">
        <v>1390</v>
      </c>
      <c r="G179" s="95" t="s">
        <v>48</v>
      </c>
      <c r="H179" s="89" t="s">
        <v>1436</v>
      </c>
      <c r="I179" s="90"/>
      <c r="J179" s="73"/>
      <c r="K179" s="71"/>
    </row>
    <row r="180" spans="2:11" ht="51" customHeight="1">
      <c r="B180" s="79" t="s">
        <v>593</v>
      </c>
      <c r="C180" s="80" t="s">
        <v>106</v>
      </c>
      <c r="D180" s="92" t="s">
        <v>3</v>
      </c>
      <c r="E180" s="83" t="s">
        <v>1369</v>
      </c>
      <c r="F180" s="83" t="s">
        <v>1370</v>
      </c>
      <c r="G180" s="83" t="s">
        <v>48</v>
      </c>
      <c r="H180" s="80" t="s">
        <v>1436</v>
      </c>
      <c r="I180" s="84" t="s">
        <v>931</v>
      </c>
      <c r="J180" s="73"/>
      <c r="K180" s="71"/>
    </row>
    <row r="181" spans="2:11" ht="51" customHeight="1">
      <c r="B181" s="79" t="s">
        <v>595</v>
      </c>
      <c r="C181" s="80" t="s">
        <v>106</v>
      </c>
      <c r="D181" s="92" t="s">
        <v>1</v>
      </c>
      <c r="E181" s="83" t="s">
        <v>1371</v>
      </c>
      <c r="F181" s="83" t="s">
        <v>1372</v>
      </c>
      <c r="G181" s="83" t="s">
        <v>1373</v>
      </c>
      <c r="H181" s="80" t="s">
        <v>1436</v>
      </c>
      <c r="I181" s="84" t="s">
        <v>931</v>
      </c>
      <c r="J181" s="73"/>
      <c r="K181" s="71"/>
    </row>
    <row r="182" spans="2:11" ht="51" customHeight="1">
      <c r="B182" s="79" t="s">
        <v>597</v>
      </c>
      <c r="C182" s="80" t="s">
        <v>106</v>
      </c>
      <c r="D182" s="92" t="s">
        <v>1</v>
      </c>
      <c r="E182" s="83" t="s">
        <v>1374</v>
      </c>
      <c r="F182" s="83" t="s">
        <v>1375</v>
      </c>
      <c r="G182" s="83" t="s">
        <v>48</v>
      </c>
      <c r="H182" s="80" t="s">
        <v>1437</v>
      </c>
      <c r="I182" s="84" t="s">
        <v>369</v>
      </c>
      <c r="J182" s="73"/>
      <c r="K182" s="71"/>
    </row>
    <row r="183" spans="2:11" ht="51" customHeight="1">
      <c r="B183" s="79" t="s">
        <v>598</v>
      </c>
      <c r="C183" s="80" t="s">
        <v>106</v>
      </c>
      <c r="D183" s="92" t="s">
        <v>1</v>
      </c>
      <c r="E183" s="83" t="s">
        <v>1376</v>
      </c>
      <c r="F183" s="83" t="s">
        <v>1377</v>
      </c>
      <c r="G183" s="83" t="s">
        <v>48</v>
      </c>
      <c r="H183" s="80" t="s">
        <v>1438</v>
      </c>
      <c r="I183" s="84" t="s">
        <v>369</v>
      </c>
      <c r="J183" s="73"/>
      <c r="K183" s="71"/>
    </row>
    <row r="184" spans="2:11" ht="51" customHeight="1">
      <c r="B184" s="79" t="s">
        <v>599</v>
      </c>
      <c r="C184" s="80" t="s">
        <v>106</v>
      </c>
      <c r="D184" s="92" t="s">
        <v>19</v>
      </c>
      <c r="E184" s="83" t="s">
        <v>1378</v>
      </c>
      <c r="F184" s="83" t="s">
        <v>1379</v>
      </c>
      <c r="G184" s="102" t="s">
        <v>1380</v>
      </c>
      <c r="H184" s="80" t="s">
        <v>1439</v>
      </c>
      <c r="I184" s="84" t="s">
        <v>95</v>
      </c>
      <c r="J184" s="73"/>
      <c r="K184" s="71"/>
    </row>
    <row r="185" spans="2:11" ht="51" customHeight="1">
      <c r="B185" s="86" t="s">
        <v>1381</v>
      </c>
      <c r="C185" s="87" t="s">
        <v>106</v>
      </c>
      <c r="D185" s="87" t="s">
        <v>19</v>
      </c>
      <c r="E185" s="94" t="s">
        <v>1382</v>
      </c>
      <c r="F185" s="88" t="s">
        <v>1383</v>
      </c>
      <c r="G185" s="95" t="s">
        <v>48</v>
      </c>
      <c r="H185" s="89" t="s">
        <v>1286</v>
      </c>
      <c r="I185" s="90"/>
      <c r="J185" s="73"/>
      <c r="K185" s="71"/>
    </row>
    <row r="186" spans="2:11" ht="51" customHeight="1">
      <c r="B186" s="91" t="s">
        <v>601</v>
      </c>
      <c r="C186" s="92" t="s">
        <v>109</v>
      </c>
      <c r="D186" s="92" t="s">
        <v>3</v>
      </c>
      <c r="E186" s="81" t="s">
        <v>1384</v>
      </c>
      <c r="F186" s="82" t="s">
        <v>1385</v>
      </c>
      <c r="G186" s="82" t="s">
        <v>1386</v>
      </c>
      <c r="H186" s="92" t="s">
        <v>1286</v>
      </c>
      <c r="I186" s="93" t="s">
        <v>931</v>
      </c>
      <c r="J186" s="73"/>
      <c r="K186" s="71"/>
    </row>
    <row r="187" spans="2:11" ht="51" customHeight="1" thickBot="1">
      <c r="B187" s="103" t="s">
        <v>603</v>
      </c>
      <c r="C187" s="104" t="s">
        <v>109</v>
      </c>
      <c r="D187" s="104" t="s">
        <v>3</v>
      </c>
      <c r="E187" s="105" t="s">
        <v>1387</v>
      </c>
      <c r="F187" s="106" t="s">
        <v>1388</v>
      </c>
      <c r="G187" s="106" t="s">
        <v>1389</v>
      </c>
      <c r="H187" s="104" t="s">
        <v>1286</v>
      </c>
      <c r="I187" s="107" t="s">
        <v>931</v>
      </c>
      <c r="J187" s="73"/>
      <c r="K187" s="71"/>
    </row>
  </sheetData>
  <autoFilter ref="B5:K187" xr:uid="{00000000-0009-0000-0000-000006000000}"/>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230"/>
  <sheetViews>
    <sheetView workbookViewId="0">
      <pane xSplit="2" ySplit="4" topLeftCell="C35" activePane="bottomRight" state="frozenSplit"/>
      <selection pane="topRight" activeCell="C1" sqref="C1"/>
      <selection pane="bottomLeft" activeCell="A4" sqref="A4"/>
      <selection pane="bottomRight" activeCell="A95" sqref="A95:H101"/>
    </sheetView>
  </sheetViews>
  <sheetFormatPr baseColWidth="10" defaultRowHeight="15"/>
  <cols>
    <col min="4" max="4" width="27.28515625" customWidth="1"/>
    <col min="5" max="5" width="34.140625" customWidth="1"/>
    <col min="6" max="6" width="53.28515625" customWidth="1"/>
    <col min="8" max="8" width="18.28515625" customWidth="1"/>
    <col min="10" max="10" width="42.7109375" style="188" customWidth="1"/>
  </cols>
  <sheetData>
    <row r="1" spans="1:10">
      <c r="A1" s="187"/>
    </row>
    <row r="2" spans="1:10" ht="30">
      <c r="A2" s="187"/>
      <c r="J2" s="189" t="str">
        <f>IF(ISBLANK($B3),CONCATENATE(F2,CHAR(10),J3),F2)</f>
        <v xml:space="preserve">
</v>
      </c>
    </row>
    <row r="3" spans="1:10">
      <c r="A3" s="187" t="str">
        <f>CONCATENATE(A2,"b")</f>
        <v>b</v>
      </c>
    </row>
    <row r="4" spans="1:10" ht="63" customHeight="1">
      <c r="A4" s="172" t="s">
        <v>93</v>
      </c>
      <c r="B4" s="173" t="s">
        <v>97</v>
      </c>
      <c r="C4" s="173" t="s">
        <v>1591</v>
      </c>
      <c r="D4" s="173" t="s">
        <v>1592</v>
      </c>
      <c r="E4" s="173" t="s">
        <v>86</v>
      </c>
      <c r="F4" s="173" t="s">
        <v>99</v>
      </c>
      <c r="G4" s="173" t="s">
        <v>1593</v>
      </c>
      <c r="H4" s="170" t="s">
        <v>1594</v>
      </c>
      <c r="J4" s="173" t="s">
        <v>99</v>
      </c>
    </row>
    <row r="5" spans="1:10" ht="63" customHeight="1">
      <c r="A5" s="186" t="s">
        <v>374</v>
      </c>
      <c r="B5" s="174" t="s">
        <v>98</v>
      </c>
      <c r="C5" s="175" t="s">
        <v>3</v>
      </c>
      <c r="D5" s="175" t="s">
        <v>373</v>
      </c>
      <c r="E5" s="175" t="s">
        <v>625</v>
      </c>
      <c r="F5" s="174" t="s">
        <v>1595</v>
      </c>
      <c r="G5" s="174" t="s">
        <v>1600</v>
      </c>
      <c r="H5" s="174" t="s">
        <v>1612</v>
      </c>
      <c r="J5" s="189" t="s">
        <v>1595</v>
      </c>
    </row>
    <row r="6" spans="1:10" ht="63" customHeight="1">
      <c r="A6" s="187" t="str">
        <f>CONCATENATE(A5,"b")</f>
        <v>BT-1b</v>
      </c>
      <c r="B6" s="174" t="s">
        <v>100</v>
      </c>
      <c r="C6" s="175" t="s">
        <v>1596</v>
      </c>
      <c r="D6" s="175" t="s">
        <v>1597</v>
      </c>
      <c r="E6" s="175" t="s">
        <v>1598</v>
      </c>
      <c r="F6" s="174" t="s">
        <v>1599</v>
      </c>
      <c r="G6" s="174" t="s">
        <v>1600</v>
      </c>
      <c r="H6" s="174" t="s">
        <v>1906</v>
      </c>
      <c r="J6" s="189" t="s">
        <v>1599</v>
      </c>
    </row>
    <row r="7" spans="1:10" ht="63" customHeight="1">
      <c r="A7" s="186" t="s">
        <v>375</v>
      </c>
      <c r="B7" s="174" t="s">
        <v>98</v>
      </c>
      <c r="C7" s="175" t="s">
        <v>3</v>
      </c>
      <c r="D7" s="175" t="s">
        <v>4</v>
      </c>
      <c r="E7" s="175" t="s">
        <v>628</v>
      </c>
      <c r="F7" s="174"/>
      <c r="G7" s="174" t="s">
        <v>1600</v>
      </c>
      <c r="H7" s="174" t="s">
        <v>94</v>
      </c>
      <c r="J7" s="189"/>
    </row>
    <row r="8" spans="1:10" ht="63" customHeight="1">
      <c r="A8" s="185" t="s">
        <v>376</v>
      </c>
      <c r="B8" s="185" t="s">
        <v>98</v>
      </c>
      <c r="C8" s="181" t="s">
        <v>3</v>
      </c>
      <c r="D8" s="185" t="s">
        <v>2</v>
      </c>
      <c r="E8" s="185" t="s">
        <v>631</v>
      </c>
      <c r="F8" s="176" t="s">
        <v>1909</v>
      </c>
      <c r="G8" s="185" t="s">
        <v>1016</v>
      </c>
      <c r="H8" s="185" t="s">
        <v>95</v>
      </c>
      <c r="J8" s="189" t="s">
        <v>1909</v>
      </c>
    </row>
    <row r="9" spans="1:10" ht="63" customHeight="1">
      <c r="A9" s="185" t="s">
        <v>378</v>
      </c>
      <c r="B9" s="185" t="s">
        <v>98</v>
      </c>
      <c r="C9" s="181" t="s">
        <v>1</v>
      </c>
      <c r="D9" s="185" t="s">
        <v>377</v>
      </c>
      <c r="E9" s="185" t="s">
        <v>633</v>
      </c>
      <c r="F9" s="176" t="s">
        <v>1907</v>
      </c>
      <c r="G9" s="185" t="s">
        <v>1759</v>
      </c>
      <c r="H9" s="185" t="s">
        <v>95</v>
      </c>
      <c r="J9" s="189" t="s">
        <v>1907</v>
      </c>
    </row>
    <row r="10" spans="1:10" ht="63" customHeight="1">
      <c r="A10" s="185" t="s">
        <v>380</v>
      </c>
      <c r="B10" s="185" t="s">
        <v>98</v>
      </c>
      <c r="C10" s="181" t="s">
        <v>3</v>
      </c>
      <c r="D10" s="185" t="s">
        <v>5</v>
      </c>
      <c r="E10" s="185" t="s">
        <v>1602</v>
      </c>
      <c r="F10" s="176" t="s">
        <v>1910</v>
      </c>
      <c r="G10" s="185" t="s">
        <v>1781</v>
      </c>
      <c r="H10" s="185" t="s">
        <v>95</v>
      </c>
      <c r="J10" s="189" t="s">
        <v>1910</v>
      </c>
    </row>
    <row r="11" spans="1:10" ht="63" customHeight="1">
      <c r="A11" s="185" t="s">
        <v>382</v>
      </c>
      <c r="B11" s="185" t="s">
        <v>98</v>
      </c>
      <c r="C11" s="181" t="s">
        <v>1</v>
      </c>
      <c r="D11" s="185" t="s">
        <v>1782</v>
      </c>
      <c r="E11" s="185" t="s">
        <v>635</v>
      </c>
      <c r="F11" s="176" t="s">
        <v>1911</v>
      </c>
      <c r="G11" s="185" t="s">
        <v>1170</v>
      </c>
      <c r="H11" s="185" t="s">
        <v>95</v>
      </c>
      <c r="J11" s="189" t="s">
        <v>1911</v>
      </c>
    </row>
    <row r="12" spans="1:10" ht="63" customHeight="1">
      <c r="A12" s="185" t="s">
        <v>383</v>
      </c>
      <c r="B12" s="185" t="s">
        <v>98</v>
      </c>
      <c r="C12" s="181" t="s">
        <v>1</v>
      </c>
      <c r="D12" s="185" t="s">
        <v>381</v>
      </c>
      <c r="E12" s="185" t="s">
        <v>1783</v>
      </c>
      <c r="F12" s="176" t="s">
        <v>1912</v>
      </c>
      <c r="G12" s="185" t="s">
        <v>118</v>
      </c>
      <c r="H12" s="185" t="s">
        <v>94</v>
      </c>
      <c r="J12" s="189" t="s">
        <v>1912</v>
      </c>
    </row>
    <row r="13" spans="1:10" ht="63" customHeight="1">
      <c r="A13" s="185" t="s">
        <v>379</v>
      </c>
      <c r="B13" s="185" t="s">
        <v>98</v>
      </c>
      <c r="C13" s="181" t="s">
        <v>1</v>
      </c>
      <c r="D13" s="185" t="s">
        <v>1603</v>
      </c>
      <c r="E13" s="185" t="s">
        <v>1604</v>
      </c>
      <c r="F13" s="176" t="s">
        <v>1913</v>
      </c>
      <c r="G13" s="185" t="s">
        <v>118</v>
      </c>
      <c r="H13" s="185" t="s">
        <v>95</v>
      </c>
      <c r="J13" s="189" t="s">
        <v>1913</v>
      </c>
    </row>
    <row r="14" spans="1:10" ht="63" customHeight="1">
      <c r="A14" s="186" t="s">
        <v>385</v>
      </c>
      <c r="B14" s="174" t="s">
        <v>98</v>
      </c>
      <c r="C14" s="175" t="s">
        <v>1</v>
      </c>
      <c r="D14" s="174" t="s">
        <v>17</v>
      </c>
      <c r="E14" s="174" t="s">
        <v>637</v>
      </c>
      <c r="F14" s="174" t="s">
        <v>1605</v>
      </c>
      <c r="G14" s="174" t="s">
        <v>1152</v>
      </c>
      <c r="H14" s="174" t="s">
        <v>94</v>
      </c>
      <c r="J14" s="189" t="s">
        <v>1605</v>
      </c>
    </row>
    <row r="15" spans="1:10" ht="63" customHeight="1">
      <c r="A15" s="186" t="s">
        <v>386</v>
      </c>
      <c r="B15" s="174" t="s">
        <v>98</v>
      </c>
      <c r="C15" s="175" t="s">
        <v>1</v>
      </c>
      <c r="D15" s="174" t="s">
        <v>384</v>
      </c>
      <c r="E15" s="174" t="s">
        <v>638</v>
      </c>
      <c r="F15" s="174" t="s">
        <v>1606</v>
      </c>
      <c r="G15" s="174" t="s">
        <v>1784</v>
      </c>
      <c r="H15" s="174" t="s">
        <v>110</v>
      </c>
      <c r="J15" s="189" t="s">
        <v>1606</v>
      </c>
    </row>
    <row r="16" spans="1:10" ht="63" customHeight="1">
      <c r="A16" s="186" t="s">
        <v>387</v>
      </c>
      <c r="B16" s="174" t="s">
        <v>98</v>
      </c>
      <c r="C16" s="175" t="s">
        <v>1</v>
      </c>
      <c r="D16" s="174" t="s">
        <v>1607</v>
      </c>
      <c r="E16" s="174" t="s">
        <v>1608</v>
      </c>
      <c r="F16" s="174"/>
      <c r="G16" s="174" t="s">
        <v>1016</v>
      </c>
      <c r="H16" s="174" t="s">
        <v>1609</v>
      </c>
      <c r="J16" s="189"/>
    </row>
    <row r="17" spans="1:10" ht="63" customHeight="1">
      <c r="A17" s="186" t="s">
        <v>388</v>
      </c>
      <c r="B17" s="174" t="s">
        <v>98</v>
      </c>
      <c r="C17" s="175" t="s">
        <v>1</v>
      </c>
      <c r="D17" s="174" t="s">
        <v>1785</v>
      </c>
      <c r="E17" s="174" t="s">
        <v>639</v>
      </c>
      <c r="F17" s="174" t="s">
        <v>1610</v>
      </c>
      <c r="G17" s="174" t="s">
        <v>957</v>
      </c>
      <c r="H17" s="174" t="s">
        <v>1609</v>
      </c>
      <c r="J17" s="189" t="s">
        <v>1610</v>
      </c>
    </row>
    <row r="18" spans="1:10" ht="63" customHeight="1">
      <c r="A18" s="186" t="s">
        <v>389</v>
      </c>
      <c r="B18" s="174" t="s">
        <v>98</v>
      </c>
      <c r="C18" s="175" t="s">
        <v>1</v>
      </c>
      <c r="D18" s="174" t="s">
        <v>1786</v>
      </c>
      <c r="E18" s="174" t="s">
        <v>640</v>
      </c>
      <c r="F18" s="174"/>
      <c r="G18" s="174" t="s">
        <v>1787</v>
      </c>
      <c r="H18" s="174" t="s">
        <v>1609</v>
      </c>
      <c r="J18" s="189"/>
    </row>
    <row r="19" spans="1:10" ht="63" customHeight="1">
      <c r="A19" s="186" t="s">
        <v>390</v>
      </c>
      <c r="B19" s="174" t="s">
        <v>98</v>
      </c>
      <c r="C19" s="175" t="s">
        <v>1</v>
      </c>
      <c r="D19" s="174" t="s">
        <v>1788</v>
      </c>
      <c r="E19" s="174" t="s">
        <v>641</v>
      </c>
      <c r="F19" s="174"/>
      <c r="G19" s="174" t="s">
        <v>1724</v>
      </c>
      <c r="H19" s="174" t="s">
        <v>1609</v>
      </c>
      <c r="J19" s="189"/>
    </row>
    <row r="20" spans="1:10" ht="63" customHeight="1">
      <c r="A20" s="186" t="s">
        <v>391</v>
      </c>
      <c r="B20" s="174" t="s">
        <v>98</v>
      </c>
      <c r="C20" s="175" t="s">
        <v>1</v>
      </c>
      <c r="D20" s="174" t="s">
        <v>1789</v>
      </c>
      <c r="E20" s="174" t="s">
        <v>642</v>
      </c>
      <c r="F20" s="174"/>
      <c r="G20" s="174" t="s">
        <v>1790</v>
      </c>
      <c r="H20" s="174" t="s">
        <v>1609</v>
      </c>
      <c r="J20" s="189"/>
    </row>
    <row r="21" spans="1:10" ht="63" customHeight="1">
      <c r="A21" s="186" t="s">
        <v>393</v>
      </c>
      <c r="B21" s="174" t="s">
        <v>98</v>
      </c>
      <c r="C21" s="175" t="s">
        <v>1</v>
      </c>
      <c r="D21" s="174" t="s">
        <v>1791</v>
      </c>
      <c r="E21" s="174" t="s">
        <v>643</v>
      </c>
      <c r="F21" s="174"/>
      <c r="G21" s="174" t="s">
        <v>1792</v>
      </c>
      <c r="H21" s="174" t="s">
        <v>1609</v>
      </c>
      <c r="J21" s="189"/>
    </row>
    <row r="22" spans="1:10" ht="63" customHeight="1">
      <c r="A22" s="186" t="s">
        <v>395</v>
      </c>
      <c r="B22" s="174" t="s">
        <v>98</v>
      </c>
      <c r="C22" s="175" t="s">
        <v>1</v>
      </c>
      <c r="D22" s="174" t="s">
        <v>1793</v>
      </c>
      <c r="E22" s="174" t="s">
        <v>1794</v>
      </c>
      <c r="F22" s="174"/>
      <c r="G22" s="174" t="s">
        <v>1795</v>
      </c>
      <c r="H22" s="174" t="s">
        <v>1609</v>
      </c>
      <c r="J22" s="189"/>
    </row>
    <row r="23" spans="1:10" ht="63" customHeight="1">
      <c r="A23" s="186" t="s">
        <v>396</v>
      </c>
      <c r="B23" s="174" t="s">
        <v>98</v>
      </c>
      <c r="C23" s="175" t="s">
        <v>1</v>
      </c>
      <c r="D23" s="174" t="s">
        <v>392</v>
      </c>
      <c r="E23" s="174" t="s">
        <v>1796</v>
      </c>
      <c r="F23" s="174" t="s">
        <v>1611</v>
      </c>
      <c r="G23" s="174" t="s">
        <v>1361</v>
      </c>
      <c r="H23" s="174" t="s">
        <v>1612</v>
      </c>
      <c r="J23" s="189" t="s">
        <v>1611</v>
      </c>
    </row>
    <row r="24" spans="1:10" ht="63" customHeight="1">
      <c r="A24" s="187" t="str">
        <f>CONCATENATE(A23,"b")</f>
        <v>BT-18b</v>
      </c>
      <c r="B24" s="174" t="s">
        <v>100</v>
      </c>
      <c r="C24" s="175" t="s">
        <v>1</v>
      </c>
      <c r="D24" s="174" t="s">
        <v>1613</v>
      </c>
      <c r="E24" s="174" t="s">
        <v>1614</v>
      </c>
      <c r="F24" s="174" t="s">
        <v>1615</v>
      </c>
      <c r="G24" s="174" t="s">
        <v>1361</v>
      </c>
      <c r="H24" s="174" t="s">
        <v>1906</v>
      </c>
      <c r="J24" s="189" t="s">
        <v>1615</v>
      </c>
    </row>
    <row r="25" spans="1:10" ht="63" customHeight="1">
      <c r="A25" s="186" t="s">
        <v>398</v>
      </c>
      <c r="B25" s="174" t="s">
        <v>98</v>
      </c>
      <c r="C25" s="175" t="s">
        <v>1</v>
      </c>
      <c r="D25" s="174" t="s">
        <v>394</v>
      </c>
      <c r="E25" s="174" t="s">
        <v>645</v>
      </c>
      <c r="F25" s="174"/>
      <c r="G25" s="174" t="s">
        <v>1797</v>
      </c>
      <c r="H25" s="174" t="s">
        <v>110</v>
      </c>
      <c r="J25" s="189"/>
    </row>
    <row r="26" spans="1:10" ht="63" customHeight="1">
      <c r="A26" s="186" t="s">
        <v>399</v>
      </c>
      <c r="B26" s="174" t="s">
        <v>98</v>
      </c>
      <c r="C26" s="175" t="s">
        <v>1</v>
      </c>
      <c r="D26" s="174" t="s">
        <v>18</v>
      </c>
      <c r="E26" s="174" t="s">
        <v>647</v>
      </c>
      <c r="F26" s="174" t="s">
        <v>1616</v>
      </c>
      <c r="G26" s="174" t="s">
        <v>1152</v>
      </c>
      <c r="H26" s="174" t="s">
        <v>110</v>
      </c>
      <c r="J26" s="189" t="s">
        <v>1616</v>
      </c>
    </row>
    <row r="27" spans="1:10" ht="63" customHeight="1">
      <c r="A27" s="184" t="s">
        <v>979</v>
      </c>
      <c r="B27" s="178" t="s">
        <v>98</v>
      </c>
      <c r="C27" s="178" t="s">
        <v>19</v>
      </c>
      <c r="D27" s="178" t="s">
        <v>1617</v>
      </c>
      <c r="E27" s="178" t="s">
        <v>1618</v>
      </c>
      <c r="F27" s="178"/>
      <c r="G27" s="178" t="s">
        <v>1600</v>
      </c>
      <c r="H27" s="178"/>
      <c r="J27" s="189"/>
    </row>
    <row r="28" spans="1:10" ht="63" customHeight="1">
      <c r="A28" s="186" t="s">
        <v>400</v>
      </c>
      <c r="B28" s="174" t="s">
        <v>100</v>
      </c>
      <c r="C28" s="175" t="s">
        <v>1</v>
      </c>
      <c r="D28" s="174" t="s">
        <v>1619</v>
      </c>
      <c r="E28" s="174" t="s">
        <v>1620</v>
      </c>
      <c r="F28" s="174" t="s">
        <v>1621</v>
      </c>
      <c r="G28" s="174" t="s">
        <v>1600</v>
      </c>
      <c r="H28" s="174" t="s">
        <v>110</v>
      </c>
      <c r="J28" s="189" t="s">
        <v>1621</v>
      </c>
    </row>
    <row r="29" spans="1:10" ht="63" customHeight="1">
      <c r="A29" s="186" t="s">
        <v>402</v>
      </c>
      <c r="B29" s="174" t="s">
        <v>100</v>
      </c>
      <c r="C29" s="175" t="s">
        <v>1</v>
      </c>
      <c r="D29" s="174" t="s">
        <v>84</v>
      </c>
      <c r="E29" s="174" t="s">
        <v>644</v>
      </c>
      <c r="F29" s="174" t="s">
        <v>1622</v>
      </c>
      <c r="G29" s="174" t="s">
        <v>1600</v>
      </c>
      <c r="H29" s="174" t="s">
        <v>110</v>
      </c>
      <c r="J29" s="189" t="s">
        <v>1622</v>
      </c>
    </row>
    <row r="30" spans="1:10" ht="63" customHeight="1">
      <c r="A30" s="184" t="s">
        <v>986</v>
      </c>
      <c r="B30" s="178" t="s">
        <v>98</v>
      </c>
      <c r="C30" s="178" t="s">
        <v>3</v>
      </c>
      <c r="D30" s="178" t="s">
        <v>83</v>
      </c>
      <c r="E30" s="178" t="s">
        <v>1623</v>
      </c>
      <c r="F30" s="178"/>
      <c r="G30" s="178" t="s">
        <v>1016</v>
      </c>
      <c r="H30" s="178"/>
      <c r="J30" s="189"/>
    </row>
    <row r="31" spans="1:10" ht="63" customHeight="1">
      <c r="A31" s="181" t="s">
        <v>403</v>
      </c>
      <c r="B31" s="181" t="s">
        <v>100</v>
      </c>
      <c r="C31" s="181" t="s">
        <v>1</v>
      </c>
      <c r="D31" s="181" t="s">
        <v>397</v>
      </c>
      <c r="E31" s="181" t="s">
        <v>648</v>
      </c>
      <c r="F31" s="177" t="s">
        <v>1914</v>
      </c>
      <c r="G31" s="181" t="s">
        <v>1016</v>
      </c>
      <c r="H31" s="181" t="s">
        <v>1612</v>
      </c>
      <c r="J31" s="189" t="s">
        <v>1914</v>
      </c>
    </row>
    <row r="32" spans="1:10" ht="63" customHeight="1">
      <c r="A32" s="187" t="str">
        <f>CONCATENATE(A31,"b")</f>
        <v>BT-23b</v>
      </c>
      <c r="B32" s="175" t="s">
        <v>106</v>
      </c>
      <c r="C32" s="175" t="s">
        <v>1596</v>
      </c>
      <c r="D32" s="175" t="s">
        <v>1624</v>
      </c>
      <c r="E32" s="175" t="s">
        <v>1625</v>
      </c>
      <c r="F32" s="175" t="s">
        <v>1599</v>
      </c>
      <c r="G32" s="175" t="s">
        <v>1016</v>
      </c>
      <c r="H32" s="175" t="s">
        <v>1906</v>
      </c>
      <c r="J32" s="189" t="s">
        <v>1599</v>
      </c>
    </row>
    <row r="33" spans="1:10" ht="63" customHeight="1">
      <c r="A33" s="182" t="s">
        <v>404</v>
      </c>
      <c r="B33" s="175" t="s">
        <v>100</v>
      </c>
      <c r="C33" s="175" t="s">
        <v>3</v>
      </c>
      <c r="D33" s="175" t="s">
        <v>1798</v>
      </c>
      <c r="E33" s="175" t="s">
        <v>167</v>
      </c>
      <c r="F33" s="175" t="s">
        <v>1799</v>
      </c>
      <c r="G33" s="175" t="s">
        <v>1016</v>
      </c>
      <c r="H33" s="175" t="s">
        <v>1612</v>
      </c>
      <c r="J33" s="189" t="s">
        <v>1799</v>
      </c>
    </row>
    <row r="34" spans="1:10" ht="63" customHeight="1">
      <c r="A34" s="187" t="str">
        <f>CONCATENATE(A33,"b")</f>
        <v>BT-24b</v>
      </c>
      <c r="B34" s="175" t="s">
        <v>106</v>
      </c>
      <c r="C34" s="175" t="s">
        <v>1596</v>
      </c>
      <c r="D34" s="175" t="s">
        <v>1626</v>
      </c>
      <c r="E34" s="175" t="s">
        <v>1627</v>
      </c>
      <c r="F34" s="175" t="s">
        <v>1599</v>
      </c>
      <c r="G34" s="175" t="s">
        <v>1016</v>
      </c>
      <c r="H34" s="175" t="s">
        <v>1906</v>
      </c>
      <c r="J34" s="189" t="s">
        <v>1599</v>
      </c>
    </row>
    <row r="35" spans="1:10" ht="63" customHeight="1">
      <c r="A35" s="183" t="s">
        <v>994</v>
      </c>
      <c r="B35" s="183" t="s">
        <v>98</v>
      </c>
      <c r="C35" s="183" t="s">
        <v>19</v>
      </c>
      <c r="D35" s="183" t="s">
        <v>101</v>
      </c>
      <c r="E35" s="183" t="s">
        <v>1800</v>
      </c>
      <c r="F35" s="179" t="s">
        <v>1915</v>
      </c>
      <c r="G35" s="183" t="s">
        <v>988</v>
      </c>
      <c r="H35" s="183"/>
      <c r="J35" s="189" t="s">
        <v>1915</v>
      </c>
    </row>
    <row r="36" spans="1:10" ht="63" customHeight="1">
      <c r="A36" s="182" t="s">
        <v>405</v>
      </c>
      <c r="B36" s="175" t="s">
        <v>100</v>
      </c>
      <c r="C36" s="175" t="s">
        <v>3</v>
      </c>
      <c r="D36" s="175" t="s">
        <v>1801</v>
      </c>
      <c r="E36" s="175" t="s">
        <v>649</v>
      </c>
      <c r="F36" s="175"/>
      <c r="G36" s="175" t="s">
        <v>988</v>
      </c>
      <c r="H36" s="175" t="s">
        <v>1609</v>
      </c>
      <c r="J36" s="189"/>
    </row>
    <row r="37" spans="1:10" ht="63" customHeight="1">
      <c r="A37" s="182" t="s">
        <v>407</v>
      </c>
      <c r="B37" s="175" t="s">
        <v>100</v>
      </c>
      <c r="C37" s="175" t="s">
        <v>1</v>
      </c>
      <c r="D37" s="175" t="s">
        <v>401</v>
      </c>
      <c r="E37" s="175" t="s">
        <v>650</v>
      </c>
      <c r="F37" s="175" t="s">
        <v>1628</v>
      </c>
      <c r="G37" s="175" t="s">
        <v>988</v>
      </c>
      <c r="H37" s="175" t="s">
        <v>94</v>
      </c>
      <c r="J37" s="189" t="s">
        <v>1628</v>
      </c>
    </row>
    <row r="38" spans="1:10" ht="63" customHeight="1">
      <c r="A38" s="184" t="s">
        <v>1003</v>
      </c>
      <c r="B38" s="178" t="s">
        <v>98</v>
      </c>
      <c r="C38" s="178" t="s">
        <v>3</v>
      </c>
      <c r="D38" s="178" t="s">
        <v>82</v>
      </c>
      <c r="E38" s="178" t="s">
        <v>1631</v>
      </c>
      <c r="F38" s="178"/>
      <c r="G38" s="178" t="s">
        <v>111</v>
      </c>
      <c r="H38" s="178"/>
      <c r="J38" s="189"/>
    </row>
    <row r="39" spans="1:10" ht="63" customHeight="1">
      <c r="A39" s="182" t="s">
        <v>409</v>
      </c>
      <c r="B39" s="175" t="s">
        <v>100</v>
      </c>
      <c r="C39" s="175" t="s">
        <v>3</v>
      </c>
      <c r="D39" s="175" t="s">
        <v>6</v>
      </c>
      <c r="E39" s="175" t="s">
        <v>654</v>
      </c>
      <c r="F39" s="175"/>
      <c r="G39" s="175" t="s">
        <v>111</v>
      </c>
      <c r="H39" s="175" t="s">
        <v>110</v>
      </c>
      <c r="J39" s="189"/>
    </row>
    <row r="40" spans="1:10" ht="63" customHeight="1">
      <c r="A40" s="182" t="s">
        <v>410</v>
      </c>
      <c r="B40" s="175" t="s">
        <v>100</v>
      </c>
      <c r="C40" s="175" t="s">
        <v>1</v>
      </c>
      <c r="D40" s="175" t="s">
        <v>406</v>
      </c>
      <c r="E40" s="175" t="s">
        <v>655</v>
      </c>
      <c r="F40" s="175" t="s">
        <v>1632</v>
      </c>
      <c r="G40" s="175" t="s">
        <v>111</v>
      </c>
      <c r="H40" s="175" t="s">
        <v>110</v>
      </c>
      <c r="J40" s="189" t="s">
        <v>1632</v>
      </c>
    </row>
    <row r="41" spans="1:10" ht="63" customHeight="1">
      <c r="A41" s="182" t="s">
        <v>411</v>
      </c>
      <c r="B41" s="175" t="s">
        <v>100</v>
      </c>
      <c r="C41" s="175" t="s">
        <v>19</v>
      </c>
      <c r="D41" s="175" t="s">
        <v>408</v>
      </c>
      <c r="E41" s="175" t="s">
        <v>656</v>
      </c>
      <c r="F41" s="175" t="s">
        <v>1802</v>
      </c>
      <c r="G41" s="175" t="s">
        <v>1657</v>
      </c>
      <c r="H41" s="175" t="s">
        <v>1612</v>
      </c>
      <c r="J41" s="189" t="s">
        <v>1802</v>
      </c>
    </row>
    <row r="42" spans="1:10" ht="63" customHeight="1">
      <c r="A42" s="187" t="str">
        <f>CONCATENATE(A41,"b")</f>
        <v>BT-29b</v>
      </c>
      <c r="B42" s="175" t="s">
        <v>106</v>
      </c>
      <c r="C42" s="175" t="s">
        <v>3</v>
      </c>
      <c r="D42" s="175" t="s">
        <v>1803</v>
      </c>
      <c r="E42" s="175" t="s">
        <v>1804</v>
      </c>
      <c r="F42" s="175" t="s">
        <v>1633</v>
      </c>
      <c r="G42" s="175" t="s">
        <v>1657</v>
      </c>
      <c r="H42" s="175" t="s">
        <v>1906</v>
      </c>
      <c r="J42" s="189" t="s">
        <v>1633</v>
      </c>
    </row>
    <row r="43" spans="1:10" ht="63" customHeight="1">
      <c r="A43" s="182" t="s">
        <v>412</v>
      </c>
      <c r="B43" s="175" t="s">
        <v>100</v>
      </c>
      <c r="C43" s="175" t="s">
        <v>1</v>
      </c>
      <c r="D43" s="175" t="s">
        <v>8</v>
      </c>
      <c r="E43" s="175" t="s">
        <v>659</v>
      </c>
      <c r="F43" s="175"/>
      <c r="G43" s="175" t="s">
        <v>1635</v>
      </c>
      <c r="H43" s="175" t="s">
        <v>1612</v>
      </c>
      <c r="J43" s="189"/>
    </row>
    <row r="44" spans="1:10" ht="63" customHeight="1">
      <c r="A44" s="187" t="str">
        <f>CONCATENATE(A43,"b")</f>
        <v>BT-30b</v>
      </c>
      <c r="B44" s="175" t="s">
        <v>106</v>
      </c>
      <c r="C44" s="175" t="s">
        <v>3</v>
      </c>
      <c r="D44" s="175" t="s">
        <v>1805</v>
      </c>
      <c r="E44" s="175" t="s">
        <v>1806</v>
      </c>
      <c r="F44" s="175" t="s">
        <v>1660</v>
      </c>
      <c r="G44" s="175" t="s">
        <v>1635</v>
      </c>
      <c r="H44" s="175" t="s">
        <v>1906</v>
      </c>
      <c r="J44" s="189" t="s">
        <v>1660</v>
      </c>
    </row>
    <row r="45" spans="1:10" ht="63" customHeight="1">
      <c r="A45" s="182" t="s">
        <v>112</v>
      </c>
      <c r="B45" s="175" t="s">
        <v>100</v>
      </c>
      <c r="C45" s="175" t="s">
        <v>1</v>
      </c>
      <c r="D45" s="175" t="s">
        <v>7</v>
      </c>
      <c r="E45" s="175" t="s">
        <v>662</v>
      </c>
      <c r="F45" s="175" t="s">
        <v>1634</v>
      </c>
      <c r="G45" s="175" t="s">
        <v>1635</v>
      </c>
      <c r="H45" s="175" t="s">
        <v>1612</v>
      </c>
      <c r="J45" s="189" t="s">
        <v>1634</v>
      </c>
    </row>
    <row r="46" spans="1:10" ht="63" customHeight="1">
      <c r="A46" s="187" t="str">
        <f>CONCATENATE(A45,"b")</f>
        <v>BT-31b</v>
      </c>
      <c r="B46" s="175" t="s">
        <v>106</v>
      </c>
      <c r="C46" s="175" t="s">
        <v>1596</v>
      </c>
      <c r="D46" s="175" t="s">
        <v>1636</v>
      </c>
      <c r="E46" s="175" t="s">
        <v>1637</v>
      </c>
      <c r="F46" s="175" t="s">
        <v>1599</v>
      </c>
      <c r="G46" s="175" t="s">
        <v>1635</v>
      </c>
      <c r="H46" s="175" t="s">
        <v>1906</v>
      </c>
      <c r="J46" s="189" t="s">
        <v>1599</v>
      </c>
    </row>
    <row r="47" spans="1:10" ht="63" customHeight="1">
      <c r="A47" s="182" t="s">
        <v>113</v>
      </c>
      <c r="B47" s="175" t="s">
        <v>100</v>
      </c>
      <c r="C47" s="175" t="s">
        <v>1</v>
      </c>
      <c r="D47" s="175" t="s">
        <v>1807</v>
      </c>
      <c r="E47" s="175" t="s">
        <v>1808</v>
      </c>
      <c r="F47" s="175" t="s">
        <v>1638</v>
      </c>
      <c r="G47" s="175" t="s">
        <v>930</v>
      </c>
      <c r="H47" s="175" t="s">
        <v>1612</v>
      </c>
      <c r="J47" s="189" t="s">
        <v>1638</v>
      </c>
    </row>
    <row r="48" spans="1:10" ht="63" customHeight="1">
      <c r="A48" s="187" t="str">
        <f>CONCATENATE(A47,"b")</f>
        <v>BT-32b</v>
      </c>
      <c r="B48" s="175" t="s">
        <v>106</v>
      </c>
      <c r="C48" s="175" t="s">
        <v>1596</v>
      </c>
      <c r="D48" s="175" t="s">
        <v>1639</v>
      </c>
      <c r="E48" s="175" t="s">
        <v>1640</v>
      </c>
      <c r="F48" s="175" t="s">
        <v>1641</v>
      </c>
      <c r="G48" s="175" t="s">
        <v>930</v>
      </c>
      <c r="H48" s="175" t="s">
        <v>1906</v>
      </c>
      <c r="J48" s="189" t="s">
        <v>1641</v>
      </c>
    </row>
    <row r="49" spans="1:10" ht="63" customHeight="1">
      <c r="A49" s="182" t="s">
        <v>115</v>
      </c>
      <c r="B49" s="175" t="s">
        <v>100</v>
      </c>
      <c r="C49" s="175" t="s">
        <v>1</v>
      </c>
      <c r="D49" s="175" t="s">
        <v>413</v>
      </c>
      <c r="E49" s="175" t="s">
        <v>665</v>
      </c>
      <c r="F49" s="175" t="s">
        <v>1642</v>
      </c>
      <c r="G49" s="175" t="s">
        <v>930</v>
      </c>
      <c r="H49" s="175" t="s">
        <v>110</v>
      </c>
      <c r="J49" s="189" t="s">
        <v>1642</v>
      </c>
    </row>
    <row r="50" spans="1:10" ht="63" customHeight="1">
      <c r="A50" s="182" t="s">
        <v>116</v>
      </c>
      <c r="B50" s="175" t="s">
        <v>100</v>
      </c>
      <c r="C50" s="175" t="s">
        <v>1</v>
      </c>
      <c r="D50" s="175" t="s">
        <v>9</v>
      </c>
      <c r="E50" s="175" t="s">
        <v>1643</v>
      </c>
      <c r="F50" s="180"/>
      <c r="G50" s="175" t="s">
        <v>1644</v>
      </c>
      <c r="H50" s="175" t="s">
        <v>1612</v>
      </c>
      <c r="J50" s="189"/>
    </row>
    <row r="51" spans="1:10" ht="63" customHeight="1">
      <c r="A51" s="187" t="str">
        <f>CONCATENATE(A50,"b")</f>
        <v>BT-34b</v>
      </c>
      <c r="B51" s="175" t="s">
        <v>106</v>
      </c>
      <c r="C51" s="175" t="s">
        <v>3</v>
      </c>
      <c r="D51" s="175" t="s">
        <v>1645</v>
      </c>
      <c r="E51" s="175" t="s">
        <v>1646</v>
      </c>
      <c r="F51" s="175" t="s">
        <v>1647</v>
      </c>
      <c r="G51" s="175" t="s">
        <v>1644</v>
      </c>
      <c r="H51" s="175" t="s">
        <v>1906</v>
      </c>
      <c r="J51" s="189" t="s">
        <v>1647</v>
      </c>
    </row>
    <row r="52" spans="1:10" ht="63" customHeight="1">
      <c r="A52" s="184" t="s">
        <v>1648</v>
      </c>
      <c r="B52" s="178" t="s">
        <v>100</v>
      </c>
      <c r="C52" s="178" t="s">
        <v>3</v>
      </c>
      <c r="D52" s="178" t="s">
        <v>1649</v>
      </c>
      <c r="E52" s="178" t="s">
        <v>1650</v>
      </c>
      <c r="F52" s="178" t="s">
        <v>1651</v>
      </c>
      <c r="G52" s="178" t="s">
        <v>1693</v>
      </c>
      <c r="H52" s="178"/>
      <c r="J52" s="189" t="s">
        <v>1651</v>
      </c>
    </row>
    <row r="53" spans="1:10" ht="63" customHeight="1">
      <c r="A53" s="182" t="s">
        <v>1809</v>
      </c>
      <c r="B53" s="175" t="s">
        <v>106</v>
      </c>
      <c r="C53" s="175" t="s">
        <v>1</v>
      </c>
      <c r="D53" s="175" t="s">
        <v>414</v>
      </c>
      <c r="E53" s="175" t="s">
        <v>666</v>
      </c>
      <c r="F53" s="175" t="s">
        <v>1652</v>
      </c>
      <c r="G53" s="175" t="s">
        <v>1693</v>
      </c>
      <c r="H53" s="175" t="s">
        <v>110</v>
      </c>
      <c r="J53" s="189" t="s">
        <v>1652</v>
      </c>
    </row>
    <row r="54" spans="1:10" ht="63" customHeight="1">
      <c r="A54" s="182" t="s">
        <v>1810</v>
      </c>
      <c r="B54" s="175" t="s">
        <v>106</v>
      </c>
      <c r="C54" s="175" t="s">
        <v>1</v>
      </c>
      <c r="D54" s="175" t="s">
        <v>415</v>
      </c>
      <c r="E54" s="175" t="s">
        <v>72</v>
      </c>
      <c r="F54" s="175"/>
      <c r="G54" s="175" t="s">
        <v>1693</v>
      </c>
      <c r="H54" s="175" t="s">
        <v>110</v>
      </c>
      <c r="J54" s="189"/>
    </row>
    <row r="55" spans="1:10" ht="63" customHeight="1">
      <c r="A55" s="182" t="s">
        <v>1811</v>
      </c>
      <c r="B55" s="175" t="s">
        <v>106</v>
      </c>
      <c r="C55" s="175" t="s">
        <v>1</v>
      </c>
      <c r="D55" s="175" t="s">
        <v>416</v>
      </c>
      <c r="E55" s="175" t="s">
        <v>668</v>
      </c>
      <c r="F55" s="175"/>
      <c r="G55" s="175" t="s">
        <v>1693</v>
      </c>
      <c r="H55" s="175" t="s">
        <v>110</v>
      </c>
      <c r="J55" s="189"/>
    </row>
    <row r="56" spans="1:10" ht="63" customHeight="1">
      <c r="A56" s="182" t="s">
        <v>419</v>
      </c>
      <c r="B56" s="175" t="s">
        <v>106</v>
      </c>
      <c r="C56" s="175" t="s">
        <v>1</v>
      </c>
      <c r="D56" s="175" t="s">
        <v>168</v>
      </c>
      <c r="E56" s="175" t="s">
        <v>169</v>
      </c>
      <c r="F56" s="175" t="s">
        <v>1653</v>
      </c>
      <c r="G56" s="175" t="s">
        <v>1693</v>
      </c>
      <c r="H56" s="175" t="s">
        <v>110</v>
      </c>
      <c r="J56" s="189" t="s">
        <v>1653</v>
      </c>
    </row>
    <row r="57" spans="1:10" ht="63" customHeight="1">
      <c r="A57" s="182" t="s">
        <v>420</v>
      </c>
      <c r="B57" s="175" t="s">
        <v>106</v>
      </c>
      <c r="C57" s="175" t="s">
        <v>1</v>
      </c>
      <c r="D57" s="175" t="s">
        <v>170</v>
      </c>
      <c r="E57" s="175" t="s">
        <v>171</v>
      </c>
      <c r="F57" s="175" t="s">
        <v>172</v>
      </c>
      <c r="G57" s="175" t="s">
        <v>1693</v>
      </c>
      <c r="H57" s="175" t="s">
        <v>110</v>
      </c>
      <c r="J57" s="189" t="s">
        <v>172</v>
      </c>
    </row>
    <row r="58" spans="1:10" ht="63" customHeight="1">
      <c r="A58" s="182" t="s">
        <v>421</v>
      </c>
      <c r="B58" s="175" t="s">
        <v>106</v>
      </c>
      <c r="C58" s="175" t="s">
        <v>3</v>
      </c>
      <c r="D58" s="175" t="s">
        <v>173</v>
      </c>
      <c r="E58" s="175" t="s">
        <v>71</v>
      </c>
      <c r="F58" s="175" t="s">
        <v>1812</v>
      </c>
      <c r="G58" s="175" t="s">
        <v>1693</v>
      </c>
      <c r="H58" s="175" t="s">
        <v>95</v>
      </c>
      <c r="J58" s="189" t="s">
        <v>1812</v>
      </c>
    </row>
    <row r="59" spans="1:10" ht="63" customHeight="1">
      <c r="A59" s="184" t="s">
        <v>669</v>
      </c>
      <c r="B59" s="178" t="s">
        <v>100</v>
      </c>
      <c r="C59" s="178" t="s">
        <v>1</v>
      </c>
      <c r="D59" s="178" t="s">
        <v>1813</v>
      </c>
      <c r="E59" s="178" t="s">
        <v>1654</v>
      </c>
      <c r="F59" s="178"/>
      <c r="G59" s="178" t="s">
        <v>1657</v>
      </c>
      <c r="H59" s="178"/>
      <c r="J59" s="189"/>
    </row>
    <row r="60" spans="1:10" ht="63" customHeight="1">
      <c r="A60" s="182" t="s">
        <v>422</v>
      </c>
      <c r="B60" s="175" t="s">
        <v>106</v>
      </c>
      <c r="C60" s="175" t="s">
        <v>1</v>
      </c>
      <c r="D60" s="175" t="s">
        <v>174</v>
      </c>
      <c r="E60" s="175" t="s">
        <v>175</v>
      </c>
      <c r="F60" s="175" t="s">
        <v>1655</v>
      </c>
      <c r="G60" s="175" t="s">
        <v>1657</v>
      </c>
      <c r="H60" s="175" t="s">
        <v>110</v>
      </c>
      <c r="J60" s="189" t="s">
        <v>1655</v>
      </c>
    </row>
    <row r="61" spans="1:10" ht="63" customHeight="1">
      <c r="A61" s="182" t="s">
        <v>423</v>
      </c>
      <c r="B61" s="175" t="s">
        <v>106</v>
      </c>
      <c r="C61" s="175" t="s">
        <v>1</v>
      </c>
      <c r="D61" s="175" t="s">
        <v>10</v>
      </c>
      <c r="E61" s="175" t="s">
        <v>176</v>
      </c>
      <c r="F61" s="175"/>
      <c r="G61" s="175" t="s">
        <v>1657</v>
      </c>
      <c r="H61" s="175" t="s">
        <v>110</v>
      </c>
      <c r="J61" s="189"/>
    </row>
    <row r="62" spans="1:10" ht="63" customHeight="1">
      <c r="A62" s="182" t="s">
        <v>425</v>
      </c>
      <c r="B62" s="175" t="s">
        <v>106</v>
      </c>
      <c r="C62" s="175" t="s">
        <v>1</v>
      </c>
      <c r="D62" s="175" t="s">
        <v>11</v>
      </c>
      <c r="E62" s="175" t="s">
        <v>177</v>
      </c>
      <c r="F62" s="175"/>
      <c r="G62" s="175" t="s">
        <v>1657</v>
      </c>
      <c r="H62" s="175" t="s">
        <v>110</v>
      </c>
      <c r="J62" s="189"/>
    </row>
    <row r="63" spans="1:10" ht="63" customHeight="1">
      <c r="A63" s="184" t="s">
        <v>1055</v>
      </c>
      <c r="B63" s="178" t="s">
        <v>98</v>
      </c>
      <c r="C63" s="178" t="s">
        <v>3</v>
      </c>
      <c r="D63" s="178" t="s">
        <v>80</v>
      </c>
      <c r="E63" s="178" t="s">
        <v>1656</v>
      </c>
      <c r="F63" s="178"/>
      <c r="G63" s="178" t="s">
        <v>1657</v>
      </c>
      <c r="H63" s="178"/>
      <c r="J63" s="189"/>
    </row>
    <row r="64" spans="1:10" ht="63" customHeight="1">
      <c r="A64" s="182" t="s">
        <v>427</v>
      </c>
      <c r="B64" s="175" t="s">
        <v>100</v>
      </c>
      <c r="C64" s="175" t="s">
        <v>3</v>
      </c>
      <c r="D64" s="175" t="s">
        <v>12</v>
      </c>
      <c r="E64" s="175" t="s">
        <v>671</v>
      </c>
      <c r="F64" s="175"/>
      <c r="G64" s="175" t="s">
        <v>1657</v>
      </c>
      <c r="H64" s="175" t="s">
        <v>110</v>
      </c>
      <c r="J64" s="189"/>
    </row>
    <row r="65" spans="1:10" ht="63" customHeight="1">
      <c r="A65" s="182" t="s">
        <v>428</v>
      </c>
      <c r="B65" s="175" t="s">
        <v>100</v>
      </c>
      <c r="C65" s="175" t="s">
        <v>1</v>
      </c>
      <c r="D65" s="175" t="s">
        <v>1814</v>
      </c>
      <c r="E65" s="175" t="s">
        <v>1815</v>
      </c>
      <c r="F65" s="175" t="s">
        <v>1658</v>
      </c>
      <c r="G65" s="175" t="s">
        <v>1657</v>
      </c>
      <c r="H65" s="175" t="s">
        <v>110</v>
      </c>
      <c r="J65" s="189" t="s">
        <v>1658</v>
      </c>
    </row>
    <row r="66" spans="1:10" ht="63" customHeight="1">
      <c r="A66" s="182" t="s">
        <v>429</v>
      </c>
      <c r="B66" s="175" t="s">
        <v>100</v>
      </c>
      <c r="C66" s="175" t="s">
        <v>1</v>
      </c>
      <c r="D66" s="175" t="s">
        <v>424</v>
      </c>
      <c r="E66" s="175" t="s">
        <v>672</v>
      </c>
      <c r="F66" s="180"/>
      <c r="G66" s="175" t="s">
        <v>1657</v>
      </c>
      <c r="H66" s="175" t="s">
        <v>1612</v>
      </c>
      <c r="J66" s="189"/>
    </row>
    <row r="67" spans="1:10" ht="63" customHeight="1">
      <c r="A67" s="187" t="str">
        <f>CONCATENATE(A66,"b")</f>
        <v>BT-46b</v>
      </c>
      <c r="B67" s="175" t="s">
        <v>106</v>
      </c>
      <c r="C67" s="175" t="s">
        <v>3</v>
      </c>
      <c r="D67" s="175" t="s">
        <v>1816</v>
      </c>
      <c r="E67" s="175" t="s">
        <v>1817</v>
      </c>
      <c r="F67" s="175" t="s">
        <v>1659</v>
      </c>
      <c r="G67" s="175" t="s">
        <v>1657</v>
      </c>
      <c r="H67" s="175" t="s">
        <v>1906</v>
      </c>
      <c r="J67" s="189" t="s">
        <v>1659</v>
      </c>
    </row>
    <row r="68" spans="1:10" ht="63" customHeight="1">
      <c r="A68" s="182" t="s">
        <v>431</v>
      </c>
      <c r="B68" s="175" t="s">
        <v>100</v>
      </c>
      <c r="C68" s="175" t="s">
        <v>1</v>
      </c>
      <c r="D68" s="175" t="s">
        <v>14</v>
      </c>
      <c r="E68" s="175" t="s">
        <v>673</v>
      </c>
      <c r="F68" s="175"/>
      <c r="G68" s="175" t="s">
        <v>1818</v>
      </c>
      <c r="H68" s="175" t="s">
        <v>1612</v>
      </c>
      <c r="J68" s="189"/>
    </row>
    <row r="69" spans="1:10" ht="63" customHeight="1">
      <c r="A69" s="187" t="str">
        <f>CONCATENATE(A68,"b")</f>
        <v>BT-47b</v>
      </c>
      <c r="B69" s="175" t="s">
        <v>106</v>
      </c>
      <c r="C69" s="175" t="s">
        <v>3</v>
      </c>
      <c r="D69" s="175" t="s">
        <v>1819</v>
      </c>
      <c r="E69" s="175" t="s">
        <v>1820</v>
      </c>
      <c r="F69" s="175" t="s">
        <v>1660</v>
      </c>
      <c r="G69" s="175" t="s">
        <v>1657</v>
      </c>
      <c r="H69" s="175" t="s">
        <v>1906</v>
      </c>
      <c r="J69" s="189" t="s">
        <v>1660</v>
      </c>
    </row>
    <row r="70" spans="1:10" ht="63" customHeight="1">
      <c r="A70" s="182" t="s">
        <v>433</v>
      </c>
      <c r="B70" s="175" t="s">
        <v>100</v>
      </c>
      <c r="C70" s="175" t="s">
        <v>1</v>
      </c>
      <c r="D70" s="175" t="s">
        <v>13</v>
      </c>
      <c r="E70" s="175" t="s">
        <v>675</v>
      </c>
      <c r="F70" s="175" t="s">
        <v>1661</v>
      </c>
      <c r="G70" s="175" t="s">
        <v>1662</v>
      </c>
      <c r="H70" s="175" t="s">
        <v>1612</v>
      </c>
      <c r="J70" s="189" t="s">
        <v>1661</v>
      </c>
    </row>
    <row r="71" spans="1:10" ht="63" customHeight="1">
      <c r="A71" s="187" t="str">
        <f>CONCATENATE(A70,"b")</f>
        <v>BT-48b</v>
      </c>
      <c r="B71" s="175" t="s">
        <v>106</v>
      </c>
      <c r="C71" s="175" t="s">
        <v>1596</v>
      </c>
      <c r="D71" s="175" t="s">
        <v>1821</v>
      </c>
      <c r="E71" s="175" t="s">
        <v>1822</v>
      </c>
      <c r="F71" s="175" t="s">
        <v>1599</v>
      </c>
      <c r="G71" s="175" t="s">
        <v>1657</v>
      </c>
      <c r="H71" s="175" t="s">
        <v>1906</v>
      </c>
      <c r="J71" s="189" t="s">
        <v>1599</v>
      </c>
    </row>
    <row r="72" spans="1:10" ht="63" customHeight="1">
      <c r="A72" s="182" t="s">
        <v>435</v>
      </c>
      <c r="B72" s="175" t="s">
        <v>100</v>
      </c>
      <c r="C72" s="175" t="s">
        <v>1</v>
      </c>
      <c r="D72" s="175" t="s">
        <v>426</v>
      </c>
      <c r="E72" s="175" t="s">
        <v>1663</v>
      </c>
      <c r="F72" s="175"/>
      <c r="G72" s="175" t="s">
        <v>1644</v>
      </c>
      <c r="H72" s="175" t="s">
        <v>1612</v>
      </c>
      <c r="J72" s="189"/>
    </row>
    <row r="73" spans="1:10" ht="63" customHeight="1">
      <c r="A73" s="187" t="str">
        <f>CONCATENATE(A72,"b")</f>
        <v>BT-49b</v>
      </c>
      <c r="B73" s="175" t="s">
        <v>106</v>
      </c>
      <c r="C73" s="180" t="s">
        <v>3</v>
      </c>
      <c r="D73" s="180" t="s">
        <v>1664</v>
      </c>
      <c r="E73" s="180" t="s">
        <v>1665</v>
      </c>
      <c r="F73" s="180" t="s">
        <v>1647</v>
      </c>
      <c r="G73" s="180" t="s">
        <v>1644</v>
      </c>
      <c r="H73" s="175" t="s">
        <v>1906</v>
      </c>
      <c r="J73" s="189" t="s">
        <v>1647</v>
      </c>
    </row>
    <row r="74" spans="1:10" ht="63" customHeight="1">
      <c r="A74" s="184" t="s">
        <v>1068</v>
      </c>
      <c r="B74" s="178" t="s">
        <v>100</v>
      </c>
      <c r="C74" s="178" t="s">
        <v>3</v>
      </c>
      <c r="D74" s="178" t="s">
        <v>96</v>
      </c>
      <c r="E74" s="178" t="s">
        <v>1666</v>
      </c>
      <c r="F74" s="178" t="s">
        <v>1651</v>
      </c>
      <c r="G74" s="178" t="s">
        <v>1693</v>
      </c>
      <c r="H74" s="178"/>
      <c r="J74" s="189" t="s">
        <v>1651</v>
      </c>
    </row>
    <row r="75" spans="1:10" ht="63" customHeight="1">
      <c r="A75" s="182" t="s">
        <v>431</v>
      </c>
      <c r="B75" s="175" t="s">
        <v>106</v>
      </c>
      <c r="C75" s="175" t="s">
        <v>1</v>
      </c>
      <c r="D75" s="175" t="s">
        <v>430</v>
      </c>
      <c r="E75" s="175" t="s">
        <v>666</v>
      </c>
      <c r="F75" s="175" t="s">
        <v>1652</v>
      </c>
      <c r="G75" s="175" t="s">
        <v>1693</v>
      </c>
      <c r="H75" s="175" t="s">
        <v>110</v>
      </c>
      <c r="J75" s="189" t="s">
        <v>1652</v>
      </c>
    </row>
    <row r="76" spans="1:10" ht="63" customHeight="1">
      <c r="A76" s="182" t="s">
        <v>433</v>
      </c>
      <c r="B76" s="175" t="s">
        <v>106</v>
      </c>
      <c r="C76" s="175" t="s">
        <v>1</v>
      </c>
      <c r="D76" s="175" t="s">
        <v>432</v>
      </c>
      <c r="E76" s="175" t="s">
        <v>72</v>
      </c>
      <c r="F76" s="175"/>
      <c r="G76" s="175" t="s">
        <v>1693</v>
      </c>
      <c r="H76" s="175" t="s">
        <v>110</v>
      </c>
      <c r="J76" s="189"/>
    </row>
    <row r="77" spans="1:10" ht="63" customHeight="1">
      <c r="A77" s="182" t="s">
        <v>435</v>
      </c>
      <c r="B77" s="175" t="s">
        <v>106</v>
      </c>
      <c r="C77" s="175" t="s">
        <v>1</v>
      </c>
      <c r="D77" s="175" t="s">
        <v>434</v>
      </c>
      <c r="E77" s="175" t="s">
        <v>678</v>
      </c>
      <c r="F77" s="175"/>
      <c r="G77" s="175" t="s">
        <v>1693</v>
      </c>
      <c r="H77" s="175" t="s">
        <v>110</v>
      </c>
      <c r="J77" s="189"/>
    </row>
    <row r="78" spans="1:10" ht="63" customHeight="1">
      <c r="A78" s="182" t="s">
        <v>437</v>
      </c>
      <c r="B78" s="175" t="s">
        <v>106</v>
      </c>
      <c r="C78" s="175" t="s">
        <v>1</v>
      </c>
      <c r="D78" s="175" t="s">
        <v>436</v>
      </c>
      <c r="E78" s="175" t="s">
        <v>169</v>
      </c>
      <c r="F78" s="175" t="s">
        <v>1653</v>
      </c>
      <c r="G78" s="175" t="s">
        <v>1693</v>
      </c>
      <c r="H78" s="175" t="s">
        <v>110</v>
      </c>
      <c r="J78" s="189" t="s">
        <v>1653</v>
      </c>
    </row>
    <row r="79" spans="1:10" ht="63" customHeight="1">
      <c r="A79" s="182" t="s">
        <v>439</v>
      </c>
      <c r="B79" s="175" t="s">
        <v>106</v>
      </c>
      <c r="C79" s="175" t="s">
        <v>1</v>
      </c>
      <c r="D79" s="175" t="s">
        <v>438</v>
      </c>
      <c r="E79" s="175" t="s">
        <v>171</v>
      </c>
      <c r="F79" s="175" t="s">
        <v>172</v>
      </c>
      <c r="G79" s="175" t="s">
        <v>1693</v>
      </c>
      <c r="H79" s="175" t="s">
        <v>110</v>
      </c>
      <c r="J79" s="189" t="s">
        <v>172</v>
      </c>
    </row>
    <row r="80" spans="1:10" ht="63" customHeight="1">
      <c r="A80" s="182" t="s">
        <v>441</v>
      </c>
      <c r="B80" s="175" t="s">
        <v>106</v>
      </c>
      <c r="C80" s="175" t="s">
        <v>3</v>
      </c>
      <c r="D80" s="175" t="s">
        <v>440</v>
      </c>
      <c r="E80" s="175" t="s">
        <v>71</v>
      </c>
      <c r="F80" s="175" t="s">
        <v>1777</v>
      </c>
      <c r="G80" s="175" t="s">
        <v>1693</v>
      </c>
      <c r="H80" s="175" t="s">
        <v>95</v>
      </c>
      <c r="J80" s="189" t="s">
        <v>1777</v>
      </c>
    </row>
    <row r="81" spans="1:10" ht="63" customHeight="1">
      <c r="A81" s="184" t="s">
        <v>1078</v>
      </c>
      <c r="B81" s="178" t="s">
        <v>100</v>
      </c>
      <c r="C81" s="178" t="s">
        <v>1</v>
      </c>
      <c r="D81" s="178" t="s">
        <v>1823</v>
      </c>
      <c r="E81" s="178" t="s">
        <v>1667</v>
      </c>
      <c r="F81" s="178" t="s">
        <v>1668</v>
      </c>
      <c r="G81" s="178" t="s">
        <v>1657</v>
      </c>
      <c r="H81" s="178"/>
      <c r="J81" s="189" t="s">
        <v>1668</v>
      </c>
    </row>
    <row r="82" spans="1:10" ht="63" customHeight="1">
      <c r="A82" s="182" t="s">
        <v>446</v>
      </c>
      <c r="B82" s="175" t="s">
        <v>106</v>
      </c>
      <c r="C82" s="175" t="s">
        <v>1</v>
      </c>
      <c r="D82" s="175" t="s">
        <v>442</v>
      </c>
      <c r="E82" s="175" t="s">
        <v>175</v>
      </c>
      <c r="F82" s="175" t="s">
        <v>1655</v>
      </c>
      <c r="G82" s="175" t="s">
        <v>1657</v>
      </c>
      <c r="H82" s="175" t="s">
        <v>110</v>
      </c>
      <c r="J82" s="189" t="s">
        <v>1655</v>
      </c>
    </row>
    <row r="83" spans="1:10" ht="63" customHeight="1">
      <c r="A83" s="182" t="s">
        <v>447</v>
      </c>
      <c r="B83" s="175" t="s">
        <v>106</v>
      </c>
      <c r="C83" s="175" t="s">
        <v>1</v>
      </c>
      <c r="D83" s="175" t="s">
        <v>15</v>
      </c>
      <c r="E83" s="175" t="s">
        <v>176</v>
      </c>
      <c r="F83" s="175"/>
      <c r="G83" s="175" t="s">
        <v>1657</v>
      </c>
      <c r="H83" s="175" t="s">
        <v>110</v>
      </c>
      <c r="J83" s="189"/>
    </row>
    <row r="84" spans="1:10" ht="63" customHeight="1">
      <c r="A84" s="182" t="s">
        <v>448</v>
      </c>
      <c r="B84" s="175" t="s">
        <v>106</v>
      </c>
      <c r="C84" s="175" t="s">
        <v>1</v>
      </c>
      <c r="D84" s="175" t="s">
        <v>16</v>
      </c>
      <c r="E84" s="175" t="s">
        <v>177</v>
      </c>
      <c r="F84" s="175"/>
      <c r="G84" s="175" t="s">
        <v>1657</v>
      </c>
      <c r="H84" s="175" t="s">
        <v>110</v>
      </c>
      <c r="J84" s="189"/>
    </row>
    <row r="85" spans="1:10" ht="63" customHeight="1">
      <c r="A85" s="184" t="s">
        <v>1084</v>
      </c>
      <c r="B85" s="178" t="s">
        <v>98</v>
      </c>
      <c r="C85" s="178" t="s">
        <v>1</v>
      </c>
      <c r="D85" s="178" t="s">
        <v>79</v>
      </c>
      <c r="E85" s="178" t="s">
        <v>1669</v>
      </c>
      <c r="F85" s="178" t="s">
        <v>1670</v>
      </c>
      <c r="G85" s="178" t="s">
        <v>1671</v>
      </c>
      <c r="H85" s="178"/>
      <c r="J85" s="189" t="s">
        <v>1670</v>
      </c>
    </row>
    <row r="86" spans="1:10" ht="63" customHeight="1">
      <c r="A86" s="182" t="s">
        <v>449</v>
      </c>
      <c r="B86" s="175" t="s">
        <v>100</v>
      </c>
      <c r="C86" s="175" t="s">
        <v>3</v>
      </c>
      <c r="D86" s="175" t="s">
        <v>78</v>
      </c>
      <c r="E86" s="175" t="s">
        <v>679</v>
      </c>
      <c r="F86" s="175" t="s">
        <v>1824</v>
      </c>
      <c r="G86" s="175" t="s">
        <v>1671</v>
      </c>
      <c r="H86" s="175" t="s">
        <v>110</v>
      </c>
      <c r="J86" s="189" t="s">
        <v>1824</v>
      </c>
    </row>
    <row r="87" spans="1:10" ht="63" customHeight="1">
      <c r="A87" s="182" t="s">
        <v>450</v>
      </c>
      <c r="B87" s="175" t="s">
        <v>100</v>
      </c>
      <c r="C87" s="175" t="s">
        <v>1</v>
      </c>
      <c r="D87" s="175" t="s">
        <v>77</v>
      </c>
      <c r="E87" s="175" t="s">
        <v>680</v>
      </c>
      <c r="F87" s="175"/>
      <c r="G87" s="175" t="s">
        <v>1671</v>
      </c>
      <c r="H87" s="175" t="s">
        <v>1612</v>
      </c>
      <c r="J87" s="189"/>
    </row>
    <row r="88" spans="1:10" ht="63" customHeight="1">
      <c r="A88" s="187" t="str">
        <f>CONCATENATE(A87,"b")</f>
        <v>BT-60b</v>
      </c>
      <c r="B88" s="175" t="s">
        <v>106</v>
      </c>
      <c r="C88" s="175" t="s">
        <v>3</v>
      </c>
      <c r="D88" s="175" t="s">
        <v>1825</v>
      </c>
      <c r="E88" s="175" t="s">
        <v>1826</v>
      </c>
      <c r="F88" s="175" t="s">
        <v>1659</v>
      </c>
      <c r="G88" s="175" t="s">
        <v>1657</v>
      </c>
      <c r="H88" s="175" t="s">
        <v>1906</v>
      </c>
      <c r="J88" s="189" t="s">
        <v>1659</v>
      </c>
    </row>
    <row r="89" spans="1:10" ht="63" customHeight="1">
      <c r="A89" s="182" t="s">
        <v>452</v>
      </c>
      <c r="B89" s="175" t="s">
        <v>100</v>
      </c>
      <c r="C89" s="175" t="s">
        <v>1</v>
      </c>
      <c r="D89" s="175" t="s">
        <v>76</v>
      </c>
      <c r="E89" s="175" t="s">
        <v>681</v>
      </c>
      <c r="F89" s="175"/>
      <c r="G89" s="175" t="s">
        <v>1087</v>
      </c>
      <c r="H89" s="175" t="s">
        <v>1612</v>
      </c>
      <c r="J89" s="189"/>
    </row>
    <row r="90" spans="1:10" ht="63" customHeight="1">
      <c r="A90" s="187" t="str">
        <f>CONCATENATE(A89,"b")</f>
        <v>BT-61b</v>
      </c>
      <c r="B90" s="175" t="s">
        <v>106</v>
      </c>
      <c r="C90" s="175" t="s">
        <v>3</v>
      </c>
      <c r="D90" s="175" t="s">
        <v>1827</v>
      </c>
      <c r="E90" s="175" t="s">
        <v>1828</v>
      </c>
      <c r="F90" s="175" t="s">
        <v>1660</v>
      </c>
      <c r="G90" s="175" t="s">
        <v>1087</v>
      </c>
      <c r="H90" s="175" t="s">
        <v>1906</v>
      </c>
      <c r="J90" s="189" t="s">
        <v>1660</v>
      </c>
    </row>
    <row r="91" spans="1:10" ht="63" customHeight="1">
      <c r="A91" s="184" t="s">
        <v>1096</v>
      </c>
      <c r="B91" s="178" t="s">
        <v>98</v>
      </c>
      <c r="C91" s="178" t="s">
        <v>1</v>
      </c>
      <c r="D91" s="178" t="s">
        <v>1829</v>
      </c>
      <c r="E91" s="178" t="s">
        <v>1672</v>
      </c>
      <c r="F91" s="178"/>
      <c r="G91" s="178" t="s">
        <v>1657</v>
      </c>
      <c r="H91" s="178"/>
      <c r="J91" s="189"/>
    </row>
    <row r="92" spans="1:10" ht="63" customHeight="1">
      <c r="A92" s="182" t="s">
        <v>454</v>
      </c>
      <c r="B92" s="175" t="s">
        <v>100</v>
      </c>
      <c r="C92" s="175" t="s">
        <v>3</v>
      </c>
      <c r="D92" s="175" t="s">
        <v>75</v>
      </c>
      <c r="E92" s="175" t="s">
        <v>682</v>
      </c>
      <c r="F92" s="175"/>
      <c r="G92" s="175" t="s">
        <v>1657</v>
      </c>
      <c r="H92" s="175" t="s">
        <v>110</v>
      </c>
      <c r="J92" s="189"/>
    </row>
    <row r="93" spans="1:10" ht="63" customHeight="1">
      <c r="A93" s="182" t="s">
        <v>456</v>
      </c>
      <c r="B93" s="175" t="s">
        <v>100</v>
      </c>
      <c r="C93" s="175" t="s">
        <v>3</v>
      </c>
      <c r="D93" s="175" t="s">
        <v>74</v>
      </c>
      <c r="E93" s="175" t="s">
        <v>684</v>
      </c>
      <c r="F93" s="175" t="s">
        <v>1661</v>
      </c>
      <c r="G93" s="175" t="s">
        <v>1635</v>
      </c>
      <c r="H93" s="175" t="s">
        <v>1612</v>
      </c>
      <c r="J93" s="189" t="s">
        <v>1661</v>
      </c>
    </row>
    <row r="94" spans="1:10" ht="63" customHeight="1">
      <c r="A94" s="187" t="str">
        <f>CONCATENATE(A93,"b")</f>
        <v>BT-63b</v>
      </c>
      <c r="B94" s="175" t="s">
        <v>106</v>
      </c>
      <c r="C94" s="175" t="s">
        <v>1596</v>
      </c>
      <c r="D94" s="175" t="s">
        <v>1830</v>
      </c>
      <c r="E94" s="175" t="s">
        <v>1831</v>
      </c>
      <c r="F94" s="175" t="s">
        <v>1599</v>
      </c>
      <c r="G94" s="175" t="s">
        <v>1635</v>
      </c>
      <c r="H94" s="175" t="s">
        <v>1906</v>
      </c>
      <c r="J94" s="189" t="s">
        <v>1599</v>
      </c>
    </row>
    <row r="95" spans="1:10" ht="63" customHeight="1">
      <c r="A95" s="184" t="s">
        <v>1104</v>
      </c>
      <c r="B95" s="178" t="s">
        <v>100</v>
      </c>
      <c r="C95" s="178" t="s">
        <v>3</v>
      </c>
      <c r="D95" s="178" t="s">
        <v>108</v>
      </c>
      <c r="E95" s="178" t="s">
        <v>1673</v>
      </c>
      <c r="F95" s="178" t="s">
        <v>1674</v>
      </c>
      <c r="G95" s="178" t="s">
        <v>1693</v>
      </c>
      <c r="H95" s="178"/>
      <c r="J95" s="189" t="s">
        <v>1674</v>
      </c>
    </row>
    <row r="96" spans="1:10" ht="63" customHeight="1">
      <c r="A96" s="182" t="s">
        <v>458</v>
      </c>
      <c r="B96" s="175" t="s">
        <v>106</v>
      </c>
      <c r="C96" s="175" t="s">
        <v>1</v>
      </c>
      <c r="D96" s="175" t="s">
        <v>451</v>
      </c>
      <c r="E96" s="175" t="s">
        <v>666</v>
      </c>
      <c r="F96" s="175" t="s">
        <v>1675</v>
      </c>
      <c r="G96" s="175" t="s">
        <v>1693</v>
      </c>
      <c r="H96" s="175" t="s">
        <v>110</v>
      </c>
      <c r="J96" s="189" t="s">
        <v>1675</v>
      </c>
    </row>
    <row r="97" spans="1:10" ht="63" customHeight="1">
      <c r="A97" s="182" t="s">
        <v>460</v>
      </c>
      <c r="B97" s="175" t="s">
        <v>106</v>
      </c>
      <c r="C97" s="175" t="s">
        <v>1</v>
      </c>
      <c r="D97" s="175" t="s">
        <v>453</v>
      </c>
      <c r="E97" s="175" t="s">
        <v>72</v>
      </c>
      <c r="F97" s="175"/>
      <c r="G97" s="175" t="s">
        <v>1693</v>
      </c>
      <c r="H97" s="175" t="s">
        <v>110</v>
      </c>
      <c r="J97" s="189"/>
    </row>
    <row r="98" spans="1:10" ht="63" customHeight="1">
      <c r="A98" s="182" t="s">
        <v>462</v>
      </c>
      <c r="B98" s="175" t="s">
        <v>106</v>
      </c>
      <c r="C98" s="175" t="s">
        <v>1</v>
      </c>
      <c r="D98" s="175" t="s">
        <v>455</v>
      </c>
      <c r="E98" s="175" t="s">
        <v>686</v>
      </c>
      <c r="F98" s="175"/>
      <c r="G98" s="175" t="s">
        <v>1693</v>
      </c>
      <c r="H98" s="175" t="s">
        <v>110</v>
      </c>
      <c r="J98" s="189"/>
    </row>
    <row r="99" spans="1:10" ht="63" customHeight="1">
      <c r="A99" s="182" t="s">
        <v>464</v>
      </c>
      <c r="B99" s="175" t="s">
        <v>106</v>
      </c>
      <c r="C99" s="175" t="s">
        <v>1</v>
      </c>
      <c r="D99" s="175" t="s">
        <v>457</v>
      </c>
      <c r="E99" s="175" t="s">
        <v>169</v>
      </c>
      <c r="F99" s="175" t="s">
        <v>1653</v>
      </c>
      <c r="G99" s="175" t="s">
        <v>1693</v>
      </c>
      <c r="H99" s="175" t="s">
        <v>110</v>
      </c>
      <c r="J99" s="189" t="s">
        <v>1653</v>
      </c>
    </row>
    <row r="100" spans="1:10" ht="63" customHeight="1">
      <c r="A100" s="182" t="s">
        <v>466</v>
      </c>
      <c r="B100" s="175" t="s">
        <v>106</v>
      </c>
      <c r="C100" s="175" t="s">
        <v>1</v>
      </c>
      <c r="D100" s="175" t="s">
        <v>459</v>
      </c>
      <c r="E100" s="175" t="s">
        <v>171</v>
      </c>
      <c r="F100" s="175" t="s">
        <v>172</v>
      </c>
      <c r="G100" s="175" t="s">
        <v>1693</v>
      </c>
      <c r="H100" s="175" t="s">
        <v>110</v>
      </c>
      <c r="J100" s="189" t="s">
        <v>172</v>
      </c>
    </row>
    <row r="101" spans="1:10" ht="63" customHeight="1">
      <c r="A101" s="182" t="s">
        <v>467</v>
      </c>
      <c r="B101" s="175" t="s">
        <v>106</v>
      </c>
      <c r="C101" s="175" t="s">
        <v>3</v>
      </c>
      <c r="D101" s="175" t="s">
        <v>461</v>
      </c>
      <c r="E101" s="175" t="s">
        <v>71</v>
      </c>
      <c r="F101" s="175" t="s">
        <v>1832</v>
      </c>
      <c r="G101" s="175" t="s">
        <v>1693</v>
      </c>
      <c r="H101" s="175" t="s">
        <v>95</v>
      </c>
      <c r="J101" s="189" t="s">
        <v>1832</v>
      </c>
    </row>
    <row r="102" spans="1:10" ht="63" customHeight="1">
      <c r="A102" s="184" t="s">
        <v>1115</v>
      </c>
      <c r="B102" s="178" t="s">
        <v>98</v>
      </c>
      <c r="C102" s="178" t="s">
        <v>1</v>
      </c>
      <c r="D102" s="178" t="s">
        <v>1676</v>
      </c>
      <c r="E102" s="178" t="s">
        <v>1677</v>
      </c>
      <c r="F102" s="178"/>
      <c r="G102" s="178" t="s">
        <v>1833</v>
      </c>
      <c r="H102" s="178"/>
      <c r="J102" s="189"/>
    </row>
    <row r="103" spans="1:10" ht="63" customHeight="1">
      <c r="A103" s="182" t="s">
        <v>469</v>
      </c>
      <c r="B103" s="175" t="s">
        <v>100</v>
      </c>
      <c r="C103" s="175" t="s">
        <v>1</v>
      </c>
      <c r="D103" s="175" t="s">
        <v>463</v>
      </c>
      <c r="E103" s="175" t="s">
        <v>687</v>
      </c>
      <c r="F103" s="175" t="s">
        <v>1678</v>
      </c>
      <c r="G103" s="175" t="s">
        <v>1657</v>
      </c>
      <c r="H103" s="175" t="s">
        <v>110</v>
      </c>
      <c r="J103" s="189" t="s">
        <v>1678</v>
      </c>
    </row>
    <row r="104" spans="1:10" ht="63" customHeight="1">
      <c r="A104" s="182" t="s">
        <v>471</v>
      </c>
      <c r="B104" s="175" t="s">
        <v>100</v>
      </c>
      <c r="C104" s="175" t="s">
        <v>1</v>
      </c>
      <c r="D104" s="175" t="s">
        <v>465</v>
      </c>
      <c r="E104" s="175" t="s">
        <v>688</v>
      </c>
      <c r="F104" s="175"/>
      <c r="G104" s="175" t="s">
        <v>1266</v>
      </c>
      <c r="H104" s="175" t="s">
        <v>1612</v>
      </c>
      <c r="J104" s="189"/>
    </row>
    <row r="105" spans="1:10" ht="63" customHeight="1">
      <c r="A105" s="187" t="str">
        <f>CONCATENATE(A104,"b")</f>
        <v>BT-71b</v>
      </c>
      <c r="B105" s="175" t="s">
        <v>106</v>
      </c>
      <c r="C105" s="175" t="s">
        <v>3</v>
      </c>
      <c r="D105" s="175" t="s">
        <v>1834</v>
      </c>
      <c r="E105" s="175" t="s">
        <v>1835</v>
      </c>
      <c r="F105" s="175" t="s">
        <v>1659</v>
      </c>
      <c r="G105" s="175" t="s">
        <v>1266</v>
      </c>
      <c r="H105" s="175" t="s">
        <v>1906</v>
      </c>
      <c r="J105" s="189" t="s">
        <v>1659</v>
      </c>
    </row>
    <row r="106" spans="1:10" ht="63" customHeight="1">
      <c r="A106" s="182" t="s">
        <v>473</v>
      </c>
      <c r="B106" s="175" t="s">
        <v>100</v>
      </c>
      <c r="C106" s="175" t="s">
        <v>1</v>
      </c>
      <c r="D106" s="175" t="s">
        <v>73</v>
      </c>
      <c r="E106" s="175" t="s">
        <v>1679</v>
      </c>
      <c r="F106" s="175"/>
      <c r="G106" s="175" t="s">
        <v>1277</v>
      </c>
      <c r="H106" s="175" t="s">
        <v>94</v>
      </c>
      <c r="J106" s="189"/>
    </row>
    <row r="107" spans="1:10" ht="63" customHeight="1">
      <c r="A107" s="184" t="s">
        <v>689</v>
      </c>
      <c r="B107" s="178" t="s">
        <v>100</v>
      </c>
      <c r="C107" s="178" t="s">
        <v>1</v>
      </c>
      <c r="D107" s="178" t="s">
        <v>1680</v>
      </c>
      <c r="E107" s="178" t="s">
        <v>1681</v>
      </c>
      <c r="F107" s="178" t="s">
        <v>1682</v>
      </c>
      <c r="G107" s="178" t="s">
        <v>1683</v>
      </c>
      <c r="H107" s="178"/>
      <c r="J107" s="189" t="s">
        <v>1682</v>
      </c>
    </row>
    <row r="108" spans="1:10" ht="63" customHeight="1">
      <c r="A108" s="182" t="s">
        <v>475</v>
      </c>
      <c r="B108" s="175" t="s">
        <v>106</v>
      </c>
      <c r="C108" s="175" t="s">
        <v>1</v>
      </c>
      <c r="D108" s="175" t="s">
        <v>1684</v>
      </c>
      <c r="E108" s="175" t="s">
        <v>651</v>
      </c>
      <c r="F108" s="175" t="s">
        <v>1685</v>
      </c>
      <c r="G108" s="175" t="s">
        <v>1683</v>
      </c>
      <c r="H108" s="175" t="s">
        <v>94</v>
      </c>
      <c r="J108" s="189" t="s">
        <v>1685</v>
      </c>
    </row>
    <row r="109" spans="1:10" ht="63" customHeight="1">
      <c r="A109" s="182" t="s">
        <v>477</v>
      </c>
      <c r="B109" s="175" t="s">
        <v>106</v>
      </c>
      <c r="C109" s="175" t="s">
        <v>1</v>
      </c>
      <c r="D109" s="175" t="s">
        <v>1836</v>
      </c>
      <c r="E109" s="175" t="s">
        <v>653</v>
      </c>
      <c r="F109" s="175" t="s">
        <v>1686</v>
      </c>
      <c r="G109" s="175" t="s">
        <v>1683</v>
      </c>
      <c r="H109" s="175" t="s">
        <v>94</v>
      </c>
      <c r="J109" s="189" t="s">
        <v>1686</v>
      </c>
    </row>
    <row r="110" spans="1:10" ht="63" customHeight="1">
      <c r="A110" s="184" t="s">
        <v>1136</v>
      </c>
      <c r="B110" s="178" t="s">
        <v>100</v>
      </c>
      <c r="C110" s="178" t="s">
        <v>1</v>
      </c>
      <c r="D110" s="178" t="s">
        <v>1687</v>
      </c>
      <c r="E110" s="178" t="s">
        <v>1688</v>
      </c>
      <c r="F110" s="178" t="s">
        <v>1689</v>
      </c>
      <c r="G110" s="178" t="s">
        <v>1266</v>
      </c>
      <c r="H110" s="178"/>
      <c r="J110" s="189" t="s">
        <v>1689</v>
      </c>
    </row>
    <row r="111" spans="1:10" ht="63" customHeight="1">
      <c r="A111" s="182" t="s">
        <v>479</v>
      </c>
      <c r="B111" s="175" t="s">
        <v>106</v>
      </c>
      <c r="C111" s="175" t="s">
        <v>1</v>
      </c>
      <c r="D111" s="175" t="s">
        <v>468</v>
      </c>
      <c r="E111" s="175" t="s">
        <v>666</v>
      </c>
      <c r="F111" s="175" t="s">
        <v>1675</v>
      </c>
      <c r="G111" s="175" t="s">
        <v>1266</v>
      </c>
      <c r="H111" s="175" t="s">
        <v>110</v>
      </c>
      <c r="J111" s="189" t="s">
        <v>1675</v>
      </c>
    </row>
    <row r="112" spans="1:10" ht="63" customHeight="1">
      <c r="A112" s="182" t="s">
        <v>480</v>
      </c>
      <c r="B112" s="175" t="s">
        <v>106</v>
      </c>
      <c r="C112" s="175" t="s">
        <v>1</v>
      </c>
      <c r="D112" s="175" t="s">
        <v>470</v>
      </c>
      <c r="E112" s="175" t="s">
        <v>72</v>
      </c>
      <c r="F112" s="175"/>
      <c r="G112" s="175" t="s">
        <v>1266</v>
      </c>
      <c r="H112" s="175" t="s">
        <v>110</v>
      </c>
      <c r="J112" s="189"/>
    </row>
    <row r="113" spans="1:10" ht="63" customHeight="1">
      <c r="A113" s="182" t="s">
        <v>481</v>
      </c>
      <c r="B113" s="175" t="s">
        <v>106</v>
      </c>
      <c r="C113" s="175" t="s">
        <v>1</v>
      </c>
      <c r="D113" s="175" t="s">
        <v>472</v>
      </c>
      <c r="E113" s="175" t="s">
        <v>691</v>
      </c>
      <c r="F113" s="175"/>
      <c r="G113" s="175" t="s">
        <v>1266</v>
      </c>
      <c r="H113" s="175" t="s">
        <v>110</v>
      </c>
      <c r="J113" s="189"/>
    </row>
    <row r="114" spans="1:10" ht="63" customHeight="1">
      <c r="A114" s="182" t="s">
        <v>483</v>
      </c>
      <c r="B114" s="175" t="s">
        <v>106</v>
      </c>
      <c r="C114" s="175" t="s">
        <v>1</v>
      </c>
      <c r="D114" s="175" t="s">
        <v>474</v>
      </c>
      <c r="E114" s="175" t="s">
        <v>169</v>
      </c>
      <c r="F114" s="175" t="s">
        <v>1653</v>
      </c>
      <c r="G114" s="175" t="s">
        <v>1266</v>
      </c>
      <c r="H114" s="175" t="s">
        <v>110</v>
      </c>
      <c r="J114" s="189" t="s">
        <v>1653</v>
      </c>
    </row>
    <row r="115" spans="1:10" ht="63" customHeight="1">
      <c r="A115" s="182" t="s">
        <v>485</v>
      </c>
      <c r="B115" s="175" t="s">
        <v>106</v>
      </c>
      <c r="C115" s="175" t="s">
        <v>1</v>
      </c>
      <c r="D115" s="175" t="s">
        <v>476</v>
      </c>
      <c r="E115" s="175" t="s">
        <v>171</v>
      </c>
      <c r="F115" s="175" t="s">
        <v>172</v>
      </c>
      <c r="G115" s="175" t="s">
        <v>1266</v>
      </c>
      <c r="H115" s="175" t="s">
        <v>110</v>
      </c>
      <c r="J115" s="189" t="s">
        <v>172</v>
      </c>
    </row>
    <row r="116" spans="1:10" ht="63" customHeight="1">
      <c r="A116" s="182" t="s">
        <v>486</v>
      </c>
      <c r="B116" s="175" t="s">
        <v>106</v>
      </c>
      <c r="C116" s="175" t="s">
        <v>3</v>
      </c>
      <c r="D116" s="175" t="s">
        <v>478</v>
      </c>
      <c r="E116" s="175" t="s">
        <v>71</v>
      </c>
      <c r="F116" s="175" t="s">
        <v>1777</v>
      </c>
      <c r="G116" s="175" t="s">
        <v>1266</v>
      </c>
      <c r="H116" s="175" t="s">
        <v>95</v>
      </c>
      <c r="J116" s="189" t="s">
        <v>1777</v>
      </c>
    </row>
    <row r="117" spans="1:10" ht="63" customHeight="1">
      <c r="A117" s="184" t="s">
        <v>1155</v>
      </c>
      <c r="B117" s="178" t="s">
        <v>98</v>
      </c>
      <c r="C117" s="178" t="s">
        <v>1</v>
      </c>
      <c r="D117" s="178" t="s">
        <v>70</v>
      </c>
      <c r="E117" s="178" t="s">
        <v>1690</v>
      </c>
      <c r="F117" s="178"/>
      <c r="G117" s="178" t="s">
        <v>1691</v>
      </c>
      <c r="H117" s="178"/>
      <c r="J117" s="189"/>
    </row>
    <row r="118" spans="1:10" ht="63" customHeight="1">
      <c r="A118" s="181" t="s">
        <v>487</v>
      </c>
      <c r="B118" s="181" t="s">
        <v>100</v>
      </c>
      <c r="C118" s="181" t="s">
        <v>3</v>
      </c>
      <c r="D118" s="181" t="s">
        <v>69</v>
      </c>
      <c r="E118" s="181" t="s">
        <v>693</v>
      </c>
      <c r="F118" s="177" t="s">
        <v>1916</v>
      </c>
      <c r="G118" s="181" t="s">
        <v>1691</v>
      </c>
      <c r="H118" s="181" t="s">
        <v>95</v>
      </c>
      <c r="J118" s="189" t="s">
        <v>1916</v>
      </c>
    </row>
    <row r="119" spans="1:10" ht="63" customHeight="1">
      <c r="A119" s="182" t="s">
        <v>488</v>
      </c>
      <c r="B119" s="175" t="s">
        <v>100</v>
      </c>
      <c r="C119" s="175" t="s">
        <v>1</v>
      </c>
      <c r="D119" s="175" t="s">
        <v>482</v>
      </c>
      <c r="E119" s="175" t="s">
        <v>694</v>
      </c>
      <c r="F119" s="175" t="s">
        <v>1692</v>
      </c>
      <c r="G119" s="175" t="s">
        <v>1691</v>
      </c>
      <c r="H119" s="175" t="s">
        <v>110</v>
      </c>
      <c r="J119" s="189" t="s">
        <v>1692</v>
      </c>
    </row>
    <row r="120" spans="1:10" ht="63" customHeight="1">
      <c r="A120" s="182" t="s">
        <v>489</v>
      </c>
      <c r="B120" s="175" t="s">
        <v>100</v>
      </c>
      <c r="C120" s="175" t="s">
        <v>1</v>
      </c>
      <c r="D120" s="175" t="s">
        <v>1837</v>
      </c>
      <c r="E120" s="175" t="s">
        <v>692</v>
      </c>
      <c r="F120" s="175" t="s">
        <v>1838</v>
      </c>
      <c r="G120" s="175" t="s">
        <v>1839</v>
      </c>
      <c r="H120" s="175" t="s">
        <v>110</v>
      </c>
      <c r="J120" s="189" t="s">
        <v>1838</v>
      </c>
    </row>
    <row r="121" spans="1:10" ht="63" customHeight="1">
      <c r="A121" s="184" t="s">
        <v>700</v>
      </c>
      <c r="B121" s="178" t="s">
        <v>100</v>
      </c>
      <c r="C121" s="178" t="s">
        <v>19</v>
      </c>
      <c r="D121" s="178" t="s">
        <v>1840</v>
      </c>
      <c r="E121" s="178" t="s">
        <v>1841</v>
      </c>
      <c r="F121" s="178"/>
      <c r="G121" s="178" t="s">
        <v>1691</v>
      </c>
      <c r="H121" s="178"/>
      <c r="J121" s="189"/>
    </row>
    <row r="122" spans="1:10" ht="63" customHeight="1">
      <c r="A122" s="182" t="s">
        <v>490</v>
      </c>
      <c r="B122" s="175" t="s">
        <v>106</v>
      </c>
      <c r="C122" s="175" t="s">
        <v>3</v>
      </c>
      <c r="D122" s="175" t="s">
        <v>1842</v>
      </c>
      <c r="E122" s="175" t="s">
        <v>1843</v>
      </c>
      <c r="F122" s="175" t="s">
        <v>1844</v>
      </c>
      <c r="G122" s="175" t="s">
        <v>1694</v>
      </c>
      <c r="H122" s="175" t="s">
        <v>1612</v>
      </c>
      <c r="J122" s="189" t="s">
        <v>1844</v>
      </c>
    </row>
    <row r="123" spans="1:10" ht="63" customHeight="1">
      <c r="A123" s="187" t="str">
        <f>CONCATENATE(A122,"b")</f>
        <v>BT-84b</v>
      </c>
      <c r="B123" s="175" t="s">
        <v>109</v>
      </c>
      <c r="C123" s="175" t="s">
        <v>1596</v>
      </c>
      <c r="D123" s="175" t="s">
        <v>1845</v>
      </c>
      <c r="E123" s="175" t="s">
        <v>1846</v>
      </c>
      <c r="F123" s="175" t="s">
        <v>1599</v>
      </c>
      <c r="G123" s="175" t="s">
        <v>1694</v>
      </c>
      <c r="H123" s="175" t="s">
        <v>1906</v>
      </c>
      <c r="J123" s="189" t="s">
        <v>1599</v>
      </c>
    </row>
    <row r="124" spans="1:10" ht="63" customHeight="1">
      <c r="A124" s="182" t="s">
        <v>491</v>
      </c>
      <c r="B124" s="175" t="s">
        <v>106</v>
      </c>
      <c r="C124" s="175" t="s">
        <v>1</v>
      </c>
      <c r="D124" s="175" t="s">
        <v>1847</v>
      </c>
      <c r="E124" s="175" t="s">
        <v>1848</v>
      </c>
      <c r="F124" s="180"/>
      <c r="G124" s="175" t="s">
        <v>1694</v>
      </c>
      <c r="H124" s="175" t="s">
        <v>110</v>
      </c>
      <c r="J124" s="189"/>
    </row>
    <row r="125" spans="1:10" ht="63" customHeight="1">
      <c r="A125" s="182" t="s">
        <v>493</v>
      </c>
      <c r="B125" s="175" t="s">
        <v>106</v>
      </c>
      <c r="C125" s="175" t="s">
        <v>1</v>
      </c>
      <c r="D125" s="175" t="s">
        <v>1849</v>
      </c>
      <c r="E125" s="175" t="s">
        <v>1850</v>
      </c>
      <c r="F125" s="175" t="s">
        <v>1851</v>
      </c>
      <c r="G125" s="175" t="s">
        <v>1694</v>
      </c>
      <c r="H125" s="175" t="s">
        <v>1612</v>
      </c>
      <c r="J125" s="189" t="s">
        <v>1851</v>
      </c>
    </row>
    <row r="126" spans="1:10" ht="63" customHeight="1">
      <c r="A126" s="187" t="str">
        <f>CONCATENATE(A125,"b")</f>
        <v>BT-86b</v>
      </c>
      <c r="B126" s="175" t="s">
        <v>109</v>
      </c>
      <c r="C126" s="175" t="s">
        <v>1596</v>
      </c>
      <c r="D126" s="175" t="s">
        <v>1852</v>
      </c>
      <c r="E126" s="175" t="s">
        <v>1853</v>
      </c>
      <c r="F126" s="175" t="s">
        <v>1599</v>
      </c>
      <c r="G126" s="175" t="s">
        <v>1694</v>
      </c>
      <c r="H126" s="175" t="s">
        <v>1906</v>
      </c>
      <c r="J126" s="189" t="s">
        <v>1599</v>
      </c>
    </row>
    <row r="127" spans="1:10" ht="63" customHeight="1">
      <c r="A127" s="184" t="s">
        <v>702</v>
      </c>
      <c r="B127" s="178" t="s">
        <v>100</v>
      </c>
      <c r="C127" s="178" t="s">
        <v>1</v>
      </c>
      <c r="D127" s="178" t="s">
        <v>1854</v>
      </c>
      <c r="E127" s="178" t="s">
        <v>1855</v>
      </c>
      <c r="F127" s="178" t="s">
        <v>1856</v>
      </c>
      <c r="G127" s="178" t="s">
        <v>1697</v>
      </c>
      <c r="H127" s="178"/>
      <c r="J127" s="189" t="s">
        <v>1856</v>
      </c>
    </row>
    <row r="128" spans="1:10" ht="63" customHeight="1">
      <c r="A128" s="182" t="s">
        <v>495</v>
      </c>
      <c r="B128" s="175" t="s">
        <v>106</v>
      </c>
      <c r="C128" s="175" t="s">
        <v>3</v>
      </c>
      <c r="D128" s="175" t="s">
        <v>67</v>
      </c>
      <c r="E128" s="175" t="s">
        <v>701</v>
      </c>
      <c r="F128" s="175" t="s">
        <v>1857</v>
      </c>
      <c r="G128" s="175" t="s">
        <v>1697</v>
      </c>
      <c r="H128" s="175" t="s">
        <v>110</v>
      </c>
      <c r="J128" s="189" t="s">
        <v>1857</v>
      </c>
    </row>
    <row r="129" spans="1:10" ht="63" customHeight="1">
      <c r="A129" s="182" t="s">
        <v>497</v>
      </c>
      <c r="B129" s="175" t="s">
        <v>106</v>
      </c>
      <c r="C129" s="175" t="s">
        <v>1</v>
      </c>
      <c r="D129" s="175" t="s">
        <v>1695</v>
      </c>
      <c r="E129" s="175" t="s">
        <v>1696</v>
      </c>
      <c r="F129" s="175"/>
      <c r="G129" s="175" t="s">
        <v>1697</v>
      </c>
      <c r="H129" s="175" t="s">
        <v>110</v>
      </c>
      <c r="J129" s="189"/>
    </row>
    <row r="130" spans="1:10" ht="63" customHeight="1">
      <c r="A130" s="184" t="s">
        <v>716</v>
      </c>
      <c r="B130" s="178" t="s">
        <v>100</v>
      </c>
      <c r="C130" s="178" t="s">
        <v>1</v>
      </c>
      <c r="D130" s="178" t="s">
        <v>1698</v>
      </c>
      <c r="E130" s="178" t="s">
        <v>1699</v>
      </c>
      <c r="F130" s="178" t="s">
        <v>1700</v>
      </c>
      <c r="G130" s="178" t="s">
        <v>1701</v>
      </c>
      <c r="H130" s="178"/>
      <c r="J130" s="189" t="s">
        <v>1700</v>
      </c>
    </row>
    <row r="131" spans="1:10" ht="63" customHeight="1">
      <c r="A131" s="182" t="s">
        <v>499</v>
      </c>
      <c r="B131" s="175" t="s">
        <v>106</v>
      </c>
      <c r="C131" s="175" t="s">
        <v>1</v>
      </c>
      <c r="D131" s="175" t="s">
        <v>484</v>
      </c>
      <c r="E131" s="175" t="s">
        <v>695</v>
      </c>
      <c r="F131" s="175" t="s">
        <v>1702</v>
      </c>
      <c r="G131" s="175" t="s">
        <v>1701</v>
      </c>
      <c r="H131" s="175" t="s">
        <v>1612</v>
      </c>
      <c r="J131" s="189" t="s">
        <v>1702</v>
      </c>
    </row>
    <row r="132" spans="1:10" ht="63" customHeight="1">
      <c r="A132" s="187" t="str">
        <f>CONCATENATE(A131,"b")</f>
        <v>BT-89b</v>
      </c>
      <c r="B132" s="175" t="s">
        <v>109</v>
      </c>
      <c r="C132" s="175" t="s">
        <v>1596</v>
      </c>
      <c r="D132" s="175" t="s">
        <v>1703</v>
      </c>
      <c r="E132" s="175" t="s">
        <v>1704</v>
      </c>
      <c r="F132" s="175" t="s">
        <v>1599</v>
      </c>
      <c r="G132" s="175" t="s">
        <v>1701</v>
      </c>
      <c r="H132" s="175" t="s">
        <v>1906</v>
      </c>
      <c r="J132" s="189" t="s">
        <v>1599</v>
      </c>
    </row>
    <row r="133" spans="1:10" ht="63" customHeight="1">
      <c r="A133" s="182" t="s">
        <v>501</v>
      </c>
      <c r="B133" s="175" t="s">
        <v>106</v>
      </c>
      <c r="C133" s="175" t="s">
        <v>1</v>
      </c>
      <c r="D133" s="175" t="s">
        <v>1705</v>
      </c>
      <c r="E133" s="175" t="s">
        <v>696</v>
      </c>
      <c r="F133" s="175" t="s">
        <v>1702</v>
      </c>
      <c r="G133" s="175" t="s">
        <v>1701</v>
      </c>
      <c r="H133" s="175" t="s">
        <v>1612</v>
      </c>
      <c r="J133" s="189" t="s">
        <v>1702</v>
      </c>
    </row>
    <row r="134" spans="1:10" ht="63" customHeight="1">
      <c r="A134" s="187" t="str">
        <f>CONCATENATE(A133,"b")</f>
        <v>BT-90b</v>
      </c>
      <c r="B134" s="175" t="s">
        <v>109</v>
      </c>
      <c r="C134" s="175" t="s">
        <v>1596</v>
      </c>
      <c r="D134" s="175" t="s">
        <v>1706</v>
      </c>
      <c r="E134" s="175" t="s">
        <v>1707</v>
      </c>
      <c r="F134" s="175" t="s">
        <v>1599</v>
      </c>
      <c r="G134" s="175" t="s">
        <v>1701</v>
      </c>
      <c r="H134" s="175" t="s">
        <v>1906</v>
      </c>
      <c r="J134" s="189" t="s">
        <v>1599</v>
      </c>
    </row>
    <row r="135" spans="1:10" ht="63" customHeight="1">
      <c r="A135" s="182" t="s">
        <v>503</v>
      </c>
      <c r="B135" s="175" t="s">
        <v>106</v>
      </c>
      <c r="C135" s="175" t="s">
        <v>1</v>
      </c>
      <c r="D135" s="175" t="s">
        <v>1708</v>
      </c>
      <c r="E135" s="175" t="s">
        <v>1709</v>
      </c>
      <c r="F135" s="175"/>
      <c r="G135" s="175" t="s">
        <v>1701</v>
      </c>
      <c r="H135" s="175" t="s">
        <v>1612</v>
      </c>
      <c r="J135" s="189"/>
    </row>
    <row r="136" spans="1:10" ht="63" customHeight="1">
      <c r="A136" s="187" t="str">
        <f>CONCATENATE(A135,"b")</f>
        <v>BT-91b</v>
      </c>
      <c r="B136" s="180" t="s">
        <v>109</v>
      </c>
      <c r="C136" s="180" t="s">
        <v>1596</v>
      </c>
      <c r="D136" s="180" t="s">
        <v>1710</v>
      </c>
      <c r="E136" s="180" t="s">
        <v>1711</v>
      </c>
      <c r="F136" s="180" t="s">
        <v>1599</v>
      </c>
      <c r="G136" s="180" t="s">
        <v>1701</v>
      </c>
      <c r="H136" s="180" t="s">
        <v>1906</v>
      </c>
      <c r="J136" s="189" t="s">
        <v>1599</v>
      </c>
    </row>
    <row r="137" spans="1:10" ht="63" customHeight="1">
      <c r="A137" s="184" t="s">
        <v>1218</v>
      </c>
      <c r="B137" s="178" t="s">
        <v>98</v>
      </c>
      <c r="C137" s="178" t="s">
        <v>19</v>
      </c>
      <c r="D137" s="178" t="s">
        <v>703</v>
      </c>
      <c r="E137" s="178" t="s">
        <v>704</v>
      </c>
      <c r="F137" s="178" t="s">
        <v>1712</v>
      </c>
      <c r="G137" s="178" t="s">
        <v>1193</v>
      </c>
      <c r="H137" s="178"/>
      <c r="J137" s="189" t="s">
        <v>1712</v>
      </c>
    </row>
    <row r="138" spans="1:10" ht="63" customHeight="1">
      <c r="A138" s="182" t="s">
        <v>505</v>
      </c>
      <c r="B138" s="175" t="s">
        <v>100</v>
      </c>
      <c r="C138" s="175" t="s">
        <v>3</v>
      </c>
      <c r="D138" s="175" t="s">
        <v>492</v>
      </c>
      <c r="E138" s="175" t="s">
        <v>707</v>
      </c>
      <c r="F138" s="175"/>
      <c r="G138" s="175" t="s">
        <v>1858</v>
      </c>
      <c r="H138" s="175" t="s">
        <v>708</v>
      </c>
      <c r="J138" s="189"/>
    </row>
    <row r="139" spans="1:10" ht="63" customHeight="1">
      <c r="A139" s="182" t="s">
        <v>507</v>
      </c>
      <c r="B139" s="175" t="s">
        <v>100</v>
      </c>
      <c r="C139" s="175" t="s">
        <v>1</v>
      </c>
      <c r="D139" s="175" t="s">
        <v>494</v>
      </c>
      <c r="E139" s="175" t="s">
        <v>710</v>
      </c>
      <c r="F139" s="175"/>
      <c r="G139" s="175" t="s">
        <v>1859</v>
      </c>
      <c r="H139" s="175" t="s">
        <v>708</v>
      </c>
      <c r="J139" s="189"/>
    </row>
    <row r="140" spans="1:10" ht="63" customHeight="1">
      <c r="A140" s="182" t="s">
        <v>509</v>
      </c>
      <c r="B140" s="175" t="s">
        <v>100</v>
      </c>
      <c r="C140" s="175" t="s">
        <v>1</v>
      </c>
      <c r="D140" s="175" t="s">
        <v>496</v>
      </c>
      <c r="E140" s="175" t="s">
        <v>711</v>
      </c>
      <c r="F140" s="175"/>
      <c r="G140" s="175" t="s">
        <v>1859</v>
      </c>
      <c r="H140" s="175" t="s">
        <v>1713</v>
      </c>
      <c r="J140" s="189"/>
    </row>
    <row r="141" spans="1:10" ht="63" customHeight="1">
      <c r="A141" s="181" t="s">
        <v>511</v>
      </c>
      <c r="B141" s="181" t="s">
        <v>100</v>
      </c>
      <c r="C141" s="181" t="s">
        <v>3</v>
      </c>
      <c r="D141" s="181" t="s">
        <v>498</v>
      </c>
      <c r="E141" s="181" t="s">
        <v>712</v>
      </c>
      <c r="F141" s="177" t="s">
        <v>1917</v>
      </c>
      <c r="G141" s="181" t="s">
        <v>1860</v>
      </c>
      <c r="H141" s="181" t="s">
        <v>95</v>
      </c>
      <c r="J141" s="189" t="s">
        <v>1917</v>
      </c>
    </row>
    <row r="142" spans="1:10" ht="63" customHeight="1">
      <c r="A142" s="182" t="s">
        <v>513</v>
      </c>
      <c r="B142" s="175" t="s">
        <v>100</v>
      </c>
      <c r="C142" s="175" t="s">
        <v>1</v>
      </c>
      <c r="D142" s="175" t="s">
        <v>500</v>
      </c>
      <c r="E142" s="175" t="s">
        <v>713</v>
      </c>
      <c r="F142" s="175"/>
      <c r="G142" s="175" t="s">
        <v>1860</v>
      </c>
      <c r="H142" s="175" t="s">
        <v>1713</v>
      </c>
      <c r="J142" s="189"/>
    </row>
    <row r="143" spans="1:10" ht="63" customHeight="1">
      <c r="A143" s="182" t="s">
        <v>515</v>
      </c>
      <c r="B143" s="175" t="s">
        <v>100</v>
      </c>
      <c r="C143" s="175" t="s">
        <v>1</v>
      </c>
      <c r="D143" s="175" t="s">
        <v>502</v>
      </c>
      <c r="E143" s="175" t="s">
        <v>714</v>
      </c>
      <c r="F143" s="175"/>
      <c r="G143" s="175" t="s">
        <v>1193</v>
      </c>
      <c r="H143" s="175" t="s">
        <v>110</v>
      </c>
      <c r="J143" s="189"/>
    </row>
    <row r="144" spans="1:10" ht="63" customHeight="1">
      <c r="A144" s="182" t="s">
        <v>517</v>
      </c>
      <c r="B144" s="175" t="s">
        <v>100</v>
      </c>
      <c r="C144" s="175" t="s">
        <v>1</v>
      </c>
      <c r="D144" s="175" t="s">
        <v>504</v>
      </c>
      <c r="E144" s="175" t="s">
        <v>715</v>
      </c>
      <c r="F144" s="175" t="s">
        <v>1861</v>
      </c>
      <c r="G144" s="175" t="s">
        <v>1193</v>
      </c>
      <c r="H144" s="175" t="s">
        <v>95</v>
      </c>
      <c r="J144" s="189" t="s">
        <v>1861</v>
      </c>
    </row>
    <row r="145" spans="1:10" ht="63" customHeight="1">
      <c r="A145" s="184" t="s">
        <v>1246</v>
      </c>
      <c r="B145" s="178" t="s">
        <v>98</v>
      </c>
      <c r="C145" s="178" t="s">
        <v>19</v>
      </c>
      <c r="D145" s="178" t="s">
        <v>717</v>
      </c>
      <c r="E145" s="178" t="s">
        <v>718</v>
      </c>
      <c r="F145" s="178"/>
      <c r="G145" s="178" t="s">
        <v>1193</v>
      </c>
      <c r="H145" s="178"/>
      <c r="J145" s="189"/>
    </row>
    <row r="146" spans="1:10" ht="63" customHeight="1">
      <c r="A146" s="182" t="s">
        <v>519</v>
      </c>
      <c r="B146" s="175" t="s">
        <v>100</v>
      </c>
      <c r="C146" s="175" t="s">
        <v>3</v>
      </c>
      <c r="D146" s="175" t="s">
        <v>506</v>
      </c>
      <c r="E146" s="175" t="s">
        <v>720</v>
      </c>
      <c r="F146" s="175"/>
      <c r="G146" s="175" t="s">
        <v>1862</v>
      </c>
      <c r="H146" s="175" t="s">
        <v>708</v>
      </c>
      <c r="J146" s="189"/>
    </row>
    <row r="147" spans="1:10" ht="63" customHeight="1">
      <c r="A147" s="182" t="s">
        <v>521</v>
      </c>
      <c r="B147" s="175" t="s">
        <v>100</v>
      </c>
      <c r="C147" s="175" t="s">
        <v>1</v>
      </c>
      <c r="D147" s="175" t="s">
        <v>508</v>
      </c>
      <c r="E147" s="175" t="s">
        <v>721</v>
      </c>
      <c r="F147" s="175"/>
      <c r="G147" s="175" t="s">
        <v>1862</v>
      </c>
      <c r="H147" s="175" t="s">
        <v>708</v>
      </c>
      <c r="J147" s="189"/>
    </row>
    <row r="148" spans="1:10" ht="63" customHeight="1">
      <c r="A148" s="182" t="s">
        <v>522</v>
      </c>
      <c r="B148" s="175" t="s">
        <v>100</v>
      </c>
      <c r="C148" s="175" t="s">
        <v>1</v>
      </c>
      <c r="D148" s="175" t="s">
        <v>510</v>
      </c>
      <c r="E148" s="175" t="s">
        <v>722</v>
      </c>
      <c r="F148" s="175"/>
      <c r="G148" s="175" t="s">
        <v>1862</v>
      </c>
      <c r="H148" s="175" t="s">
        <v>1713</v>
      </c>
      <c r="J148" s="189"/>
    </row>
    <row r="149" spans="1:10" ht="63" customHeight="1">
      <c r="A149" s="181" t="s">
        <v>523</v>
      </c>
      <c r="B149" s="181" t="s">
        <v>100</v>
      </c>
      <c r="C149" s="181" t="s">
        <v>3</v>
      </c>
      <c r="D149" s="181" t="s">
        <v>512</v>
      </c>
      <c r="E149" s="181" t="s">
        <v>723</v>
      </c>
      <c r="F149" s="177" t="s">
        <v>1917</v>
      </c>
      <c r="G149" s="181" t="s">
        <v>1863</v>
      </c>
      <c r="H149" s="181" t="s">
        <v>95</v>
      </c>
      <c r="J149" s="189" t="s">
        <v>1917</v>
      </c>
    </row>
    <row r="150" spans="1:10" ht="63" customHeight="1">
      <c r="A150" s="182" t="s">
        <v>525</v>
      </c>
      <c r="B150" s="175" t="s">
        <v>100</v>
      </c>
      <c r="C150" s="175" t="s">
        <v>1</v>
      </c>
      <c r="D150" s="175" t="s">
        <v>514</v>
      </c>
      <c r="E150" s="175" t="s">
        <v>724</v>
      </c>
      <c r="F150" s="175"/>
      <c r="G150" s="175" t="s">
        <v>1863</v>
      </c>
      <c r="H150" s="175" t="s">
        <v>1713</v>
      </c>
      <c r="J150" s="189"/>
    </row>
    <row r="151" spans="1:10" ht="63" customHeight="1">
      <c r="A151" s="182" t="s">
        <v>527</v>
      </c>
      <c r="B151" s="175" t="s">
        <v>100</v>
      </c>
      <c r="C151" s="175" t="s">
        <v>1</v>
      </c>
      <c r="D151" s="175" t="s">
        <v>516</v>
      </c>
      <c r="E151" s="175" t="s">
        <v>725</v>
      </c>
      <c r="F151" s="175"/>
      <c r="G151" s="175" t="s">
        <v>1864</v>
      </c>
      <c r="H151" s="175" t="s">
        <v>110</v>
      </c>
      <c r="J151" s="189"/>
    </row>
    <row r="152" spans="1:10" ht="63" customHeight="1">
      <c r="A152" s="182" t="s">
        <v>529</v>
      </c>
      <c r="B152" s="175" t="s">
        <v>100</v>
      </c>
      <c r="C152" s="175" t="s">
        <v>1</v>
      </c>
      <c r="D152" s="175" t="s">
        <v>518</v>
      </c>
      <c r="E152" s="175" t="s">
        <v>726</v>
      </c>
      <c r="F152" s="175" t="s">
        <v>1865</v>
      </c>
      <c r="G152" s="175" t="s">
        <v>1864</v>
      </c>
      <c r="H152" s="175" t="s">
        <v>95</v>
      </c>
      <c r="J152" s="189" t="s">
        <v>1865</v>
      </c>
    </row>
    <row r="153" spans="1:10" ht="63" customHeight="1">
      <c r="A153" s="182" t="s">
        <v>1263</v>
      </c>
      <c r="B153" s="175" t="s">
        <v>98</v>
      </c>
      <c r="C153" s="175" t="s">
        <v>3</v>
      </c>
      <c r="D153" s="175" t="s">
        <v>66</v>
      </c>
      <c r="E153" s="175" t="s">
        <v>1714</v>
      </c>
      <c r="F153" s="175"/>
      <c r="G153" s="175" t="s">
        <v>946</v>
      </c>
      <c r="H153" s="175"/>
      <c r="J153" s="189"/>
    </row>
    <row r="154" spans="1:10" ht="63" customHeight="1">
      <c r="A154" s="182" t="s">
        <v>531</v>
      </c>
      <c r="B154" s="175" t="s">
        <v>100</v>
      </c>
      <c r="C154" s="175" t="s">
        <v>3</v>
      </c>
      <c r="D154" s="175" t="s">
        <v>520</v>
      </c>
      <c r="E154" s="175" t="s">
        <v>727</v>
      </c>
      <c r="F154" s="175"/>
      <c r="G154" s="175" t="s">
        <v>946</v>
      </c>
      <c r="H154" s="175" t="s">
        <v>708</v>
      </c>
      <c r="J154" s="189"/>
    </row>
    <row r="155" spans="1:10" ht="63" customHeight="1">
      <c r="A155" s="182" t="s">
        <v>533</v>
      </c>
      <c r="B155" s="175" t="s">
        <v>100</v>
      </c>
      <c r="C155" s="175" t="s">
        <v>1</v>
      </c>
      <c r="D155" s="175" t="s">
        <v>65</v>
      </c>
      <c r="E155" s="175" t="s">
        <v>728</v>
      </c>
      <c r="F155" s="175" t="s">
        <v>1715</v>
      </c>
      <c r="G155" s="175" t="s">
        <v>1866</v>
      </c>
      <c r="H155" s="175" t="s">
        <v>708</v>
      </c>
      <c r="J155" s="189" t="s">
        <v>1715</v>
      </c>
    </row>
    <row r="156" spans="1:10" ht="63" customHeight="1">
      <c r="A156" s="182" t="s">
        <v>534</v>
      </c>
      <c r="B156" s="175" t="s">
        <v>100</v>
      </c>
      <c r="C156" s="175" t="s">
        <v>1</v>
      </c>
      <c r="D156" s="175" t="s">
        <v>64</v>
      </c>
      <c r="E156" s="175" t="s">
        <v>729</v>
      </c>
      <c r="F156" s="175" t="s">
        <v>1716</v>
      </c>
      <c r="G156" s="175" t="s">
        <v>1866</v>
      </c>
      <c r="H156" s="175" t="s">
        <v>708</v>
      </c>
      <c r="J156" s="189" t="s">
        <v>1716</v>
      </c>
    </row>
    <row r="157" spans="1:10" ht="63" customHeight="1">
      <c r="A157" s="182" t="s">
        <v>535</v>
      </c>
      <c r="B157" s="175" t="s">
        <v>100</v>
      </c>
      <c r="C157" s="175" t="s">
        <v>3</v>
      </c>
      <c r="D157" s="175" t="s">
        <v>524</v>
      </c>
      <c r="E157" s="175" t="s">
        <v>730</v>
      </c>
      <c r="F157" s="175" t="s">
        <v>1717</v>
      </c>
      <c r="G157" s="175" t="s">
        <v>946</v>
      </c>
      <c r="H157" s="175" t="s">
        <v>708</v>
      </c>
      <c r="J157" s="189" t="s">
        <v>1717</v>
      </c>
    </row>
    <row r="158" spans="1:10" ht="63" customHeight="1">
      <c r="A158" s="182" t="s">
        <v>536</v>
      </c>
      <c r="B158" s="175" t="s">
        <v>100</v>
      </c>
      <c r="C158" s="175" t="s">
        <v>1</v>
      </c>
      <c r="D158" s="175" t="s">
        <v>526</v>
      </c>
      <c r="E158" s="175" t="s">
        <v>731</v>
      </c>
      <c r="F158" s="175" t="s">
        <v>1718</v>
      </c>
      <c r="G158" s="175" t="s">
        <v>1867</v>
      </c>
      <c r="H158" s="175" t="s">
        <v>708</v>
      </c>
      <c r="J158" s="189" t="s">
        <v>1718</v>
      </c>
    </row>
    <row r="159" spans="1:10" ht="63" customHeight="1">
      <c r="A159" s="181" t="s">
        <v>537</v>
      </c>
      <c r="B159" s="181" t="s">
        <v>100</v>
      </c>
      <c r="C159" s="181" t="s">
        <v>1</v>
      </c>
      <c r="D159" s="181" t="s">
        <v>528</v>
      </c>
      <c r="E159" s="181" t="s">
        <v>734</v>
      </c>
      <c r="F159" s="177" t="s">
        <v>1918</v>
      </c>
      <c r="G159" s="181" t="s">
        <v>1170</v>
      </c>
      <c r="H159" s="181" t="s">
        <v>708</v>
      </c>
      <c r="J159" s="189" t="s">
        <v>1918</v>
      </c>
    </row>
    <row r="160" spans="1:10" ht="63" customHeight="1">
      <c r="A160" s="182" t="s">
        <v>539</v>
      </c>
      <c r="B160" s="175" t="s">
        <v>100</v>
      </c>
      <c r="C160" s="175" t="s">
        <v>3</v>
      </c>
      <c r="D160" s="175" t="s">
        <v>530</v>
      </c>
      <c r="E160" s="175" t="s">
        <v>735</v>
      </c>
      <c r="F160" s="175" t="s">
        <v>1868</v>
      </c>
      <c r="G160" s="175" t="s">
        <v>1869</v>
      </c>
      <c r="H160" s="175" t="s">
        <v>708</v>
      </c>
      <c r="J160" s="189" t="s">
        <v>1868</v>
      </c>
    </row>
    <row r="161" spans="1:10" ht="63" customHeight="1">
      <c r="A161" s="182" t="s">
        <v>540</v>
      </c>
      <c r="B161" s="175" t="s">
        <v>100</v>
      </c>
      <c r="C161" s="175" t="s">
        <v>1</v>
      </c>
      <c r="D161" s="175" t="s">
        <v>532</v>
      </c>
      <c r="E161" s="175" t="s">
        <v>736</v>
      </c>
      <c r="F161" s="175" t="s">
        <v>1719</v>
      </c>
      <c r="G161" s="175" t="s">
        <v>1870</v>
      </c>
      <c r="H161" s="175" t="s">
        <v>708</v>
      </c>
      <c r="J161" s="189" t="s">
        <v>1719</v>
      </c>
    </row>
    <row r="162" spans="1:10" ht="63" customHeight="1">
      <c r="A162" s="182" t="s">
        <v>541</v>
      </c>
      <c r="B162" s="175" t="s">
        <v>100</v>
      </c>
      <c r="C162" s="175" t="s">
        <v>1</v>
      </c>
      <c r="D162" s="175" t="s">
        <v>1720</v>
      </c>
      <c r="E162" s="175" t="s">
        <v>1721</v>
      </c>
      <c r="F162" s="175"/>
      <c r="G162" s="175" t="s">
        <v>946</v>
      </c>
      <c r="H162" s="175" t="s">
        <v>708</v>
      </c>
      <c r="J162" s="189"/>
    </row>
    <row r="163" spans="1:10" ht="63" customHeight="1">
      <c r="A163" s="182" t="s">
        <v>543</v>
      </c>
      <c r="B163" s="175" t="s">
        <v>100</v>
      </c>
      <c r="C163" s="175" t="s">
        <v>3</v>
      </c>
      <c r="D163" s="175" t="s">
        <v>24</v>
      </c>
      <c r="E163" s="175" t="s">
        <v>737</v>
      </c>
      <c r="F163" s="175" t="s">
        <v>1871</v>
      </c>
      <c r="G163" s="175" t="s">
        <v>1723</v>
      </c>
      <c r="H163" s="175" t="s">
        <v>708</v>
      </c>
      <c r="J163" s="189" t="s">
        <v>1871</v>
      </c>
    </row>
    <row r="164" spans="1:10" ht="63" customHeight="1">
      <c r="A164" s="182" t="s">
        <v>1279</v>
      </c>
      <c r="B164" s="175" t="s">
        <v>98</v>
      </c>
      <c r="C164" s="175" t="s">
        <v>25</v>
      </c>
      <c r="D164" s="175" t="s">
        <v>63</v>
      </c>
      <c r="E164" s="175" t="s">
        <v>1872</v>
      </c>
      <c r="F164" s="175"/>
      <c r="G164" s="175" t="s">
        <v>1873</v>
      </c>
      <c r="H164" s="175"/>
      <c r="J164" s="189"/>
    </row>
    <row r="165" spans="1:10" ht="63" customHeight="1">
      <c r="A165" s="182" t="s">
        <v>545</v>
      </c>
      <c r="B165" s="175" t="s">
        <v>100</v>
      </c>
      <c r="C165" s="175" t="s">
        <v>3</v>
      </c>
      <c r="D165" s="175" t="s">
        <v>20</v>
      </c>
      <c r="E165" s="175" t="s">
        <v>738</v>
      </c>
      <c r="F165" s="175" t="s">
        <v>1725</v>
      </c>
      <c r="G165" s="175" t="s">
        <v>1722</v>
      </c>
      <c r="H165" s="175" t="s">
        <v>708</v>
      </c>
      <c r="J165" s="189" t="s">
        <v>1725</v>
      </c>
    </row>
    <row r="166" spans="1:10" ht="63" customHeight="1">
      <c r="A166" s="182" t="s">
        <v>547</v>
      </c>
      <c r="B166" s="175" t="s">
        <v>100</v>
      </c>
      <c r="C166" s="175" t="s">
        <v>3</v>
      </c>
      <c r="D166" s="175" t="s">
        <v>21</v>
      </c>
      <c r="E166" s="175" t="s">
        <v>739</v>
      </c>
      <c r="F166" s="175" t="s">
        <v>1726</v>
      </c>
      <c r="G166" s="175" t="s">
        <v>1139</v>
      </c>
      <c r="H166" s="175" t="s">
        <v>708</v>
      </c>
      <c r="J166" s="189" t="s">
        <v>1726</v>
      </c>
    </row>
    <row r="167" spans="1:10" ht="63" customHeight="1">
      <c r="A167" s="181" t="s">
        <v>548</v>
      </c>
      <c r="B167" s="181" t="s">
        <v>100</v>
      </c>
      <c r="C167" s="181" t="s">
        <v>3</v>
      </c>
      <c r="D167" s="181" t="s">
        <v>22</v>
      </c>
      <c r="E167" s="181" t="s">
        <v>62</v>
      </c>
      <c r="F167" s="177" t="s">
        <v>1917</v>
      </c>
      <c r="G167" s="181" t="s">
        <v>1874</v>
      </c>
      <c r="H167" s="181" t="s">
        <v>95</v>
      </c>
      <c r="J167" s="189" t="s">
        <v>1917</v>
      </c>
    </row>
    <row r="168" spans="1:10" ht="63" customHeight="1">
      <c r="A168" s="182" t="s">
        <v>550</v>
      </c>
      <c r="B168" s="175" t="s">
        <v>100</v>
      </c>
      <c r="C168" s="175" t="s">
        <v>1</v>
      </c>
      <c r="D168" s="175" t="s">
        <v>538</v>
      </c>
      <c r="E168" s="175" t="s">
        <v>740</v>
      </c>
      <c r="F168" s="175" t="s">
        <v>1727</v>
      </c>
      <c r="G168" s="175" t="s">
        <v>1875</v>
      </c>
      <c r="H168" s="175" t="s">
        <v>1713</v>
      </c>
      <c r="J168" s="189" t="s">
        <v>1727</v>
      </c>
    </row>
    <row r="169" spans="1:10" ht="63" customHeight="1">
      <c r="A169" s="182" t="s">
        <v>551</v>
      </c>
      <c r="B169" s="175" t="s">
        <v>100</v>
      </c>
      <c r="C169" s="175" t="s">
        <v>1</v>
      </c>
      <c r="D169" s="175" t="s">
        <v>23</v>
      </c>
      <c r="E169" s="175" t="s">
        <v>1876</v>
      </c>
      <c r="F169" s="175" t="s">
        <v>1728</v>
      </c>
      <c r="G169" s="175" t="s">
        <v>1732</v>
      </c>
      <c r="H169" s="175" t="s">
        <v>110</v>
      </c>
      <c r="J169" s="189" t="s">
        <v>1728</v>
      </c>
    </row>
    <row r="170" spans="1:10" ht="63" customHeight="1">
      <c r="A170" s="182" t="s">
        <v>552</v>
      </c>
      <c r="B170" s="175" t="s">
        <v>100</v>
      </c>
      <c r="C170" s="175" t="s">
        <v>1</v>
      </c>
      <c r="D170" s="175" t="s">
        <v>1729</v>
      </c>
      <c r="E170" s="175" t="s">
        <v>1730</v>
      </c>
      <c r="F170" s="175" t="s">
        <v>1731</v>
      </c>
      <c r="G170" s="175" t="s">
        <v>1732</v>
      </c>
      <c r="H170" s="175" t="s">
        <v>95</v>
      </c>
      <c r="J170" s="189" t="s">
        <v>1731</v>
      </c>
    </row>
    <row r="171" spans="1:10" ht="63" customHeight="1">
      <c r="A171" s="182" t="s">
        <v>1305</v>
      </c>
      <c r="B171" s="175" t="s">
        <v>98</v>
      </c>
      <c r="C171" s="175" t="s">
        <v>19</v>
      </c>
      <c r="D171" s="175" t="s">
        <v>61</v>
      </c>
      <c r="E171" s="175" t="s">
        <v>179</v>
      </c>
      <c r="F171" s="175" t="s">
        <v>180</v>
      </c>
      <c r="G171" s="175" t="s">
        <v>1221</v>
      </c>
      <c r="H171" s="175"/>
      <c r="J171" s="189" t="s">
        <v>180</v>
      </c>
    </row>
    <row r="172" spans="1:10" ht="63" customHeight="1">
      <c r="A172" s="182" t="s">
        <v>553</v>
      </c>
      <c r="B172" s="175" t="s">
        <v>100</v>
      </c>
      <c r="C172" s="175" t="s">
        <v>3</v>
      </c>
      <c r="D172" s="175" t="s">
        <v>1877</v>
      </c>
      <c r="E172" s="175" t="s">
        <v>741</v>
      </c>
      <c r="F172" s="175"/>
      <c r="G172" s="175" t="s">
        <v>1221</v>
      </c>
      <c r="H172" s="175" t="s">
        <v>1609</v>
      </c>
      <c r="J172" s="189"/>
    </row>
    <row r="173" spans="1:10" ht="63" customHeight="1">
      <c r="A173" s="182" t="s">
        <v>554</v>
      </c>
      <c r="B173" s="175" t="s">
        <v>100</v>
      </c>
      <c r="C173" s="175" t="s">
        <v>1</v>
      </c>
      <c r="D173" s="175" t="s">
        <v>542</v>
      </c>
      <c r="E173" s="175" t="s">
        <v>742</v>
      </c>
      <c r="F173" s="175" t="s">
        <v>1733</v>
      </c>
      <c r="G173" s="175" t="s">
        <v>1221</v>
      </c>
      <c r="H173" s="175" t="s">
        <v>110</v>
      </c>
      <c r="J173" s="189" t="s">
        <v>1733</v>
      </c>
    </row>
    <row r="174" spans="1:10" ht="63" customHeight="1">
      <c r="A174" s="181" t="s">
        <v>555</v>
      </c>
      <c r="B174" s="181" t="s">
        <v>100</v>
      </c>
      <c r="C174" s="181" t="s">
        <v>1</v>
      </c>
      <c r="D174" s="181" t="s">
        <v>544</v>
      </c>
      <c r="E174" s="181" t="s">
        <v>743</v>
      </c>
      <c r="F174" s="177" t="s">
        <v>1919</v>
      </c>
      <c r="G174" s="181" t="s">
        <v>1221</v>
      </c>
      <c r="H174" s="181" t="s">
        <v>110</v>
      </c>
      <c r="J174" s="189" t="s">
        <v>1919</v>
      </c>
    </row>
    <row r="175" spans="1:10" ht="63" customHeight="1">
      <c r="A175" s="181" t="s">
        <v>556</v>
      </c>
      <c r="B175" s="181" t="s">
        <v>100</v>
      </c>
      <c r="C175" s="181" t="s">
        <v>1</v>
      </c>
      <c r="D175" s="181" t="s">
        <v>546</v>
      </c>
      <c r="E175" s="181" t="s">
        <v>1878</v>
      </c>
      <c r="F175" s="181" t="s">
        <v>1920</v>
      </c>
      <c r="G175" s="181" t="s">
        <v>1737</v>
      </c>
      <c r="H175" s="181" t="s">
        <v>1734</v>
      </c>
      <c r="J175" s="189" t="s">
        <v>1920</v>
      </c>
    </row>
    <row r="176" spans="1:10" ht="63" customHeight="1">
      <c r="A176" s="187" t="str">
        <f>CONCATENATE(A175,"b")</f>
        <v>BT-125b</v>
      </c>
      <c r="B176" s="181" t="s">
        <v>106</v>
      </c>
      <c r="C176" s="181" t="s">
        <v>3</v>
      </c>
      <c r="D176" s="181" t="s">
        <v>1735</v>
      </c>
      <c r="E176" s="181" t="s">
        <v>1736</v>
      </c>
      <c r="F176" s="177" t="s">
        <v>1921</v>
      </c>
      <c r="G176" s="181" t="s">
        <v>1737</v>
      </c>
      <c r="H176" s="181" t="s">
        <v>1738</v>
      </c>
      <c r="J176" s="189" t="s">
        <v>1921</v>
      </c>
    </row>
    <row r="177" spans="1:10" ht="63" customHeight="1">
      <c r="A177" s="187" t="str">
        <f>CONCATENATE(A176,"b")</f>
        <v>BT-125bb</v>
      </c>
      <c r="B177" s="175" t="s">
        <v>106</v>
      </c>
      <c r="C177" s="175" t="s">
        <v>3</v>
      </c>
      <c r="D177" s="175" t="s">
        <v>1739</v>
      </c>
      <c r="E177" s="175" t="s">
        <v>1740</v>
      </c>
      <c r="F177" s="175"/>
      <c r="G177" s="175" t="s">
        <v>1737</v>
      </c>
      <c r="H177" s="175" t="s">
        <v>1741</v>
      </c>
      <c r="J177" s="189"/>
    </row>
    <row r="178" spans="1:10" ht="63" customHeight="1">
      <c r="A178" s="181" t="s">
        <v>754</v>
      </c>
      <c r="B178" s="181" t="s">
        <v>98</v>
      </c>
      <c r="C178" s="181" t="s">
        <v>25</v>
      </c>
      <c r="D178" s="181" t="s">
        <v>60</v>
      </c>
      <c r="E178" s="181" t="s">
        <v>1742</v>
      </c>
      <c r="F178" s="181"/>
      <c r="G178" s="177" t="s">
        <v>1908</v>
      </c>
      <c r="H178" s="181"/>
      <c r="J178" s="189"/>
    </row>
    <row r="179" spans="1:10" ht="63" customHeight="1">
      <c r="A179" s="182" t="s">
        <v>558</v>
      </c>
      <c r="B179" s="175" t="s">
        <v>100</v>
      </c>
      <c r="C179" s="175" t="s">
        <v>3</v>
      </c>
      <c r="D179" s="175" t="s">
        <v>26</v>
      </c>
      <c r="E179" s="175" t="s">
        <v>744</v>
      </c>
      <c r="F179" s="175"/>
      <c r="G179" s="175" t="s">
        <v>1016</v>
      </c>
      <c r="H179" s="175" t="s">
        <v>1612</v>
      </c>
      <c r="J179" s="189"/>
    </row>
    <row r="180" spans="1:10" ht="63" customHeight="1">
      <c r="A180" s="187" t="str">
        <f>CONCATENATE(A179,"b")</f>
        <v>BT-126b</v>
      </c>
      <c r="B180" s="175" t="s">
        <v>106</v>
      </c>
      <c r="C180" s="175" t="s">
        <v>1596</v>
      </c>
      <c r="D180" s="175" t="s">
        <v>1879</v>
      </c>
      <c r="E180" s="175" t="s">
        <v>1880</v>
      </c>
      <c r="F180" s="175" t="s">
        <v>1599</v>
      </c>
      <c r="G180" s="175" t="s">
        <v>1016</v>
      </c>
      <c r="H180" s="175" t="s">
        <v>1906</v>
      </c>
      <c r="J180" s="189" t="s">
        <v>1599</v>
      </c>
    </row>
    <row r="181" spans="1:10" ht="63" customHeight="1">
      <c r="A181" s="182" t="s">
        <v>560</v>
      </c>
      <c r="B181" s="175" t="s">
        <v>100</v>
      </c>
      <c r="C181" s="175" t="s">
        <v>1</v>
      </c>
      <c r="D181" s="175" t="s">
        <v>549</v>
      </c>
      <c r="E181" s="175" t="s">
        <v>745</v>
      </c>
      <c r="F181" s="175"/>
      <c r="G181" s="175" t="s">
        <v>1119</v>
      </c>
      <c r="H181" s="175" t="s">
        <v>110</v>
      </c>
      <c r="J181" s="189"/>
    </row>
    <row r="182" spans="1:10" ht="63" customHeight="1">
      <c r="A182" s="182" t="s">
        <v>562</v>
      </c>
      <c r="B182" s="175" t="s">
        <v>100</v>
      </c>
      <c r="C182" s="175" t="s">
        <v>1</v>
      </c>
      <c r="D182" s="175" t="s">
        <v>1743</v>
      </c>
      <c r="E182" s="175" t="s">
        <v>1744</v>
      </c>
      <c r="F182" s="175" t="s">
        <v>1611</v>
      </c>
      <c r="G182" s="175" t="s">
        <v>1361</v>
      </c>
      <c r="H182" s="175" t="s">
        <v>1612</v>
      </c>
      <c r="J182" s="189" t="s">
        <v>1611</v>
      </c>
    </row>
    <row r="183" spans="1:10" ht="63" customHeight="1">
      <c r="A183" s="187" t="str">
        <f>CONCATENATE(A182,"b")</f>
        <v>BT-128b</v>
      </c>
      <c r="B183" s="175" t="s">
        <v>106</v>
      </c>
      <c r="C183" s="175" t="s">
        <v>1</v>
      </c>
      <c r="D183" s="175" t="s">
        <v>1745</v>
      </c>
      <c r="E183" s="175" t="s">
        <v>1746</v>
      </c>
      <c r="F183" s="175" t="s">
        <v>1615</v>
      </c>
      <c r="G183" s="175" t="s">
        <v>1361</v>
      </c>
      <c r="H183" s="175" t="s">
        <v>1906</v>
      </c>
      <c r="J183" s="189" t="s">
        <v>1615</v>
      </c>
    </row>
    <row r="184" spans="1:10" ht="63" customHeight="1">
      <c r="A184" s="182" t="s">
        <v>564</v>
      </c>
      <c r="B184" s="175" t="s">
        <v>100</v>
      </c>
      <c r="C184" s="175" t="s">
        <v>3</v>
      </c>
      <c r="D184" s="175" t="s">
        <v>27</v>
      </c>
      <c r="E184" s="175" t="s">
        <v>746</v>
      </c>
      <c r="F184" s="175"/>
      <c r="G184" s="175" t="s">
        <v>1881</v>
      </c>
      <c r="H184" s="175" t="s">
        <v>1747</v>
      </c>
      <c r="J184" s="189"/>
    </row>
    <row r="185" spans="1:10" ht="63" customHeight="1">
      <c r="A185" s="182" t="s">
        <v>566</v>
      </c>
      <c r="B185" s="175" t="s">
        <v>100</v>
      </c>
      <c r="C185" s="175" t="s">
        <v>3</v>
      </c>
      <c r="D185" s="175" t="s">
        <v>1882</v>
      </c>
      <c r="E185" s="175" t="s">
        <v>747</v>
      </c>
      <c r="F185" s="175" t="s">
        <v>1883</v>
      </c>
      <c r="G185" s="175" t="s">
        <v>1884</v>
      </c>
      <c r="H185" s="175" t="s">
        <v>95</v>
      </c>
      <c r="J185" s="189" t="s">
        <v>1883</v>
      </c>
    </row>
    <row r="186" spans="1:10" ht="63" customHeight="1">
      <c r="A186" s="182" t="s">
        <v>568</v>
      </c>
      <c r="B186" s="175" t="s">
        <v>100</v>
      </c>
      <c r="C186" s="175" t="s">
        <v>3</v>
      </c>
      <c r="D186" s="175" t="s">
        <v>28</v>
      </c>
      <c r="E186" s="175" t="s">
        <v>748</v>
      </c>
      <c r="F186" s="175" t="s">
        <v>1748</v>
      </c>
      <c r="G186" s="175" t="s">
        <v>1885</v>
      </c>
      <c r="H186" s="175" t="s">
        <v>708</v>
      </c>
      <c r="J186" s="189" t="s">
        <v>1748</v>
      </c>
    </row>
    <row r="187" spans="1:10" ht="63" customHeight="1">
      <c r="A187" s="182" t="s">
        <v>570</v>
      </c>
      <c r="B187" s="175" t="s">
        <v>100</v>
      </c>
      <c r="C187" s="175" t="s">
        <v>1</v>
      </c>
      <c r="D187" s="175" t="s">
        <v>1886</v>
      </c>
      <c r="E187" s="175" t="s">
        <v>749</v>
      </c>
      <c r="F187" s="175" t="s">
        <v>1749</v>
      </c>
      <c r="G187" s="175" t="s">
        <v>1299</v>
      </c>
      <c r="H187" s="175" t="s">
        <v>1609</v>
      </c>
      <c r="J187" s="189" t="s">
        <v>1749</v>
      </c>
    </row>
    <row r="188" spans="1:10" ht="63" customHeight="1">
      <c r="A188" s="182" t="s">
        <v>572</v>
      </c>
      <c r="B188" s="175" t="s">
        <v>100</v>
      </c>
      <c r="C188" s="175" t="s">
        <v>1</v>
      </c>
      <c r="D188" s="175" t="s">
        <v>394</v>
      </c>
      <c r="E188" s="175" t="s">
        <v>645</v>
      </c>
      <c r="F188" s="175" t="s">
        <v>1750</v>
      </c>
      <c r="G188" s="175" t="s">
        <v>1301</v>
      </c>
      <c r="H188" s="175" t="s">
        <v>110</v>
      </c>
      <c r="J188" s="189" t="s">
        <v>1750</v>
      </c>
    </row>
    <row r="189" spans="1:10" ht="63" customHeight="1">
      <c r="A189" s="182" t="s">
        <v>761</v>
      </c>
      <c r="B189" s="175" t="s">
        <v>100</v>
      </c>
      <c r="C189" s="175" t="s">
        <v>1</v>
      </c>
      <c r="D189" s="175" t="s">
        <v>59</v>
      </c>
      <c r="E189" s="175" t="s">
        <v>1751</v>
      </c>
      <c r="F189" s="175"/>
      <c r="G189" s="175" t="s">
        <v>998</v>
      </c>
      <c r="H189" s="175"/>
      <c r="J189" s="189"/>
    </row>
    <row r="190" spans="1:10" ht="63" customHeight="1">
      <c r="A190" s="182" t="s">
        <v>574</v>
      </c>
      <c r="B190" s="175" t="s">
        <v>106</v>
      </c>
      <c r="C190" s="175" t="s">
        <v>1</v>
      </c>
      <c r="D190" s="175" t="s">
        <v>557</v>
      </c>
      <c r="E190" s="175" t="s">
        <v>752</v>
      </c>
      <c r="F190" s="175" t="s">
        <v>1629</v>
      </c>
      <c r="G190" s="175" t="s">
        <v>998</v>
      </c>
      <c r="H190" s="175" t="s">
        <v>94</v>
      </c>
      <c r="J190" s="189" t="s">
        <v>1629</v>
      </c>
    </row>
    <row r="191" spans="1:10" ht="63" customHeight="1">
      <c r="A191" s="182" t="s">
        <v>576</v>
      </c>
      <c r="B191" s="175" t="s">
        <v>106</v>
      </c>
      <c r="C191" s="175" t="s">
        <v>1</v>
      </c>
      <c r="D191" s="175" t="s">
        <v>559</v>
      </c>
      <c r="E191" s="175" t="s">
        <v>753</v>
      </c>
      <c r="F191" s="175" t="s">
        <v>1630</v>
      </c>
      <c r="G191" s="175" t="s">
        <v>998</v>
      </c>
      <c r="H191" s="175" t="s">
        <v>94</v>
      </c>
      <c r="J191" s="189" t="s">
        <v>1630</v>
      </c>
    </row>
    <row r="192" spans="1:10" ht="63" customHeight="1">
      <c r="A192" s="182" t="s">
        <v>767</v>
      </c>
      <c r="B192" s="175" t="s">
        <v>100</v>
      </c>
      <c r="C192" s="175" t="s">
        <v>19</v>
      </c>
      <c r="D192" s="175" t="s">
        <v>119</v>
      </c>
      <c r="E192" s="175" t="s">
        <v>755</v>
      </c>
      <c r="F192" s="175"/>
      <c r="G192" s="175" t="s">
        <v>1193</v>
      </c>
      <c r="H192" s="175"/>
      <c r="J192" s="189"/>
    </row>
    <row r="193" spans="1:10" ht="63" customHeight="1">
      <c r="A193" s="182" t="s">
        <v>578</v>
      </c>
      <c r="B193" s="175" t="s">
        <v>106</v>
      </c>
      <c r="C193" s="175" t="s">
        <v>3</v>
      </c>
      <c r="D193" s="175" t="s">
        <v>561</v>
      </c>
      <c r="E193" s="175" t="s">
        <v>707</v>
      </c>
      <c r="F193" s="175"/>
      <c r="G193" s="175" t="s">
        <v>1858</v>
      </c>
      <c r="H193" s="175" t="s">
        <v>708</v>
      </c>
      <c r="J193" s="189"/>
    </row>
    <row r="194" spans="1:10" ht="63" customHeight="1">
      <c r="A194" s="182" t="s">
        <v>580</v>
      </c>
      <c r="B194" s="175" t="s">
        <v>106</v>
      </c>
      <c r="C194" s="175" t="s">
        <v>1</v>
      </c>
      <c r="D194" s="175" t="s">
        <v>563</v>
      </c>
      <c r="E194" s="175" t="s">
        <v>757</v>
      </c>
      <c r="F194" s="175"/>
      <c r="G194" s="175" t="s">
        <v>1859</v>
      </c>
      <c r="H194" s="175" t="s">
        <v>708</v>
      </c>
      <c r="J194" s="189"/>
    </row>
    <row r="195" spans="1:10" ht="63" customHeight="1">
      <c r="A195" s="182" t="s">
        <v>582</v>
      </c>
      <c r="B195" s="175" t="s">
        <v>106</v>
      </c>
      <c r="C195" s="175" t="s">
        <v>1</v>
      </c>
      <c r="D195" s="175" t="s">
        <v>565</v>
      </c>
      <c r="E195" s="175" t="s">
        <v>758</v>
      </c>
      <c r="F195" s="175"/>
      <c r="G195" s="175" t="s">
        <v>1859</v>
      </c>
      <c r="H195" s="175" t="s">
        <v>1713</v>
      </c>
      <c r="J195" s="189"/>
    </row>
    <row r="196" spans="1:10" ht="63" customHeight="1">
      <c r="A196" s="182" t="s">
        <v>583</v>
      </c>
      <c r="B196" s="175" t="s">
        <v>106</v>
      </c>
      <c r="C196" s="175" t="s">
        <v>1</v>
      </c>
      <c r="D196" s="175" t="s">
        <v>567</v>
      </c>
      <c r="E196" s="175" t="s">
        <v>759</v>
      </c>
      <c r="F196" s="175"/>
      <c r="G196" s="175" t="s">
        <v>1193</v>
      </c>
      <c r="H196" s="175" t="s">
        <v>110</v>
      </c>
      <c r="J196" s="189"/>
    </row>
    <row r="197" spans="1:10" ht="63" customHeight="1">
      <c r="A197" s="182" t="s">
        <v>585</v>
      </c>
      <c r="B197" s="175" t="s">
        <v>106</v>
      </c>
      <c r="C197" s="175" t="s">
        <v>1</v>
      </c>
      <c r="D197" s="175" t="s">
        <v>569</v>
      </c>
      <c r="E197" s="175" t="s">
        <v>760</v>
      </c>
      <c r="F197" s="175" t="s">
        <v>1887</v>
      </c>
      <c r="G197" s="175" t="s">
        <v>1193</v>
      </c>
      <c r="H197" s="175" t="s">
        <v>95</v>
      </c>
      <c r="J197" s="189" t="s">
        <v>1887</v>
      </c>
    </row>
    <row r="198" spans="1:10" ht="63" customHeight="1">
      <c r="A198" s="182" t="s">
        <v>1356</v>
      </c>
      <c r="B198" s="175" t="s">
        <v>100</v>
      </c>
      <c r="C198" s="175" t="s">
        <v>19</v>
      </c>
      <c r="D198" s="175" t="s">
        <v>120</v>
      </c>
      <c r="E198" s="175" t="s">
        <v>762</v>
      </c>
      <c r="F198" s="175" t="s">
        <v>1752</v>
      </c>
      <c r="G198" s="175" t="s">
        <v>955</v>
      </c>
      <c r="H198" s="175"/>
      <c r="J198" s="189" t="s">
        <v>1752</v>
      </c>
    </row>
    <row r="199" spans="1:10" ht="63" customHeight="1">
      <c r="A199" s="182" t="s">
        <v>586</v>
      </c>
      <c r="B199" s="175" t="s">
        <v>106</v>
      </c>
      <c r="C199" s="175" t="s">
        <v>3</v>
      </c>
      <c r="D199" s="175" t="s">
        <v>571</v>
      </c>
      <c r="E199" s="175" t="s">
        <v>720</v>
      </c>
      <c r="F199" s="175"/>
      <c r="G199" s="175" t="s">
        <v>1182</v>
      </c>
      <c r="H199" s="175" t="s">
        <v>708</v>
      </c>
      <c r="J199" s="189"/>
    </row>
    <row r="200" spans="1:10" ht="63" customHeight="1">
      <c r="A200" s="182" t="s">
        <v>589</v>
      </c>
      <c r="B200" s="175" t="s">
        <v>106</v>
      </c>
      <c r="C200" s="175" t="s">
        <v>1</v>
      </c>
      <c r="D200" s="175" t="s">
        <v>573</v>
      </c>
      <c r="E200" s="175" t="s">
        <v>763</v>
      </c>
      <c r="F200" s="175"/>
      <c r="G200" s="175" t="s">
        <v>1249</v>
      </c>
      <c r="H200" s="175" t="s">
        <v>708</v>
      </c>
      <c r="J200" s="189"/>
    </row>
    <row r="201" spans="1:10" ht="63" customHeight="1">
      <c r="A201" s="182" t="s">
        <v>591</v>
      </c>
      <c r="B201" s="175" t="s">
        <v>106</v>
      </c>
      <c r="C201" s="175" t="s">
        <v>1</v>
      </c>
      <c r="D201" s="175" t="s">
        <v>575</v>
      </c>
      <c r="E201" s="175" t="s">
        <v>764</v>
      </c>
      <c r="F201" s="175"/>
      <c r="G201" s="175" t="s">
        <v>1249</v>
      </c>
      <c r="H201" s="175" t="s">
        <v>1713</v>
      </c>
      <c r="J201" s="189"/>
    </row>
    <row r="202" spans="1:10" ht="63" customHeight="1">
      <c r="A202" s="182" t="s">
        <v>592</v>
      </c>
      <c r="B202" s="175" t="s">
        <v>106</v>
      </c>
      <c r="C202" s="175" t="s">
        <v>1</v>
      </c>
      <c r="D202" s="175" t="s">
        <v>577</v>
      </c>
      <c r="E202" s="175" t="s">
        <v>765</v>
      </c>
      <c r="F202" s="175"/>
      <c r="G202" s="175" t="s">
        <v>955</v>
      </c>
      <c r="H202" s="175" t="s">
        <v>110</v>
      </c>
      <c r="J202" s="189"/>
    </row>
    <row r="203" spans="1:10" ht="63" customHeight="1">
      <c r="A203" s="182" t="s">
        <v>593</v>
      </c>
      <c r="B203" s="175" t="s">
        <v>106</v>
      </c>
      <c r="C203" s="175" t="s">
        <v>1</v>
      </c>
      <c r="D203" s="175" t="s">
        <v>579</v>
      </c>
      <c r="E203" s="175" t="s">
        <v>766</v>
      </c>
      <c r="F203" s="175" t="s">
        <v>1888</v>
      </c>
      <c r="G203" s="175" t="s">
        <v>955</v>
      </c>
      <c r="H203" s="175" t="s">
        <v>95</v>
      </c>
      <c r="J203" s="189" t="s">
        <v>1888</v>
      </c>
    </row>
    <row r="204" spans="1:10" ht="63" customHeight="1">
      <c r="A204" s="182" t="s">
        <v>1367</v>
      </c>
      <c r="B204" s="175" t="s">
        <v>100</v>
      </c>
      <c r="C204" s="175" t="s">
        <v>3</v>
      </c>
      <c r="D204" s="175" t="s">
        <v>58</v>
      </c>
      <c r="E204" s="175" t="s">
        <v>768</v>
      </c>
      <c r="F204" s="175"/>
      <c r="G204" s="175" t="s">
        <v>1179</v>
      </c>
      <c r="H204" s="175"/>
      <c r="J204" s="189"/>
    </row>
    <row r="205" spans="1:10" ht="63" customHeight="1">
      <c r="A205" s="182" t="s">
        <v>595</v>
      </c>
      <c r="B205" s="175" t="s">
        <v>106</v>
      </c>
      <c r="C205" s="175" t="s">
        <v>3</v>
      </c>
      <c r="D205" s="175" t="s">
        <v>581</v>
      </c>
      <c r="E205" s="175" t="s">
        <v>770</v>
      </c>
      <c r="F205" s="175" t="s">
        <v>1753</v>
      </c>
      <c r="G205" s="175" t="s">
        <v>1179</v>
      </c>
      <c r="H205" s="175" t="s">
        <v>1754</v>
      </c>
      <c r="J205" s="189" t="s">
        <v>1753</v>
      </c>
    </row>
    <row r="206" spans="1:10" ht="63" customHeight="1">
      <c r="A206" s="182" t="s">
        <v>597</v>
      </c>
      <c r="B206" s="175" t="s">
        <v>106</v>
      </c>
      <c r="C206" s="175" t="s">
        <v>1</v>
      </c>
      <c r="D206" s="175" t="s">
        <v>57</v>
      </c>
      <c r="E206" s="175" t="s">
        <v>771</v>
      </c>
      <c r="F206" s="175" t="s">
        <v>1755</v>
      </c>
      <c r="G206" s="175" t="s">
        <v>1179</v>
      </c>
      <c r="H206" s="175" t="s">
        <v>1754</v>
      </c>
      <c r="J206" s="189" t="s">
        <v>1755</v>
      </c>
    </row>
    <row r="207" spans="1:10" ht="63" customHeight="1">
      <c r="A207" s="182" t="s">
        <v>598</v>
      </c>
      <c r="B207" s="175" t="s">
        <v>106</v>
      </c>
      <c r="C207" s="175" t="s">
        <v>1</v>
      </c>
      <c r="D207" s="175" t="s">
        <v>584</v>
      </c>
      <c r="E207" s="175" t="s">
        <v>772</v>
      </c>
      <c r="F207" s="175"/>
      <c r="G207" s="175" t="s">
        <v>1179</v>
      </c>
      <c r="H207" s="175" t="s">
        <v>1754</v>
      </c>
      <c r="J207" s="189"/>
    </row>
    <row r="208" spans="1:10" ht="63" customHeight="1">
      <c r="A208" s="182" t="s">
        <v>599</v>
      </c>
      <c r="B208" s="175" t="s">
        <v>106</v>
      </c>
      <c r="C208" s="175" t="s">
        <v>1</v>
      </c>
      <c r="D208" s="175" t="s">
        <v>56</v>
      </c>
      <c r="E208" s="175" t="s">
        <v>55</v>
      </c>
      <c r="F208" s="175"/>
      <c r="G208" s="175" t="s">
        <v>1179</v>
      </c>
      <c r="H208" s="175" t="s">
        <v>1747</v>
      </c>
      <c r="J208" s="189"/>
    </row>
    <row r="209" spans="1:10" ht="63" customHeight="1">
      <c r="A209" s="182" t="s">
        <v>601</v>
      </c>
      <c r="B209" s="175" t="s">
        <v>106</v>
      </c>
      <c r="C209" s="175" t="s">
        <v>1</v>
      </c>
      <c r="D209" s="175" t="s">
        <v>1889</v>
      </c>
      <c r="E209" s="175" t="s">
        <v>773</v>
      </c>
      <c r="F209" s="175" t="s">
        <v>1890</v>
      </c>
      <c r="G209" s="175" t="s">
        <v>1179</v>
      </c>
      <c r="H209" s="175" t="s">
        <v>95</v>
      </c>
      <c r="J209" s="189" t="s">
        <v>1890</v>
      </c>
    </row>
    <row r="210" spans="1:10" ht="63" customHeight="1">
      <c r="A210" s="182" t="s">
        <v>1381</v>
      </c>
      <c r="B210" s="175" t="s">
        <v>100</v>
      </c>
      <c r="C210" s="175" t="s">
        <v>3</v>
      </c>
      <c r="D210" s="175" t="s">
        <v>54</v>
      </c>
      <c r="E210" s="175" t="s">
        <v>1756</v>
      </c>
      <c r="F210" s="175"/>
      <c r="G210" s="175" t="s">
        <v>1891</v>
      </c>
      <c r="H210" s="175"/>
      <c r="J210" s="189"/>
    </row>
    <row r="211" spans="1:10" ht="63" customHeight="1">
      <c r="A211" s="181" t="s">
        <v>603</v>
      </c>
      <c r="B211" s="181" t="s">
        <v>106</v>
      </c>
      <c r="C211" s="181" t="s">
        <v>3</v>
      </c>
      <c r="D211" s="181" t="s">
        <v>588</v>
      </c>
      <c r="E211" s="181" t="s">
        <v>774</v>
      </c>
      <c r="F211" s="177" t="s">
        <v>1917</v>
      </c>
      <c r="G211" s="181" t="s">
        <v>1892</v>
      </c>
      <c r="H211" s="181" t="s">
        <v>95</v>
      </c>
      <c r="J211" s="189" t="s">
        <v>1917</v>
      </c>
    </row>
    <row r="212" spans="1:10" ht="63" customHeight="1">
      <c r="A212" s="182" t="s">
        <v>587</v>
      </c>
      <c r="B212" s="175" t="s">
        <v>106</v>
      </c>
      <c r="C212" s="175" t="s">
        <v>1</v>
      </c>
      <c r="D212" s="175" t="s">
        <v>590</v>
      </c>
      <c r="E212" s="175" t="s">
        <v>775</v>
      </c>
      <c r="F212" s="175" t="s">
        <v>1757</v>
      </c>
      <c r="G212" s="175" t="s">
        <v>1892</v>
      </c>
      <c r="H212" s="175" t="s">
        <v>1758</v>
      </c>
      <c r="J212" s="189" t="s">
        <v>1757</v>
      </c>
    </row>
    <row r="213" spans="1:10" ht="63" customHeight="1">
      <c r="A213" s="182" t="s">
        <v>1893</v>
      </c>
      <c r="B213" s="175" t="s">
        <v>100</v>
      </c>
      <c r="C213" s="175" t="s">
        <v>3</v>
      </c>
      <c r="D213" s="175" t="s">
        <v>53</v>
      </c>
      <c r="E213" s="175" t="s">
        <v>1760</v>
      </c>
      <c r="F213" s="175"/>
      <c r="G213" s="175" t="s">
        <v>1894</v>
      </c>
      <c r="H213" s="175"/>
      <c r="J213" s="189"/>
    </row>
    <row r="214" spans="1:10" ht="63" customHeight="1">
      <c r="A214" s="182" t="s">
        <v>1895</v>
      </c>
      <c r="B214" s="175" t="s">
        <v>106</v>
      </c>
      <c r="C214" s="175" t="s">
        <v>3</v>
      </c>
      <c r="D214" s="175" t="s">
        <v>52</v>
      </c>
      <c r="E214" s="175" t="s">
        <v>776</v>
      </c>
      <c r="F214" s="175"/>
      <c r="G214" s="175" t="s">
        <v>1894</v>
      </c>
      <c r="H214" s="175" t="s">
        <v>110</v>
      </c>
      <c r="J214" s="189"/>
    </row>
    <row r="215" spans="1:10" ht="63" customHeight="1">
      <c r="A215" s="181" t="s">
        <v>1896</v>
      </c>
      <c r="B215" s="181" t="s">
        <v>106</v>
      </c>
      <c r="C215" s="181" t="s">
        <v>1</v>
      </c>
      <c r="D215" s="181" t="s">
        <v>594</v>
      </c>
      <c r="E215" s="181" t="s">
        <v>777</v>
      </c>
      <c r="F215" s="181" t="s">
        <v>1922</v>
      </c>
      <c r="G215" s="181" t="s">
        <v>1894</v>
      </c>
      <c r="H215" s="181" t="s">
        <v>110</v>
      </c>
      <c r="J215" s="189" t="s">
        <v>1922</v>
      </c>
    </row>
    <row r="216" spans="1:10" ht="63" customHeight="1">
      <c r="A216" s="182" t="s">
        <v>1761</v>
      </c>
      <c r="B216" s="175" t="s">
        <v>106</v>
      </c>
      <c r="C216" s="175" t="s">
        <v>1</v>
      </c>
      <c r="D216" s="175" t="s">
        <v>596</v>
      </c>
      <c r="E216" s="175" t="s">
        <v>778</v>
      </c>
      <c r="F216" s="175"/>
      <c r="G216" s="175" t="s">
        <v>1762</v>
      </c>
      <c r="H216" s="175" t="s">
        <v>1612</v>
      </c>
      <c r="J216" s="189"/>
    </row>
    <row r="217" spans="1:10" ht="63" customHeight="1">
      <c r="A217" s="187" t="str">
        <f>CONCATENATE(A216,"b")</f>
        <v>BT-155b</v>
      </c>
      <c r="B217" s="175" t="s">
        <v>109</v>
      </c>
      <c r="C217" s="175" t="s">
        <v>1596</v>
      </c>
      <c r="D217" s="175" t="s">
        <v>1897</v>
      </c>
      <c r="E217" s="175" t="s">
        <v>1898</v>
      </c>
      <c r="F217" s="175" t="s">
        <v>1599</v>
      </c>
      <c r="G217" s="175" t="s">
        <v>1762</v>
      </c>
      <c r="H217" s="175" t="s">
        <v>1906</v>
      </c>
      <c r="J217" s="189" t="s">
        <v>1599</v>
      </c>
    </row>
    <row r="218" spans="1:10" ht="63" customHeight="1">
      <c r="A218" s="182" t="s">
        <v>1763</v>
      </c>
      <c r="B218" s="175" t="s">
        <v>106</v>
      </c>
      <c r="C218" s="175" t="s">
        <v>1</v>
      </c>
      <c r="D218" s="175" t="s">
        <v>1764</v>
      </c>
      <c r="E218" s="175" t="s">
        <v>1765</v>
      </c>
      <c r="F218" s="175"/>
      <c r="G218" s="175" t="s">
        <v>1762</v>
      </c>
      <c r="H218" s="175" t="s">
        <v>1612</v>
      </c>
      <c r="J218" s="189"/>
    </row>
    <row r="219" spans="1:10" ht="63" customHeight="1">
      <c r="A219" s="187" t="str">
        <f>CONCATENATE(A218,"b")</f>
        <v>BT-156b</v>
      </c>
      <c r="B219" s="175" t="s">
        <v>109</v>
      </c>
      <c r="C219" s="175" t="s">
        <v>1596</v>
      </c>
      <c r="D219" s="175" t="s">
        <v>1766</v>
      </c>
      <c r="E219" s="175" t="s">
        <v>1767</v>
      </c>
      <c r="F219" s="175" t="s">
        <v>1599</v>
      </c>
      <c r="G219" s="175" t="s">
        <v>1762</v>
      </c>
      <c r="H219" s="175" t="s">
        <v>1906</v>
      </c>
      <c r="J219" s="189" t="s">
        <v>1599</v>
      </c>
    </row>
    <row r="220" spans="1:10" ht="63" customHeight="1">
      <c r="A220" s="182" t="s">
        <v>1768</v>
      </c>
      <c r="B220" s="175" t="s">
        <v>106</v>
      </c>
      <c r="C220" s="175" t="s">
        <v>1</v>
      </c>
      <c r="D220" s="175" t="s">
        <v>51</v>
      </c>
      <c r="E220" s="175" t="s">
        <v>50</v>
      </c>
      <c r="F220" s="175"/>
      <c r="G220" s="175" t="s">
        <v>1769</v>
      </c>
      <c r="H220" s="175" t="s">
        <v>1612</v>
      </c>
      <c r="J220" s="189"/>
    </row>
    <row r="221" spans="1:10" ht="63" customHeight="1">
      <c r="A221" s="187" t="str">
        <f>CONCATENATE(A220,"b")</f>
        <v>BT-157b</v>
      </c>
      <c r="B221" s="175" t="s">
        <v>109</v>
      </c>
      <c r="C221" s="175" t="s">
        <v>3</v>
      </c>
      <c r="D221" s="175" t="s">
        <v>1899</v>
      </c>
      <c r="E221" s="175" t="s">
        <v>1900</v>
      </c>
      <c r="F221" s="175" t="s">
        <v>1770</v>
      </c>
      <c r="G221" s="175" t="s">
        <v>1769</v>
      </c>
      <c r="H221" s="175" t="s">
        <v>1906</v>
      </c>
      <c r="J221" s="189" t="s">
        <v>1770</v>
      </c>
    </row>
    <row r="222" spans="1:10" ht="63" customHeight="1">
      <c r="A222" s="182" t="s">
        <v>1901</v>
      </c>
      <c r="B222" s="175" t="s">
        <v>106</v>
      </c>
      <c r="C222" s="175" t="s">
        <v>19</v>
      </c>
      <c r="D222" s="175" t="s">
        <v>1902</v>
      </c>
      <c r="E222" s="175" t="s">
        <v>49</v>
      </c>
      <c r="F222" s="175" t="s">
        <v>1771</v>
      </c>
      <c r="G222" s="175" t="s">
        <v>1286</v>
      </c>
      <c r="H222" s="175" t="s">
        <v>1612</v>
      </c>
      <c r="J222" s="189" t="s">
        <v>1771</v>
      </c>
    </row>
    <row r="223" spans="1:10" ht="63" customHeight="1">
      <c r="A223" s="187" t="str">
        <f>CONCATENATE(A222,"b")</f>
        <v>BT-158b</v>
      </c>
      <c r="B223" s="175" t="s">
        <v>109</v>
      </c>
      <c r="C223" s="175" t="s">
        <v>3</v>
      </c>
      <c r="D223" s="175" t="s">
        <v>1772</v>
      </c>
      <c r="E223" s="175" t="s">
        <v>1773</v>
      </c>
      <c r="F223" s="175" t="s">
        <v>1774</v>
      </c>
      <c r="G223" s="175" t="s">
        <v>1775</v>
      </c>
      <c r="H223" s="175" t="s">
        <v>1906</v>
      </c>
      <c r="J223" s="189" t="s">
        <v>1774</v>
      </c>
    </row>
    <row r="224" spans="1:10" ht="63" customHeight="1">
      <c r="A224" s="182" t="s">
        <v>1776</v>
      </c>
      <c r="B224" s="175" t="s">
        <v>100</v>
      </c>
      <c r="C224" s="175" t="s">
        <v>1</v>
      </c>
      <c r="D224" s="175" t="s">
        <v>29</v>
      </c>
      <c r="E224" s="175" t="s">
        <v>751</v>
      </c>
      <c r="F224" s="175" t="s">
        <v>1777</v>
      </c>
      <c r="G224" s="175" t="s">
        <v>973</v>
      </c>
      <c r="H224" s="175" t="s">
        <v>95</v>
      </c>
      <c r="J224" s="189" t="s">
        <v>1777</v>
      </c>
    </row>
    <row r="225" spans="1:10" ht="63" customHeight="1">
      <c r="A225" s="182" t="s">
        <v>1903</v>
      </c>
      <c r="B225" s="175" t="s">
        <v>106</v>
      </c>
      <c r="C225" s="175" t="s">
        <v>19</v>
      </c>
      <c r="D225" s="175" t="s">
        <v>1778</v>
      </c>
      <c r="E225" s="175" t="s">
        <v>1779</v>
      </c>
      <c r="F225" s="175"/>
      <c r="G225" s="175" t="s">
        <v>1119</v>
      </c>
      <c r="H225" s="175"/>
      <c r="J225" s="189"/>
    </row>
    <row r="226" spans="1:10" ht="63" customHeight="1">
      <c r="A226" s="182" t="s">
        <v>1904</v>
      </c>
      <c r="B226" s="175" t="s">
        <v>109</v>
      </c>
      <c r="C226" s="175" t="s">
        <v>3</v>
      </c>
      <c r="D226" s="175" t="s">
        <v>600</v>
      </c>
      <c r="E226" s="175" t="s">
        <v>779</v>
      </c>
      <c r="F226" s="175" t="s">
        <v>1780</v>
      </c>
      <c r="G226" s="175" t="s">
        <v>1119</v>
      </c>
      <c r="H226" s="175" t="s">
        <v>110</v>
      </c>
      <c r="J226" s="189" t="s">
        <v>1780</v>
      </c>
    </row>
    <row r="227" spans="1:10" ht="63" customHeight="1">
      <c r="A227" s="182" t="s">
        <v>1905</v>
      </c>
      <c r="B227" s="175" t="s">
        <v>109</v>
      </c>
      <c r="C227" s="175" t="s">
        <v>3</v>
      </c>
      <c r="D227" s="175" t="s">
        <v>602</v>
      </c>
      <c r="E227" s="175" t="s">
        <v>780</v>
      </c>
      <c r="F227" s="175" t="s">
        <v>1923</v>
      </c>
      <c r="G227" s="175" t="s">
        <v>1119</v>
      </c>
      <c r="H227" s="175" t="s">
        <v>110</v>
      </c>
      <c r="J227" s="189" t="s">
        <v>1923</v>
      </c>
    </row>
    <row r="230" spans="1:10">
      <c r="A230" s="171" t="s">
        <v>1601</v>
      </c>
    </row>
  </sheetData>
  <autoFilter ref="A4:J227" xr:uid="{00000000-0009-0000-0000-000007000000}"/>
  <hyperlinks>
    <hyperlink ref="H4" location="_ftn1" display="Semantic data type[1]" xr:uid="{00000000-0004-0000-0700-000000000000}"/>
    <hyperlink ref="A230" location="_ftnref1" display="[1] The suffix &quot;.Type&quot; has been deleted for readability." xr:uid="{00000000-0004-0000-07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40D95-74F5-45B7-A6C0-9A4AD37A280F}">
  <sheetPr>
    <tabColor theme="9" tint="-0.249977111117893"/>
    <pageSetUpPr fitToPage="1"/>
  </sheetPr>
  <dimension ref="B2:N66"/>
  <sheetViews>
    <sheetView showGridLines="0" zoomScale="120" zoomScaleNormal="120" zoomScalePageLayoutView="120" workbookViewId="0">
      <selection activeCell="L39" sqref="L39"/>
    </sheetView>
  </sheetViews>
  <sheetFormatPr baseColWidth="10" defaultColWidth="10.7109375" defaultRowHeight="12.75" outlineLevelRow="1"/>
  <cols>
    <col min="1" max="1" width="10.7109375" style="26"/>
    <col min="2" max="2" width="18.42578125" style="26" customWidth="1"/>
    <col min="3" max="3" width="3.85546875" style="26" customWidth="1"/>
    <col min="4" max="4" width="25.42578125" style="26" customWidth="1"/>
    <col min="5" max="5" width="7.42578125" style="26" customWidth="1"/>
    <col min="6" max="6" width="11.140625" style="26" customWidth="1"/>
    <col min="7" max="7" width="13.28515625" style="26" customWidth="1"/>
    <col min="8" max="8" width="12.42578125" style="26" customWidth="1"/>
    <col min="9" max="9" width="7" style="26" customWidth="1"/>
    <col min="10" max="11" width="10.7109375" style="26"/>
    <col min="12" max="12" width="34.5703125" style="26" customWidth="1"/>
    <col min="13" max="16384" width="10.7109375" style="26"/>
  </cols>
  <sheetData>
    <row r="2" spans="2:12" ht="13.5" thickBot="1"/>
    <row r="3" spans="2:12" ht="20.100000000000001" customHeight="1">
      <c r="B3" s="669" t="s">
        <v>2375</v>
      </c>
      <c r="C3" s="670"/>
      <c r="D3" s="224"/>
      <c r="F3" s="673" t="s">
        <v>2376</v>
      </c>
      <c r="G3" s="674"/>
      <c r="H3" s="675" t="s">
        <v>2377</v>
      </c>
      <c r="I3" s="676"/>
      <c r="L3" s="663" t="s">
        <v>2942</v>
      </c>
    </row>
    <row r="4" spans="2:12" ht="20.100000000000001" customHeight="1">
      <c r="B4" s="671"/>
      <c r="C4" s="672"/>
      <c r="D4" s="225"/>
      <c r="F4" s="677" t="s">
        <v>94</v>
      </c>
      <c r="G4" s="678"/>
      <c r="H4" s="679" t="s">
        <v>2378</v>
      </c>
      <c r="I4" s="680"/>
      <c r="K4" s="226"/>
      <c r="L4" s="664"/>
    </row>
    <row r="5" spans="2:12" ht="5.25" customHeight="1">
      <c r="B5" s="671"/>
      <c r="C5" s="672"/>
      <c r="D5" s="225"/>
      <c r="F5" s="681"/>
      <c r="G5" s="681"/>
      <c r="H5" s="682"/>
      <c r="I5" s="682"/>
      <c r="L5" s="664"/>
    </row>
    <row r="6" spans="2:12" ht="12.6" customHeight="1">
      <c r="B6" s="227" t="s">
        <v>2379</v>
      </c>
      <c r="C6" s="228"/>
      <c r="D6" s="229"/>
      <c r="F6" s="230" t="s">
        <v>2380</v>
      </c>
      <c r="G6" s="231"/>
      <c r="H6" s="231"/>
      <c r="I6" s="224"/>
      <c r="L6" s="664"/>
    </row>
    <row r="7" spans="2:12" ht="12.6" customHeight="1">
      <c r="B7" s="232" t="s">
        <v>2381</v>
      </c>
      <c r="C7" s="233"/>
      <c r="D7" s="234"/>
      <c r="F7" s="235" t="s">
        <v>2382</v>
      </c>
      <c r="G7" s="236"/>
      <c r="H7" s="236"/>
      <c r="I7" s="237"/>
      <c r="K7" s="222"/>
      <c r="L7" s="665"/>
    </row>
    <row r="8" spans="2:12" ht="12.6" customHeight="1">
      <c r="B8" s="238" t="s">
        <v>2383</v>
      </c>
      <c r="C8" s="239"/>
      <c r="D8" s="240"/>
      <c r="F8" s="241" t="s">
        <v>2384</v>
      </c>
      <c r="G8" s="242"/>
      <c r="H8" s="243"/>
      <c r="I8" s="244"/>
      <c r="L8" s="367" t="s">
        <v>2385</v>
      </c>
    </row>
    <row r="9" spans="2:12" ht="12.6" customHeight="1">
      <c r="B9" s="232" t="s">
        <v>2386</v>
      </c>
      <c r="C9" s="245"/>
      <c r="D9" s="246"/>
      <c r="F9" s="247" t="s">
        <v>2387</v>
      </c>
      <c r="G9" s="248"/>
      <c r="H9" s="248"/>
      <c r="I9" s="248"/>
      <c r="L9" s="368" t="s">
        <v>2388</v>
      </c>
    </row>
    <row r="10" spans="2:12" ht="12.6" customHeight="1">
      <c r="B10" s="249" t="s">
        <v>2389</v>
      </c>
      <c r="C10" s="250"/>
      <c r="D10" s="225"/>
      <c r="F10" s="251" t="s">
        <v>2390</v>
      </c>
      <c r="G10" s="252"/>
      <c r="H10" s="252"/>
      <c r="I10" s="237"/>
      <c r="L10" s="369" t="s">
        <v>2391</v>
      </c>
    </row>
    <row r="11" spans="2:12" ht="12.6" customHeight="1">
      <c r="B11" s="249" t="s">
        <v>2392</v>
      </c>
      <c r="C11" s="250"/>
      <c r="D11" s="225"/>
      <c r="F11" s="251" t="s">
        <v>2390</v>
      </c>
      <c r="G11" s="252"/>
      <c r="H11" s="252"/>
      <c r="I11" s="237"/>
      <c r="L11" s="370" t="s">
        <v>2393</v>
      </c>
    </row>
    <row r="12" spans="2:12" ht="12.6" customHeight="1">
      <c r="B12" s="227" t="s">
        <v>2394</v>
      </c>
      <c r="C12" s="239"/>
      <c r="D12" s="237"/>
      <c r="F12" s="251" t="s">
        <v>2390</v>
      </c>
      <c r="G12" s="252"/>
      <c r="H12" s="252"/>
      <c r="I12" s="237"/>
      <c r="L12" s="371" t="s">
        <v>2395</v>
      </c>
    </row>
    <row r="13" spans="2:12" ht="12.6" customHeight="1" thickBot="1">
      <c r="B13" s="232" t="s">
        <v>2396</v>
      </c>
      <c r="C13" s="245"/>
      <c r="D13" s="244"/>
      <c r="F13" s="251" t="s">
        <v>2397</v>
      </c>
      <c r="G13" s="252"/>
      <c r="H13" s="252"/>
      <c r="I13" s="237"/>
      <c r="L13" s="372" t="s">
        <v>2398</v>
      </c>
    </row>
    <row r="14" spans="2:12" ht="12.6" customHeight="1">
      <c r="B14" s="253" t="s">
        <v>2399</v>
      </c>
      <c r="C14" s="254"/>
      <c r="D14" s="255"/>
      <c r="F14" s="256" t="s">
        <v>2400</v>
      </c>
      <c r="G14" s="257"/>
      <c r="H14" s="257"/>
      <c r="I14" s="255"/>
    </row>
    <row r="15" spans="2:12" ht="12.6" customHeight="1" outlineLevel="1">
      <c r="B15" s="258" t="s">
        <v>2401</v>
      </c>
      <c r="C15" s="259"/>
      <c r="D15" s="224"/>
      <c r="H15" s="260"/>
    </row>
    <row r="16" spans="2:12" ht="12.6" customHeight="1" outlineLevel="1">
      <c r="B16" s="261" t="s">
        <v>2402</v>
      </c>
      <c r="C16" s="239"/>
      <c r="D16" s="237"/>
      <c r="F16" s="262" t="s">
        <v>2403</v>
      </c>
      <c r="G16" s="263"/>
      <c r="H16" s="264"/>
      <c r="I16" s="263"/>
    </row>
    <row r="17" spans="2:9" ht="12.6" customHeight="1" outlineLevel="1">
      <c r="B17" s="261" t="s">
        <v>2404</v>
      </c>
      <c r="C17" s="239"/>
      <c r="D17" s="237"/>
      <c r="F17" s="265"/>
      <c r="G17" s="260"/>
      <c r="H17" s="260"/>
    </row>
    <row r="18" spans="2:9" ht="12.6" customHeight="1" outlineLevel="1">
      <c r="B18" s="261" t="s">
        <v>2405</v>
      </c>
      <c r="C18" s="239"/>
      <c r="D18" s="237"/>
      <c r="F18" s="265"/>
      <c r="G18" s="260"/>
      <c r="H18" s="260"/>
    </row>
    <row r="19" spans="2:9" ht="12.6" customHeight="1" outlineLevel="1">
      <c r="B19" s="266" t="s">
        <v>2406</v>
      </c>
      <c r="C19" s="267"/>
      <c r="D19" s="268"/>
      <c r="F19" s="265"/>
      <c r="G19" s="260"/>
      <c r="H19" s="260"/>
    </row>
    <row r="20" spans="2:9" ht="12.6" customHeight="1">
      <c r="B20" s="269"/>
      <c r="C20" s="222"/>
      <c r="F20" s="265"/>
      <c r="G20" s="260"/>
      <c r="H20" s="260"/>
    </row>
    <row r="21" spans="2:9" ht="12.6" customHeight="1">
      <c r="B21" s="270" t="s">
        <v>2407</v>
      </c>
      <c r="C21" s="259"/>
      <c r="D21" s="224"/>
      <c r="F21" s="270" t="s">
        <v>2408</v>
      </c>
      <c r="G21" s="271"/>
      <c r="H21" s="271"/>
      <c r="I21" s="224"/>
    </row>
    <row r="22" spans="2:9" ht="12.6" customHeight="1">
      <c r="B22" s="249" t="s">
        <v>2409</v>
      </c>
      <c r="C22" s="250"/>
      <c r="D22" s="225"/>
      <c r="F22" s="272" t="s">
        <v>2410</v>
      </c>
      <c r="G22" s="264"/>
      <c r="H22" s="264"/>
      <c r="I22" s="225"/>
    </row>
    <row r="23" spans="2:9" ht="12.6" customHeight="1">
      <c r="B23" s="249" t="s">
        <v>2411</v>
      </c>
      <c r="C23" s="250"/>
      <c r="D23" s="225"/>
      <c r="F23" s="273" t="s">
        <v>2412</v>
      </c>
      <c r="G23" s="242"/>
      <c r="H23" s="242"/>
      <c r="I23" s="244"/>
    </row>
    <row r="24" spans="2:9" ht="12.6" customHeight="1">
      <c r="B24" s="274"/>
      <c r="C24" s="275"/>
      <c r="D24" s="276"/>
      <c r="F24" s="266" t="s">
        <v>2413</v>
      </c>
      <c r="G24" s="277"/>
      <c r="H24" s="277"/>
      <c r="I24" s="268"/>
    </row>
    <row r="25" spans="2:9" ht="12.6" customHeight="1">
      <c r="B25" s="278"/>
      <c r="C25" s="222"/>
      <c r="D25" s="279"/>
      <c r="F25" s="278"/>
    </row>
    <row r="26" spans="2:9" ht="12.6" customHeight="1">
      <c r="B26" s="270" t="s">
        <v>2414</v>
      </c>
      <c r="C26" s="259"/>
      <c r="D26" s="280"/>
      <c r="F26" s="270" t="s">
        <v>2415</v>
      </c>
      <c r="G26" s="231"/>
      <c r="H26" s="231"/>
      <c r="I26" s="224"/>
    </row>
    <row r="27" spans="2:9" ht="12.6" customHeight="1">
      <c r="B27" s="281" t="s">
        <v>2416</v>
      </c>
      <c r="C27" s="245"/>
      <c r="D27" s="282"/>
      <c r="F27" s="272" t="s">
        <v>2417</v>
      </c>
      <c r="G27" s="263"/>
      <c r="H27" s="263"/>
      <c r="I27" s="225"/>
    </row>
    <row r="28" spans="2:9" ht="12.6" customHeight="1">
      <c r="B28" s="249" t="s">
        <v>2418</v>
      </c>
      <c r="C28" s="250"/>
      <c r="D28" s="283"/>
      <c r="F28" s="272" t="s">
        <v>2419</v>
      </c>
      <c r="G28" s="263"/>
      <c r="H28" s="263"/>
      <c r="I28" s="225"/>
    </row>
    <row r="29" spans="2:9" ht="12.6" customHeight="1">
      <c r="B29" s="249" t="s">
        <v>2420</v>
      </c>
      <c r="C29" s="250"/>
      <c r="D29" s="283"/>
      <c r="F29" s="272" t="s">
        <v>2421</v>
      </c>
      <c r="G29" s="263"/>
      <c r="H29" s="263"/>
      <c r="I29" s="225"/>
    </row>
    <row r="30" spans="2:9" ht="12.6" customHeight="1">
      <c r="B30" s="227" t="s">
        <v>2422</v>
      </c>
      <c r="C30" s="239"/>
      <c r="D30" s="284"/>
      <c r="F30" s="272" t="s">
        <v>2423</v>
      </c>
      <c r="G30" s="263"/>
      <c r="H30" s="263"/>
      <c r="I30" s="225"/>
    </row>
    <row r="31" spans="2:9" ht="12.6" customHeight="1">
      <c r="B31" s="227" t="s">
        <v>2424</v>
      </c>
      <c r="C31" s="239"/>
      <c r="D31" s="284"/>
      <c r="F31" s="272" t="s">
        <v>2425</v>
      </c>
      <c r="G31" s="263"/>
      <c r="H31" s="263"/>
      <c r="I31" s="225"/>
    </row>
    <row r="32" spans="2:9" ht="12.6" customHeight="1">
      <c r="B32" s="285" t="s">
        <v>2426</v>
      </c>
      <c r="C32" s="254"/>
      <c r="D32" s="286"/>
      <c r="F32" s="272" t="s">
        <v>2427</v>
      </c>
      <c r="G32" s="263"/>
      <c r="H32" s="263"/>
      <c r="I32" s="225"/>
    </row>
    <row r="33" spans="2:9" ht="12.6" customHeight="1">
      <c r="C33" s="222"/>
      <c r="D33" s="279"/>
      <c r="F33" s="287"/>
      <c r="G33" s="263"/>
      <c r="H33" s="263"/>
      <c r="I33" s="225"/>
    </row>
    <row r="34" spans="2:9" ht="12.6" customHeight="1">
      <c r="B34" s="270" t="s">
        <v>2428</v>
      </c>
      <c r="C34" s="259"/>
      <c r="D34" s="280"/>
      <c r="F34" s="288" t="s">
        <v>2429</v>
      </c>
      <c r="G34" s="236"/>
      <c r="H34" s="236"/>
      <c r="I34" s="237"/>
    </row>
    <row r="35" spans="2:9" ht="12.6" customHeight="1">
      <c r="B35" s="289" t="s">
        <v>2430</v>
      </c>
      <c r="C35" s="250"/>
      <c r="D35" s="283"/>
      <c r="F35" s="261" t="s">
        <v>2431</v>
      </c>
      <c r="G35" s="236"/>
      <c r="H35" s="236"/>
      <c r="I35" s="237"/>
    </row>
    <row r="36" spans="2:9" ht="12.6" customHeight="1">
      <c r="B36" s="289" t="s">
        <v>2432</v>
      </c>
      <c r="C36" s="250"/>
      <c r="D36" s="283"/>
      <c r="F36" s="290" t="s">
        <v>2433</v>
      </c>
      <c r="G36" s="291"/>
      <c r="H36" s="291"/>
      <c r="I36" s="292"/>
    </row>
    <row r="37" spans="2:9" ht="12.6" customHeight="1">
      <c r="B37" s="227" t="s">
        <v>2434</v>
      </c>
      <c r="C37" s="239"/>
      <c r="D37" s="284"/>
    </row>
    <row r="38" spans="2:9" ht="12.6" customHeight="1">
      <c r="B38" s="227" t="s">
        <v>2435</v>
      </c>
      <c r="C38" s="239"/>
      <c r="D38" s="293"/>
    </row>
    <row r="39" spans="2:9" ht="12.6" customHeight="1">
      <c r="B39" s="285" t="s">
        <v>2436</v>
      </c>
      <c r="C39" s="254"/>
      <c r="D39" s="294"/>
      <c r="F39" s="295" t="s">
        <v>2437</v>
      </c>
      <c r="G39" s="233"/>
      <c r="H39" s="233"/>
      <c r="I39" s="233"/>
    </row>
    <row r="40" spans="2:9" ht="12.6" customHeight="1" thickBot="1">
      <c r="B40" s="222"/>
      <c r="C40" s="222"/>
      <c r="D40" s="296"/>
    </row>
    <row r="41" spans="2:9" s="219" customFormat="1" ht="38.25" customHeight="1">
      <c r="B41" s="373" t="s">
        <v>2947</v>
      </c>
      <c r="C41" s="683" t="s">
        <v>2438</v>
      </c>
      <c r="D41" s="684"/>
      <c r="E41" s="685"/>
      <c r="F41" s="297" t="s">
        <v>2439</v>
      </c>
      <c r="G41" s="297" t="s">
        <v>2440</v>
      </c>
      <c r="H41" s="297" t="s">
        <v>2941</v>
      </c>
      <c r="I41" s="298" t="s">
        <v>2441</v>
      </c>
    </row>
    <row r="42" spans="2:9" s="219" customFormat="1" ht="15" customHeight="1">
      <c r="B42" s="299" t="s">
        <v>2943</v>
      </c>
      <c r="C42" s="686" t="s">
        <v>2442</v>
      </c>
      <c r="D42" s="687"/>
      <c r="E42" s="688"/>
      <c r="F42" s="300">
        <v>1</v>
      </c>
      <c r="G42" s="300">
        <v>40</v>
      </c>
      <c r="H42" s="301">
        <f>F42*G42</f>
        <v>40</v>
      </c>
      <c r="I42" s="302">
        <v>1</v>
      </c>
    </row>
    <row r="43" spans="2:9" s="222" customFormat="1" ht="15" customHeight="1">
      <c r="B43" s="299" t="s">
        <v>2944</v>
      </c>
      <c r="C43" s="686" t="s">
        <v>2443</v>
      </c>
      <c r="D43" s="687"/>
      <c r="E43" s="688"/>
      <c r="F43" s="300">
        <v>3</v>
      </c>
      <c r="G43" s="300">
        <v>60</v>
      </c>
      <c r="H43" s="301">
        <f>F43*G43</f>
        <v>180</v>
      </c>
      <c r="I43" s="302">
        <v>1</v>
      </c>
    </row>
    <row r="44" spans="2:9" s="222" customFormat="1" ht="15" customHeight="1">
      <c r="B44" s="299" t="s">
        <v>2945</v>
      </c>
      <c r="C44" s="686" t="s">
        <v>2444</v>
      </c>
      <c r="D44" s="687"/>
      <c r="E44" s="688"/>
      <c r="F44" s="300">
        <v>2</v>
      </c>
      <c r="G44" s="300">
        <v>80</v>
      </c>
      <c r="H44" s="301">
        <f>F44*G44</f>
        <v>160</v>
      </c>
      <c r="I44" s="302">
        <v>2</v>
      </c>
    </row>
    <row r="45" spans="2:9" s="222" customFormat="1" ht="15" customHeight="1">
      <c r="B45" s="299" t="s">
        <v>2946</v>
      </c>
      <c r="C45" s="686" t="s">
        <v>2445</v>
      </c>
      <c r="D45" s="687"/>
      <c r="E45" s="688"/>
      <c r="F45" s="300">
        <v>1</v>
      </c>
      <c r="G45" s="300">
        <v>150</v>
      </c>
      <c r="H45" s="301">
        <f>F45*G45</f>
        <v>150</v>
      </c>
      <c r="I45" s="302">
        <v>3</v>
      </c>
    </row>
    <row r="46" spans="2:9" s="222" customFormat="1" ht="15" customHeight="1" thickBot="1">
      <c r="B46" s="303"/>
      <c r="C46" s="666"/>
      <c r="D46" s="667"/>
      <c r="E46" s="668"/>
      <c r="F46" s="304"/>
      <c r="G46" s="304"/>
      <c r="H46" s="305"/>
      <c r="I46" s="306"/>
    </row>
    <row r="47" spans="2:9" ht="4.9000000000000004" customHeight="1" thickBot="1">
      <c r="I47" s="307"/>
    </row>
    <row r="48" spans="2:9" s="222" customFormat="1" ht="15" customHeight="1">
      <c r="B48" s="308"/>
      <c r="C48" s="689" t="s">
        <v>2446</v>
      </c>
      <c r="D48" s="690"/>
      <c r="E48" s="691"/>
      <c r="F48" s="309">
        <v>0.1</v>
      </c>
      <c r="G48" s="310">
        <f>SUM(H42:H43)</f>
        <v>220</v>
      </c>
      <c r="H48" s="311">
        <f>-F48*G48</f>
        <v>-22</v>
      </c>
      <c r="I48" s="312">
        <v>1</v>
      </c>
    </row>
    <row r="49" spans="2:14" s="222" customFormat="1" ht="15" customHeight="1" thickBot="1">
      <c r="B49" s="313"/>
      <c r="C49" s="692" t="s">
        <v>2447</v>
      </c>
      <c r="D49" s="693"/>
      <c r="E49" s="694"/>
      <c r="F49" s="314">
        <v>1</v>
      </c>
      <c r="G49" s="314">
        <v>25</v>
      </c>
      <c r="H49" s="315">
        <f>F49*G49</f>
        <v>25</v>
      </c>
      <c r="I49" s="316">
        <v>1</v>
      </c>
    </row>
    <row r="50" spans="2:14" ht="4.9000000000000004" customHeight="1"/>
    <row r="51" spans="2:14" s="28" customFormat="1" ht="25.5" customHeight="1">
      <c r="B51" s="695" t="s">
        <v>2448</v>
      </c>
      <c r="C51" s="696"/>
      <c r="D51" s="696"/>
      <c r="E51" s="317" t="s">
        <v>2449</v>
      </c>
      <c r="F51" s="317" t="s">
        <v>2450</v>
      </c>
      <c r="G51" s="317" t="s">
        <v>2451</v>
      </c>
      <c r="H51" s="697" t="s">
        <v>2452</v>
      </c>
      <c r="I51" s="698"/>
      <c r="K51" s="222"/>
      <c r="L51" s="222"/>
      <c r="M51" s="222"/>
      <c r="N51" s="222"/>
    </row>
    <row r="52" spans="2:14" ht="13.5" customHeight="1">
      <c r="B52" s="699"/>
      <c r="C52" s="700"/>
      <c r="D52" s="700"/>
      <c r="E52" s="318">
        <v>1</v>
      </c>
      <c r="F52" s="319">
        <v>0.2</v>
      </c>
      <c r="G52" s="320">
        <f>SUMIF(I$42:I$49,E52,H$42:H$49)</f>
        <v>223</v>
      </c>
      <c r="H52" s="701">
        <f>ROUND(F52*G52,2)</f>
        <v>44.6</v>
      </c>
      <c r="I52" s="702"/>
    </row>
    <row r="53" spans="2:14" ht="13.5" customHeight="1">
      <c r="B53" s="703"/>
      <c r="C53" s="704"/>
      <c r="D53" s="704"/>
      <c r="E53" s="318">
        <v>2</v>
      </c>
      <c r="F53" s="319">
        <v>0.1</v>
      </c>
      <c r="G53" s="320">
        <f>SUMIF(I$42:I$49,E53,H$42:H$49)</f>
        <v>160</v>
      </c>
      <c r="H53" s="701">
        <f>ROUND(F53*G53,2)</f>
        <v>16</v>
      </c>
      <c r="I53" s="702"/>
      <c r="K53" s="222"/>
      <c r="L53" s="222"/>
      <c r="M53" s="222"/>
      <c r="N53" s="222"/>
    </row>
    <row r="54" spans="2:14" ht="13.5" customHeight="1">
      <c r="B54" s="705" t="s">
        <v>2453</v>
      </c>
      <c r="C54" s="706"/>
      <c r="D54" s="706"/>
      <c r="E54" s="321">
        <v>3</v>
      </c>
      <c r="F54" s="322">
        <v>0</v>
      </c>
      <c r="G54" s="323">
        <f>SUMIF(I$42:I$49,E54,H$42:H$49)</f>
        <v>150</v>
      </c>
      <c r="H54" s="707">
        <f>ROUND(F54*G54,2)</f>
        <v>0</v>
      </c>
      <c r="I54" s="708"/>
    </row>
    <row r="55" spans="2:14" ht="5.25" customHeight="1">
      <c r="B55" s="709" t="s">
        <v>2454</v>
      </c>
      <c r="C55" s="709"/>
      <c r="D55" s="709"/>
      <c r="E55" s="324"/>
      <c r="F55" s="325"/>
      <c r="G55" s="326"/>
      <c r="H55" s="327"/>
      <c r="I55" s="327"/>
      <c r="K55" s="222"/>
      <c r="L55" s="222"/>
      <c r="M55" s="222"/>
      <c r="N55" s="222"/>
    </row>
    <row r="56" spans="2:14" s="28" customFormat="1" ht="30" customHeight="1">
      <c r="B56" s="710"/>
      <c r="C56" s="710"/>
      <c r="D56" s="710"/>
      <c r="F56" s="328" t="s">
        <v>2455</v>
      </c>
      <c r="G56" s="317" t="s">
        <v>2456</v>
      </c>
      <c r="H56" s="711" t="s">
        <v>2457</v>
      </c>
      <c r="I56" s="712"/>
      <c r="K56" s="26"/>
      <c r="L56" s="26"/>
      <c r="M56" s="26"/>
      <c r="N56" s="26"/>
    </row>
    <row r="57" spans="2:14" s="28" customFormat="1" ht="21" customHeight="1">
      <c r="B57" s="710"/>
      <c r="C57" s="710"/>
      <c r="D57" s="710"/>
      <c r="F57" s="329">
        <f>SUM(H$42:H$49)</f>
        <v>533</v>
      </c>
      <c r="G57" s="330">
        <f>SUM(H$52:I$54)</f>
        <v>60.6</v>
      </c>
      <c r="H57" s="713">
        <f>SUM(F57:G57)</f>
        <v>593.6</v>
      </c>
      <c r="I57" s="714"/>
      <c r="K57" s="331"/>
    </row>
    <row r="58" spans="2:14" s="28" customFormat="1" ht="21.4" customHeight="1" thickBot="1">
      <c r="D58" s="221"/>
      <c r="E58" s="220"/>
      <c r="F58" s="332"/>
      <c r="G58" s="333" t="s">
        <v>2458</v>
      </c>
      <c r="H58" s="719">
        <v>0</v>
      </c>
      <c r="I58" s="719"/>
    </row>
    <row r="59" spans="2:14" s="28" customFormat="1" ht="21.4" customHeight="1" thickBot="1">
      <c r="B59" s="334" t="s">
        <v>2459</v>
      </c>
      <c r="C59" s="335"/>
      <c r="D59" s="336" t="s">
        <v>2460</v>
      </c>
      <c r="E59" s="337"/>
      <c r="F59" s="720" t="s">
        <v>2461</v>
      </c>
      <c r="G59" s="721"/>
      <c r="H59" s="722">
        <f>H57-H58</f>
        <v>593.6</v>
      </c>
      <c r="I59" s="723"/>
    </row>
    <row r="60" spans="2:14" ht="4.9000000000000004" customHeight="1">
      <c r="K60" s="28"/>
      <c r="L60" s="28"/>
    </row>
    <row r="61" spans="2:14" s="28" customFormat="1" ht="15" customHeight="1">
      <c r="B61" s="338" t="s">
        <v>2462</v>
      </c>
      <c r="C61" s="339"/>
      <c r="D61" s="340"/>
      <c r="E61" s="724" t="s">
        <v>2463</v>
      </c>
      <c r="F61" s="725"/>
      <c r="G61" s="725"/>
      <c r="H61" s="725"/>
      <c r="I61" s="725"/>
    </row>
    <row r="62" spans="2:14" s="28" customFormat="1" ht="15" customHeight="1">
      <c r="B62" s="341" t="s">
        <v>2464</v>
      </c>
      <c r="C62" s="342"/>
      <c r="D62" s="343"/>
      <c r="E62" s="726" t="s">
        <v>2465</v>
      </c>
      <c r="F62" s="726"/>
      <c r="G62" s="726"/>
      <c r="H62" s="726"/>
      <c r="I62" s="727"/>
    </row>
    <row r="63" spans="2:14" ht="14.85" customHeight="1">
      <c r="B63" s="344" t="s">
        <v>2466</v>
      </c>
      <c r="C63" s="345"/>
      <c r="D63" s="346"/>
      <c r="E63" s="728" t="s">
        <v>2467</v>
      </c>
      <c r="F63" s="729"/>
      <c r="G63" s="729"/>
      <c r="H63" s="729"/>
      <c r="I63" s="730"/>
    </row>
    <row r="64" spans="2:14" s="29" customFormat="1" ht="14.65" customHeight="1">
      <c r="B64" s="347" t="s">
        <v>2468</v>
      </c>
      <c r="C64" s="348"/>
      <c r="D64" s="349"/>
      <c r="E64" s="715" t="s">
        <v>2469</v>
      </c>
      <c r="F64" s="715"/>
      <c r="G64" s="715"/>
      <c r="H64" s="715"/>
      <c r="I64" s="716"/>
    </row>
    <row r="65" spans="2:9" ht="4.9000000000000004" customHeight="1" thickBot="1"/>
    <row r="66" spans="2:9" s="223" customFormat="1" ht="26.85" customHeight="1">
      <c r="B66" s="717" t="s">
        <v>2470</v>
      </c>
      <c r="C66" s="717"/>
      <c r="D66" s="718"/>
      <c r="E66" s="718"/>
      <c r="F66" s="718"/>
      <c r="G66" s="718"/>
      <c r="H66" s="718"/>
      <c r="I66" s="350" t="s">
        <v>2471</v>
      </c>
    </row>
  </sheetData>
  <mergeCells count="35">
    <mergeCell ref="E64:I64"/>
    <mergeCell ref="B66:H66"/>
    <mergeCell ref="H58:I58"/>
    <mergeCell ref="F59:G59"/>
    <mergeCell ref="H59:I59"/>
    <mergeCell ref="E61:I61"/>
    <mergeCell ref="E62:I62"/>
    <mergeCell ref="E63:I63"/>
    <mergeCell ref="B53:D53"/>
    <mergeCell ref="H53:I53"/>
    <mergeCell ref="B54:D54"/>
    <mergeCell ref="H54:I54"/>
    <mergeCell ref="B55:D57"/>
    <mergeCell ref="H56:I56"/>
    <mergeCell ref="H57:I57"/>
    <mergeCell ref="C48:E48"/>
    <mergeCell ref="C49:E49"/>
    <mergeCell ref="B51:D51"/>
    <mergeCell ref="H51:I51"/>
    <mergeCell ref="B52:D52"/>
    <mergeCell ref="H52:I52"/>
    <mergeCell ref="L3:L7"/>
    <mergeCell ref="C46:E46"/>
    <mergeCell ref="B3:C5"/>
    <mergeCell ref="F3:G3"/>
    <mergeCell ref="H3:I3"/>
    <mergeCell ref="F4:G4"/>
    <mergeCell ref="H4:I4"/>
    <mergeCell ref="F5:G5"/>
    <mergeCell ref="H5:I5"/>
    <mergeCell ref="C41:E41"/>
    <mergeCell ref="C42:E42"/>
    <mergeCell ref="C43:E43"/>
    <mergeCell ref="C44:E44"/>
    <mergeCell ref="C45:E45"/>
  </mergeCells>
  <printOptions horizontalCentered="1"/>
  <pageMargins left="0.39000000000000007" right="0.39000000000000007" top="0.39000000000000007" bottom="0.39000000000000007" header="0.2" footer="0.2"/>
  <pageSetup paperSize="9" scale="86"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5691-C776-44F7-BEB9-69D261A70E78}">
  <sheetPr>
    <tabColor theme="9" tint="-0.249977111117893"/>
    <pageSetUpPr fitToPage="1"/>
  </sheetPr>
  <dimension ref="B1:Q16"/>
  <sheetViews>
    <sheetView showGridLines="0" workbookViewId="0">
      <selection activeCell="H7" sqref="H7"/>
    </sheetView>
  </sheetViews>
  <sheetFormatPr baseColWidth="10" defaultColWidth="11.42578125" defaultRowHeight="15"/>
  <cols>
    <col min="1" max="1" width="11.42578125" style="222"/>
    <col min="2" max="2" width="6.5703125" style="222" customWidth="1"/>
    <col min="3" max="3" width="6.28515625" style="222" customWidth="1"/>
    <col min="4" max="4" width="12.42578125" style="222" customWidth="1"/>
    <col min="5" max="5" width="12.7109375" style="222" customWidth="1"/>
    <col min="6" max="6" width="11.7109375" style="222" customWidth="1"/>
    <col min="7" max="7" width="11.5703125" style="222" customWidth="1"/>
    <col min="8" max="8" width="12.7109375" style="222" customWidth="1"/>
    <col min="9" max="9" width="20.28515625" style="222" customWidth="1"/>
    <col min="10" max="10" width="14.85546875" style="222" customWidth="1"/>
    <col min="11" max="11" width="10.140625" style="222" customWidth="1"/>
    <col min="12" max="12" width="7.7109375" style="222" customWidth="1"/>
    <col min="13" max="13" width="7.28515625" style="415" customWidth="1"/>
    <col min="14" max="14" width="15.7109375" style="222" customWidth="1"/>
    <col min="15" max="15" width="16.85546875" style="222" customWidth="1"/>
    <col min="16" max="16" width="10.28515625" style="222" customWidth="1"/>
    <col min="17" max="17" width="7" style="222" customWidth="1"/>
    <col min="18" max="16384" width="11.42578125" style="222"/>
  </cols>
  <sheetData>
    <row r="1" spans="2:17" ht="15.75" customHeight="1">
      <c r="B1" s="669" t="s">
        <v>2375</v>
      </c>
      <c r="C1" s="670"/>
      <c r="D1" s="731"/>
      <c r="E1" s="26"/>
      <c r="N1" s="673" t="s">
        <v>2376</v>
      </c>
      <c r="O1" s="674"/>
      <c r="P1" s="675" t="s">
        <v>2377</v>
      </c>
      <c r="Q1" s="676"/>
    </row>
    <row r="2" spans="2:17" ht="15.75" customHeight="1">
      <c r="B2" s="671"/>
      <c r="C2" s="672"/>
      <c r="D2" s="732"/>
      <c r="E2" s="26"/>
      <c r="N2" s="677" t="s">
        <v>94</v>
      </c>
      <c r="O2" s="678"/>
      <c r="P2" s="679" t="s">
        <v>2378</v>
      </c>
      <c r="Q2" s="680"/>
    </row>
    <row r="3" spans="2:17" ht="15.75" customHeight="1">
      <c r="B3" s="733"/>
      <c r="C3" s="734"/>
      <c r="D3" s="735"/>
      <c r="E3" s="26"/>
      <c r="F3" s="681"/>
      <c r="G3" s="681"/>
      <c r="H3" s="682"/>
      <c r="I3" s="682"/>
    </row>
    <row r="4" spans="2:17" ht="31.5" customHeight="1" thickBot="1">
      <c r="B4" s="392" t="s">
        <v>2965</v>
      </c>
      <c r="P4" s="736" t="s">
        <v>2983</v>
      </c>
      <c r="Q4" s="736"/>
    </row>
    <row r="5" spans="2:17" s="374" customFormat="1" ht="68.25" customHeight="1">
      <c r="B5" s="380" t="s">
        <v>2948</v>
      </c>
      <c r="C5" s="381" t="s">
        <v>2981</v>
      </c>
      <c r="D5" s="381" t="s">
        <v>2963</v>
      </c>
      <c r="E5" s="382" t="s">
        <v>2955</v>
      </c>
      <c r="F5" s="381" t="s">
        <v>2544</v>
      </c>
      <c r="G5" s="377" t="s">
        <v>2949</v>
      </c>
      <c r="H5" s="381" t="s">
        <v>2950</v>
      </c>
      <c r="I5" s="381" t="s">
        <v>2951</v>
      </c>
      <c r="J5" s="381" t="s">
        <v>2959</v>
      </c>
      <c r="K5" s="377" t="s">
        <v>2969</v>
      </c>
      <c r="L5" s="377" t="s">
        <v>2952</v>
      </c>
      <c r="M5" s="416" t="s">
        <v>2953</v>
      </c>
      <c r="N5" s="381" t="s">
        <v>2960</v>
      </c>
      <c r="O5" s="381" t="s">
        <v>2961</v>
      </c>
      <c r="P5" s="377" t="s">
        <v>2970</v>
      </c>
      <c r="Q5" s="383" t="s">
        <v>2954</v>
      </c>
    </row>
    <row r="6" spans="2:17" s="375" customFormat="1" ht="140.25" customHeight="1">
      <c r="B6" s="384"/>
      <c r="C6" s="385"/>
      <c r="D6" s="386" t="s">
        <v>2964</v>
      </c>
      <c r="E6" s="387" t="s">
        <v>2956</v>
      </c>
      <c r="F6" s="388" t="s">
        <v>2984</v>
      </c>
      <c r="G6" s="389"/>
      <c r="H6" s="388"/>
      <c r="I6" s="387" t="s">
        <v>2957</v>
      </c>
      <c r="J6" s="387" t="s">
        <v>2958</v>
      </c>
      <c r="K6" s="390"/>
      <c r="L6" s="390"/>
      <c r="M6" s="417"/>
      <c r="N6" s="387" t="s">
        <v>2982</v>
      </c>
      <c r="O6" s="387" t="s">
        <v>2962</v>
      </c>
      <c r="P6" s="390"/>
      <c r="Q6" s="391"/>
    </row>
    <row r="7" spans="2:17" s="376" customFormat="1" ht="33.75" customHeight="1">
      <c r="B7" s="406">
        <v>1</v>
      </c>
      <c r="C7" s="407">
        <v>4</v>
      </c>
      <c r="D7" s="408"/>
      <c r="E7" s="409"/>
      <c r="F7" s="410" t="s">
        <v>2967</v>
      </c>
      <c r="G7" s="409" t="s">
        <v>2442</v>
      </c>
      <c r="H7" s="410" t="s">
        <v>2968</v>
      </c>
      <c r="I7" s="410" t="s">
        <v>2977</v>
      </c>
      <c r="J7" s="409" t="s">
        <v>2979</v>
      </c>
      <c r="K7" s="409"/>
      <c r="L7" s="409"/>
      <c r="M7" s="418"/>
      <c r="N7" s="412" t="s">
        <v>2974</v>
      </c>
      <c r="O7" s="411" t="s">
        <v>2972</v>
      </c>
      <c r="P7" s="440"/>
      <c r="Q7" s="414"/>
    </row>
    <row r="8" spans="2:17" s="376" customFormat="1" ht="24.75" customHeight="1">
      <c r="B8" s="396"/>
      <c r="C8" s="397"/>
      <c r="D8" s="398"/>
      <c r="E8" s="399"/>
      <c r="F8" s="395"/>
      <c r="G8" s="399"/>
      <c r="H8" s="395"/>
      <c r="I8" s="395"/>
      <c r="J8" s="399"/>
      <c r="K8" s="400">
        <v>4</v>
      </c>
      <c r="L8" s="399" t="s">
        <v>2971</v>
      </c>
      <c r="M8" s="419">
        <v>10</v>
      </c>
      <c r="N8" s="400">
        <v>-2</v>
      </c>
      <c r="O8" s="400">
        <v>2</v>
      </c>
      <c r="P8" s="431">
        <f>K8*M8+N8+O8</f>
        <v>40</v>
      </c>
      <c r="Q8" s="413">
        <v>1</v>
      </c>
    </row>
    <row r="9" spans="2:17" s="376" customFormat="1" ht="33.75" customHeight="1">
      <c r="B9" s="406">
        <v>2</v>
      </c>
      <c r="C9" s="407">
        <v>5</v>
      </c>
      <c r="D9" s="408"/>
      <c r="E9" s="409"/>
      <c r="F9" s="410" t="s">
        <v>2973</v>
      </c>
      <c r="G9" s="409" t="s">
        <v>2443</v>
      </c>
      <c r="H9" s="410" t="s">
        <v>2968</v>
      </c>
      <c r="I9" s="410" t="s">
        <v>2978</v>
      </c>
      <c r="J9" s="409"/>
      <c r="K9" s="409"/>
      <c r="L9" s="409"/>
      <c r="M9" s="418"/>
      <c r="N9" s="412"/>
      <c r="O9" s="411" t="s">
        <v>2972</v>
      </c>
      <c r="P9" s="440"/>
      <c r="Q9" s="414"/>
    </row>
    <row r="10" spans="2:17" s="376" customFormat="1" ht="24.75" customHeight="1">
      <c r="B10" s="396"/>
      <c r="C10" s="397"/>
      <c r="D10" s="398"/>
      <c r="E10" s="399"/>
      <c r="F10" s="395"/>
      <c r="G10" s="399"/>
      <c r="H10" s="395"/>
      <c r="I10" s="395"/>
      <c r="J10" s="399"/>
      <c r="K10" s="400">
        <v>58</v>
      </c>
      <c r="L10" s="399" t="s">
        <v>2971</v>
      </c>
      <c r="M10" s="419">
        <v>3</v>
      </c>
      <c r="N10" s="400"/>
      <c r="O10" s="400">
        <v>6</v>
      </c>
      <c r="P10" s="431">
        <f>K10*M10+N10+O10</f>
        <v>180</v>
      </c>
      <c r="Q10" s="413">
        <v>1</v>
      </c>
    </row>
    <row r="11" spans="2:17" s="376" customFormat="1" ht="42.75" customHeight="1">
      <c r="B11" s="396">
        <v>3</v>
      </c>
      <c r="C11" s="397">
        <v>3</v>
      </c>
      <c r="D11" s="398" t="s">
        <v>2975</v>
      </c>
      <c r="E11" s="399"/>
      <c r="F11" s="395" t="s">
        <v>2966</v>
      </c>
      <c r="G11" s="399" t="s">
        <v>2444</v>
      </c>
      <c r="H11" s="395"/>
      <c r="I11" s="395"/>
      <c r="J11" s="399"/>
      <c r="K11" s="400">
        <v>80</v>
      </c>
      <c r="L11" s="399" t="s">
        <v>2971</v>
      </c>
      <c r="M11" s="419">
        <v>2</v>
      </c>
      <c r="N11" s="400"/>
      <c r="O11" s="400"/>
      <c r="P11" s="431">
        <f>K11*M11+N11+O11</f>
        <v>160</v>
      </c>
      <c r="Q11" s="413">
        <v>1</v>
      </c>
    </row>
    <row r="12" spans="2:17" s="376" customFormat="1" ht="42.75" customHeight="1">
      <c r="B12" s="393">
        <v>4</v>
      </c>
      <c r="C12" s="394">
        <v>1</v>
      </c>
      <c r="D12" s="398" t="s">
        <v>2976</v>
      </c>
      <c r="E12" s="379"/>
      <c r="F12" s="395" t="s">
        <v>2966</v>
      </c>
      <c r="G12" s="399" t="s">
        <v>2445</v>
      </c>
      <c r="H12" s="378"/>
      <c r="I12" s="378"/>
      <c r="J12" s="379"/>
      <c r="K12" s="400">
        <v>150</v>
      </c>
      <c r="L12" s="399" t="s">
        <v>2971</v>
      </c>
      <c r="M12" s="419">
        <v>1</v>
      </c>
      <c r="N12" s="400"/>
      <c r="O12" s="400"/>
      <c r="P12" s="431">
        <f>K12*M12+N12+O12</f>
        <v>150</v>
      </c>
      <c r="Q12" s="413">
        <v>1</v>
      </c>
    </row>
    <row r="13" spans="2:17" s="376" customFormat="1" ht="42.75" customHeight="1">
      <c r="B13" s="420"/>
      <c r="C13" s="421"/>
      <c r="D13" s="422"/>
      <c r="E13" s="423"/>
      <c r="F13" s="424"/>
      <c r="G13" s="423"/>
      <c r="H13" s="424"/>
      <c r="I13" s="424"/>
      <c r="J13" s="423"/>
      <c r="K13" s="425"/>
      <c r="L13" s="423"/>
      <c r="M13" s="426"/>
      <c r="N13" s="425"/>
      <c r="O13" s="425"/>
      <c r="P13" s="441"/>
      <c r="Q13" s="427"/>
    </row>
    <row r="14" spans="2:17" s="376" customFormat="1" ht="42.75" customHeight="1">
      <c r="B14" s="393"/>
      <c r="C14" s="394"/>
      <c r="D14" s="398"/>
      <c r="E14" s="379"/>
      <c r="F14" s="395"/>
      <c r="G14" s="399"/>
      <c r="H14" s="378"/>
      <c r="I14" s="378"/>
      <c r="J14" s="379"/>
      <c r="K14" s="400"/>
      <c r="L14" s="399"/>
      <c r="M14" s="419"/>
      <c r="N14" s="400"/>
      <c r="O14" s="400"/>
      <c r="P14" s="431"/>
      <c r="Q14" s="413"/>
    </row>
    <row r="15" spans="2:17" s="376" customFormat="1" ht="42.75" customHeight="1" thickBot="1">
      <c r="B15" s="401"/>
      <c r="C15" s="402"/>
      <c r="D15" s="403"/>
      <c r="E15" s="404"/>
      <c r="F15" s="405"/>
      <c r="G15" s="404"/>
      <c r="H15" s="405"/>
      <c r="I15" s="405"/>
      <c r="J15" s="404"/>
      <c r="K15" s="428"/>
      <c r="L15" s="404"/>
      <c r="M15" s="429"/>
      <c r="N15" s="428"/>
      <c r="O15" s="428"/>
      <c r="P15" s="442"/>
      <c r="Q15" s="430"/>
    </row>
    <row r="16" spans="2:17" s="434" customFormat="1" ht="30" customHeight="1">
      <c r="B16" s="432"/>
      <c r="C16" s="432"/>
      <c r="D16" s="433"/>
      <c r="F16" s="435"/>
      <c r="K16" s="436"/>
      <c r="M16" s="437"/>
      <c r="N16" s="436"/>
      <c r="O16" s="438" t="s">
        <v>2980</v>
      </c>
      <c r="P16" s="439">
        <f>SUM(P7:P15)</f>
        <v>530</v>
      </c>
      <c r="Q16" s="432"/>
    </row>
  </sheetData>
  <mergeCells count="8">
    <mergeCell ref="F3:G3"/>
    <mergeCell ref="H3:I3"/>
    <mergeCell ref="B1:D3"/>
    <mergeCell ref="P4:Q4"/>
    <mergeCell ref="N1:O1"/>
    <mergeCell ref="P1:Q1"/>
    <mergeCell ref="N2:O2"/>
    <mergeCell ref="P2:Q2"/>
  </mergeCells>
  <printOptions horizontalCentered="1"/>
  <pageMargins left="0.19685039370078741" right="0.19685039370078741" top="0.39370078740157483" bottom="0.59055118110236227" header="0.31496062992125984" footer="0.31496062992125984"/>
  <pageSetup paperSize="9" scale="78" fitToHeight="7"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EA437-B99D-49A9-9F83-592FBA759769}">
  <sheetPr>
    <pageSetUpPr autoPageBreaks="0"/>
  </sheetPr>
  <dimension ref="A1:Z321"/>
  <sheetViews>
    <sheetView showGridLines="0" tabSelected="1" zoomScale="90" zoomScaleNormal="90" zoomScaleSheetLayoutView="70" zoomScalePageLayoutView="70" workbookViewId="0">
      <pane xSplit="5" ySplit="5" topLeftCell="F245" activePane="bottomRight" state="frozen"/>
      <selection pane="topRight" activeCell="G1" sqref="G1"/>
      <selection pane="bottomLeft" activeCell="A6" sqref="A6"/>
      <selection pane="bottomRight" activeCell="E248" sqref="E248"/>
    </sheetView>
  </sheetViews>
  <sheetFormatPr baseColWidth="10" defaultColWidth="10.85546875" defaultRowHeight="12.75"/>
  <cols>
    <col min="1" max="1" width="3.28515625" style="130" customWidth="1"/>
    <col min="2" max="2" width="9.140625" style="27" customWidth="1" collapsed="1"/>
    <col min="3" max="4" width="6.28515625" style="25" customWidth="1"/>
    <col min="5" max="5" width="25.85546875" style="456" customWidth="1"/>
    <col min="6" max="6" width="34.42578125" style="456" customWidth="1"/>
    <col min="7" max="7" width="61.28515625" style="456" customWidth="1"/>
    <col min="8" max="8" width="47" style="456" customWidth="1"/>
    <col min="9" max="9" width="39.42578125" style="456" customWidth="1"/>
    <col min="10" max="10" width="13.28515625" style="456" customWidth="1"/>
    <col min="11" max="11" width="6.140625" style="25" customWidth="1"/>
    <col min="12" max="12" width="46.85546875" style="26" customWidth="1"/>
    <col min="13" max="13" width="71.140625" style="26" customWidth="1"/>
    <col min="14" max="14" width="6.28515625" style="29" customWidth="1"/>
    <col min="15" max="15" width="5.140625" style="25" customWidth="1"/>
    <col min="16" max="16" width="6.140625" style="25" customWidth="1"/>
    <col min="17" max="17" width="10.42578125" style="25" customWidth="1"/>
    <col min="18" max="18" width="33" style="27" customWidth="1"/>
    <col min="19" max="19" width="4.28515625" style="26" customWidth="1"/>
    <col min="20" max="20" width="13.42578125" style="25" customWidth="1"/>
    <col min="21" max="21" width="4.28515625" style="458" customWidth="1"/>
    <col min="22" max="22" width="26.85546875" style="26" customWidth="1"/>
    <col min="23" max="23" width="26.140625" style="26" customWidth="1"/>
    <col min="24" max="24" width="13.7109375" style="26" customWidth="1"/>
    <col min="25" max="25" width="3" style="26" customWidth="1"/>
    <col min="26" max="16384" width="10.85546875" style="26"/>
  </cols>
  <sheetData>
    <row r="1" spans="1:25">
      <c r="A1" s="627"/>
      <c r="R1" s="26"/>
    </row>
    <row r="2" spans="1:25" s="459" customFormat="1" ht="13.5" collapsed="1" thickBot="1">
      <c r="A2" s="71"/>
      <c r="B2" s="27"/>
      <c r="C2" s="25"/>
      <c r="D2" s="25"/>
      <c r="E2" s="456"/>
      <c r="F2" s="456"/>
      <c r="G2" s="456"/>
      <c r="H2" s="456"/>
      <c r="I2" s="456"/>
      <c r="J2" s="456"/>
      <c r="K2" s="25"/>
      <c r="L2" s="26"/>
      <c r="M2" s="26"/>
      <c r="N2" s="29"/>
      <c r="O2" s="25"/>
      <c r="P2" s="25"/>
      <c r="Q2" s="25"/>
      <c r="R2" s="27"/>
      <c r="T2" s="25"/>
      <c r="U2" s="458"/>
      <c r="V2" s="630">
        <f>IF(ISERROR(FIND("/",M2)),M2,LEFT(M2,FIND(CHAR(1),SUBSTITUTE(M2,"/",CHAR(1),LEN(M2)-LEN(SUBSTITUTE(M2,"/",""))))-1))</f>
        <v>0</v>
      </c>
      <c r="W2" s="630">
        <f>IF(ISERROR(FIND("/",M2)),M2,MID(M2, FIND(CHAR(1),SUBSTITUTE(M2,"/",CHAR(1), LEN(M2)-LEN(SUBSTITUTE(M2,"/","")))), LEN(M2)))</f>
        <v>0</v>
      </c>
      <c r="X2" s="544">
        <f>COUNTIFS(M2:M$4,V2)</f>
        <v>0</v>
      </c>
      <c r="Y2" s="26"/>
    </row>
    <row r="3" spans="1:25" s="527" customFormat="1" ht="35.25" customHeight="1" thickBot="1">
      <c r="A3" s="71"/>
      <c r="B3" s="737" t="s">
        <v>2367</v>
      </c>
      <c r="C3" s="738"/>
      <c r="D3" s="738"/>
      <c r="E3" s="738"/>
      <c r="F3" s="738"/>
      <c r="G3" s="738"/>
      <c r="H3" s="738"/>
      <c r="I3" s="738"/>
      <c r="J3" s="738"/>
      <c r="K3" s="738"/>
      <c r="L3" s="524"/>
      <c r="M3" s="525"/>
      <c r="N3" s="525"/>
      <c r="O3" s="525"/>
      <c r="P3" s="525"/>
      <c r="Q3" s="525"/>
      <c r="R3" s="526"/>
      <c r="T3" s="528"/>
      <c r="U3" s="529"/>
    </row>
    <row r="4" spans="1:25" s="451" customFormat="1" ht="71.25" thickBot="1">
      <c r="A4" s="443"/>
      <c r="B4" s="444" t="s">
        <v>93</v>
      </c>
      <c r="C4" s="445" t="s">
        <v>161</v>
      </c>
      <c r="D4" s="446" t="s">
        <v>922</v>
      </c>
      <c r="E4" s="447" t="s">
        <v>2285</v>
      </c>
      <c r="F4" s="447" t="s">
        <v>2286</v>
      </c>
      <c r="G4" s="447" t="s">
        <v>924</v>
      </c>
      <c r="H4" s="447" t="s">
        <v>2322</v>
      </c>
      <c r="I4" s="447" t="s">
        <v>2472</v>
      </c>
      <c r="J4" s="447" t="s">
        <v>2193</v>
      </c>
      <c r="K4" s="448" t="s">
        <v>3088</v>
      </c>
      <c r="L4" s="449" t="s">
        <v>3052</v>
      </c>
      <c r="M4" s="449" t="s">
        <v>3052</v>
      </c>
      <c r="N4" s="450" t="s">
        <v>621</v>
      </c>
      <c r="O4" s="448" t="s">
        <v>622</v>
      </c>
      <c r="P4" s="448" t="s">
        <v>620</v>
      </c>
      <c r="Q4" s="449" t="s">
        <v>623</v>
      </c>
      <c r="R4" s="449" t="s">
        <v>624</v>
      </c>
      <c r="T4" s="452" t="s">
        <v>2987</v>
      </c>
      <c r="U4" s="453"/>
      <c r="V4" s="454" t="s">
        <v>3189</v>
      </c>
      <c r="W4" s="454" t="s">
        <v>3191</v>
      </c>
      <c r="X4" s="454" t="s">
        <v>3190</v>
      </c>
      <c r="Y4" s="4"/>
    </row>
    <row r="5" spans="1:25" s="459" customFormat="1" ht="51">
      <c r="A5" s="71"/>
      <c r="B5" s="457" t="s">
        <v>986</v>
      </c>
      <c r="C5" s="460">
        <v>1</v>
      </c>
      <c r="D5" s="461" t="s">
        <v>3</v>
      </c>
      <c r="E5" s="17" t="s">
        <v>980</v>
      </c>
      <c r="F5" s="17" t="s">
        <v>2219</v>
      </c>
      <c r="G5" s="17"/>
      <c r="H5" s="17"/>
      <c r="I5" s="17" t="s">
        <v>48</v>
      </c>
      <c r="J5" s="17"/>
      <c r="K5" s="462" t="s">
        <v>3</v>
      </c>
      <c r="L5" s="457" t="s">
        <v>3198</v>
      </c>
      <c r="M5" s="457" t="s">
        <v>1965</v>
      </c>
      <c r="N5" s="462" t="s">
        <v>48</v>
      </c>
      <c r="O5" s="463" t="s">
        <v>627</v>
      </c>
      <c r="P5" s="462" t="s">
        <v>3</v>
      </c>
      <c r="Q5" s="462" t="s">
        <v>48</v>
      </c>
      <c r="R5" s="457" t="s">
        <v>48</v>
      </c>
      <c r="S5" s="451"/>
      <c r="T5" s="463" t="s">
        <v>2324</v>
      </c>
      <c r="U5" s="3"/>
      <c r="V5" s="630" t="str">
        <f t="shared" ref="V5:V67" si="0">IF(ISERROR(FIND("/",M5)),M5,LEFT(M5,FIND(CHAR(1),SUBSTITUTE(M5,"/",CHAR(1),LEN(M5)-LEN(SUBSTITUTE(M5,"/",""))))-1))</f>
        <v>/rsm:CrossIndustryInvoice</v>
      </c>
      <c r="W5" s="630" t="str">
        <f t="shared" ref="W5:W67" si="1">IF(ISERROR(FIND("/",M5)),M5,MID(M5, FIND(CHAR(1),SUBSTITUTE(M5,"/",CHAR(1), LEN(M5)-LEN(SUBSTITUTE(M5,"/","")))), LEN(M5)))</f>
        <v>/rsm:ExchangedDocumentContext</v>
      </c>
      <c r="X5" s="544">
        <f>COUNTIFS(M$4:M5,V5)</f>
        <v>0</v>
      </c>
      <c r="Y5" s="4"/>
    </row>
    <row r="6" spans="1:25" s="459" customFormat="1" ht="63.75">
      <c r="A6" s="71"/>
      <c r="B6" s="464" t="s">
        <v>3028</v>
      </c>
      <c r="C6" s="465">
        <v>2</v>
      </c>
      <c r="D6" s="466"/>
      <c r="E6" s="467" t="s">
        <v>3089</v>
      </c>
      <c r="F6" s="468"/>
      <c r="G6" s="468"/>
      <c r="H6" s="468"/>
      <c r="I6" s="468" t="s">
        <v>48</v>
      </c>
      <c r="J6" s="468"/>
      <c r="K6" s="469" t="s">
        <v>19</v>
      </c>
      <c r="L6" s="455" t="s">
        <v>3199</v>
      </c>
      <c r="M6" s="455" t="s">
        <v>3036</v>
      </c>
      <c r="N6" s="469"/>
      <c r="O6" s="470"/>
      <c r="P6" s="469" t="s">
        <v>19</v>
      </c>
      <c r="Q6" s="469"/>
      <c r="R6" s="455"/>
      <c r="S6" s="451"/>
      <c r="T6" s="470" t="s">
        <v>2324</v>
      </c>
      <c r="U6" s="3"/>
      <c r="V6" s="630" t="str">
        <f t="shared" si="0"/>
        <v>/rsm:CrossIndustryInvoice/rsm:ExchangedDocumentContext</v>
      </c>
      <c r="W6" s="630" t="str">
        <f t="shared" si="1"/>
        <v>/ram:BusinessProcessSpecifiedDocumentContextParameter</v>
      </c>
      <c r="X6" s="544">
        <f>COUNTIFS(M$4:M6,V6)</f>
        <v>1</v>
      </c>
      <c r="Y6" s="4"/>
    </row>
    <row r="7" spans="1:25" s="459" customFormat="1" ht="89.25">
      <c r="A7" s="71"/>
      <c r="B7" s="464" t="s">
        <v>403</v>
      </c>
      <c r="C7" s="469">
        <v>3</v>
      </c>
      <c r="D7" s="471" t="s">
        <v>1</v>
      </c>
      <c r="E7" s="468" t="s">
        <v>982</v>
      </c>
      <c r="F7" s="468" t="s">
        <v>983</v>
      </c>
      <c r="G7" s="468" t="s">
        <v>2220</v>
      </c>
      <c r="H7" s="468" t="s">
        <v>2349</v>
      </c>
      <c r="I7" s="468" t="s">
        <v>48</v>
      </c>
      <c r="J7" s="468" t="s">
        <v>931</v>
      </c>
      <c r="K7" s="469" t="s">
        <v>1</v>
      </c>
      <c r="L7" s="455" t="s">
        <v>3200</v>
      </c>
      <c r="M7" s="455" t="s">
        <v>608</v>
      </c>
      <c r="N7" s="469" t="s">
        <v>1945</v>
      </c>
      <c r="O7" s="470" t="s">
        <v>48</v>
      </c>
      <c r="P7" s="469" t="s">
        <v>1</v>
      </c>
      <c r="Q7" s="469" t="s">
        <v>48</v>
      </c>
      <c r="R7" s="455" t="s">
        <v>48</v>
      </c>
      <c r="S7" s="451"/>
      <c r="T7" s="470" t="s">
        <v>2324</v>
      </c>
      <c r="U7" s="3"/>
      <c r="V7" s="630" t="str">
        <f t="shared" si="0"/>
        <v>/rsm:CrossIndustryInvoice/rsm:ExchangedDocumentContext/ram:BusinessProcessSpecifiedDocumentContextParameter</v>
      </c>
      <c r="W7" s="630" t="str">
        <f t="shared" si="1"/>
        <v>/ram:ID</v>
      </c>
      <c r="X7" s="544">
        <f>COUNTIFS(M$4:M7,V7)</f>
        <v>1</v>
      </c>
      <c r="Y7" s="4"/>
    </row>
    <row r="8" spans="1:25" s="459" customFormat="1" ht="51">
      <c r="A8" s="71"/>
      <c r="B8" s="472" t="s">
        <v>3029</v>
      </c>
      <c r="C8" s="465">
        <v>2</v>
      </c>
      <c r="D8" s="466"/>
      <c r="E8" s="467" t="s">
        <v>3090</v>
      </c>
      <c r="F8" s="468"/>
      <c r="G8" s="468"/>
      <c r="H8" s="468"/>
      <c r="I8" s="468" t="s">
        <v>48</v>
      </c>
      <c r="J8" s="468"/>
      <c r="K8" s="469" t="s">
        <v>19</v>
      </c>
      <c r="L8" s="455" t="s">
        <v>3201</v>
      </c>
      <c r="M8" s="455" t="s">
        <v>3037</v>
      </c>
      <c r="N8" s="469"/>
      <c r="O8" s="470"/>
      <c r="P8" s="469" t="s">
        <v>19</v>
      </c>
      <c r="Q8" s="469"/>
      <c r="R8" s="455"/>
      <c r="S8" s="451"/>
      <c r="T8" s="470" t="s">
        <v>2324</v>
      </c>
      <c r="U8" s="3"/>
      <c r="V8" s="630" t="str">
        <f t="shared" si="0"/>
        <v>/rsm:CrossIndustryInvoice/rsm:ExchangedDocumentContext</v>
      </c>
      <c r="W8" s="630" t="str">
        <f t="shared" si="1"/>
        <v>/ram:GuidelineSpecifiedDocumentContextParameter</v>
      </c>
      <c r="X8" s="544">
        <f>COUNTIFS(M$4:M8,V8)</f>
        <v>1</v>
      </c>
      <c r="Y8" s="4"/>
    </row>
    <row r="9" spans="1:25" s="459" customFormat="1" ht="127.5">
      <c r="A9" s="71"/>
      <c r="B9" s="472" t="s">
        <v>404</v>
      </c>
      <c r="C9" s="469">
        <v>3</v>
      </c>
      <c r="D9" s="471" t="s">
        <v>3</v>
      </c>
      <c r="E9" s="468" t="s">
        <v>984</v>
      </c>
      <c r="F9" s="468" t="s">
        <v>985</v>
      </c>
      <c r="G9" s="468" t="s">
        <v>1400</v>
      </c>
      <c r="H9" s="473" t="s">
        <v>9584</v>
      </c>
      <c r="I9" s="473" t="s">
        <v>2713</v>
      </c>
      <c r="J9" s="468" t="s">
        <v>369</v>
      </c>
      <c r="K9" s="469" t="s">
        <v>1</v>
      </c>
      <c r="L9" s="455" t="s">
        <v>3202</v>
      </c>
      <c r="M9" s="455" t="s">
        <v>609</v>
      </c>
      <c r="N9" s="469" t="s">
        <v>1934</v>
      </c>
      <c r="O9" s="470" t="s">
        <v>627</v>
      </c>
      <c r="P9" s="469" t="s">
        <v>1</v>
      </c>
      <c r="Q9" s="469" t="s">
        <v>709</v>
      </c>
      <c r="R9" s="455" t="s">
        <v>48</v>
      </c>
      <c r="S9" s="451"/>
      <c r="T9" s="470" t="s">
        <v>2324</v>
      </c>
      <c r="U9" s="3"/>
      <c r="V9" s="630" t="str">
        <f t="shared" si="0"/>
        <v>/rsm:CrossIndustryInvoice/rsm:ExchangedDocumentContext/ram:GuidelineSpecifiedDocumentContextParameter</v>
      </c>
      <c r="W9" s="630" t="str">
        <f t="shared" si="1"/>
        <v>/ram:ID</v>
      </c>
      <c r="X9" s="544">
        <f>COUNTIFS(M$4:M9,V9)</f>
        <v>1</v>
      </c>
      <c r="Y9" s="4"/>
    </row>
    <row r="10" spans="1:25" s="459" customFormat="1" ht="38.25">
      <c r="A10" s="71"/>
      <c r="B10" s="474" t="s">
        <v>3030</v>
      </c>
      <c r="C10" s="465">
        <v>1</v>
      </c>
      <c r="D10" s="466"/>
      <c r="E10" s="467" t="s">
        <v>3091</v>
      </c>
      <c r="F10" s="468"/>
      <c r="G10" s="468"/>
      <c r="H10" s="468"/>
      <c r="I10" s="468" t="s">
        <v>48</v>
      </c>
      <c r="J10" s="468"/>
      <c r="K10" s="469" t="s">
        <v>3</v>
      </c>
      <c r="L10" s="455" t="s">
        <v>3203</v>
      </c>
      <c r="M10" s="455" t="s">
        <v>2988</v>
      </c>
      <c r="N10" s="469"/>
      <c r="O10" s="470"/>
      <c r="P10" s="469" t="s">
        <v>3</v>
      </c>
      <c r="Q10" s="469"/>
      <c r="R10" s="455"/>
      <c r="S10" s="451"/>
      <c r="T10" s="470" t="s">
        <v>2324</v>
      </c>
      <c r="U10" s="3"/>
      <c r="V10" s="630" t="str">
        <f t="shared" si="0"/>
        <v>/rsm:CrossIndustryInvoice</v>
      </c>
      <c r="W10" s="630" t="str">
        <f t="shared" si="1"/>
        <v>/rsm:ExchangedDocument</v>
      </c>
      <c r="X10" s="544">
        <f>COUNTIFS(M$4:M10,V10)</f>
        <v>0</v>
      </c>
      <c r="Y10" s="4"/>
    </row>
    <row r="11" spans="1:25" s="459" customFormat="1" ht="51">
      <c r="A11" s="628"/>
      <c r="B11" s="474" t="s">
        <v>374</v>
      </c>
      <c r="C11" s="469">
        <v>2</v>
      </c>
      <c r="D11" s="471" t="s">
        <v>3</v>
      </c>
      <c r="E11" s="468" t="s">
        <v>927</v>
      </c>
      <c r="F11" s="468" t="s">
        <v>928</v>
      </c>
      <c r="G11" s="468" t="s">
        <v>929</v>
      </c>
      <c r="H11" s="468" t="s">
        <v>2368</v>
      </c>
      <c r="I11" s="473" t="s">
        <v>2685</v>
      </c>
      <c r="J11" s="468" t="s">
        <v>369</v>
      </c>
      <c r="K11" s="469" t="s">
        <v>3</v>
      </c>
      <c r="L11" s="455" t="s">
        <v>3204</v>
      </c>
      <c r="M11" s="455" t="s">
        <v>604</v>
      </c>
      <c r="N11" s="469" t="s">
        <v>1934</v>
      </c>
      <c r="O11" s="470" t="s">
        <v>627</v>
      </c>
      <c r="P11" s="469" t="s">
        <v>3</v>
      </c>
      <c r="Q11" s="469" t="s">
        <v>48</v>
      </c>
      <c r="R11" s="455" t="s">
        <v>48</v>
      </c>
      <c r="S11" s="451"/>
      <c r="T11" s="470" t="s">
        <v>2324</v>
      </c>
      <c r="U11" s="3"/>
      <c r="V11" s="630" t="str">
        <f t="shared" si="0"/>
        <v>/rsm:CrossIndustryInvoice/rsm:ExchangedDocument</v>
      </c>
      <c r="W11" s="630" t="str">
        <f t="shared" si="1"/>
        <v>/ram:ID</v>
      </c>
      <c r="X11" s="544">
        <f>COUNTIFS(M$4:M11,V11)</f>
        <v>1</v>
      </c>
      <c r="Y11" s="4"/>
    </row>
    <row r="12" spans="1:25" s="459" customFormat="1" ht="140.25">
      <c r="A12" s="71"/>
      <c r="B12" s="474" t="s">
        <v>376</v>
      </c>
      <c r="C12" s="469">
        <v>2</v>
      </c>
      <c r="D12" s="471" t="s">
        <v>3</v>
      </c>
      <c r="E12" s="468" t="s">
        <v>2289</v>
      </c>
      <c r="F12" s="468" t="s">
        <v>935</v>
      </c>
      <c r="G12" s="468" t="s">
        <v>2311</v>
      </c>
      <c r="H12" s="468" t="s">
        <v>2369</v>
      </c>
      <c r="I12" s="473" t="s">
        <v>2717</v>
      </c>
      <c r="J12" s="468" t="s">
        <v>95</v>
      </c>
      <c r="K12" s="469" t="s">
        <v>1</v>
      </c>
      <c r="L12" s="455" t="s">
        <v>3205</v>
      </c>
      <c r="M12" s="455" t="s">
        <v>606</v>
      </c>
      <c r="N12" s="469" t="s">
        <v>1937</v>
      </c>
      <c r="O12" s="470" t="s">
        <v>627</v>
      </c>
      <c r="P12" s="469" t="s">
        <v>1</v>
      </c>
      <c r="Q12" s="469" t="s">
        <v>632</v>
      </c>
      <c r="R12" s="455" t="s">
        <v>48</v>
      </c>
      <c r="S12" s="451"/>
      <c r="T12" s="470" t="s">
        <v>2324</v>
      </c>
      <c r="U12" s="3"/>
      <c r="V12" s="630" t="str">
        <f t="shared" si="0"/>
        <v>/rsm:CrossIndustryInvoice/rsm:ExchangedDocument</v>
      </c>
      <c r="W12" s="630" t="str">
        <f t="shared" si="1"/>
        <v>/ram:TypeCode</v>
      </c>
      <c r="X12" s="544">
        <f>COUNTIFS(M$4:M12,V12)</f>
        <v>1</v>
      </c>
      <c r="Y12" s="4"/>
    </row>
    <row r="13" spans="1:25" s="459" customFormat="1" ht="51">
      <c r="A13" s="71"/>
      <c r="B13" s="475" t="s">
        <v>3027</v>
      </c>
      <c r="C13" s="465">
        <v>2</v>
      </c>
      <c r="D13" s="466"/>
      <c r="E13" s="467" t="s">
        <v>3092</v>
      </c>
      <c r="F13" s="468"/>
      <c r="G13" s="468"/>
      <c r="H13" s="468"/>
      <c r="I13" s="468" t="s">
        <v>48</v>
      </c>
      <c r="J13" s="468"/>
      <c r="K13" s="469" t="s">
        <v>3</v>
      </c>
      <c r="L13" s="455" t="s">
        <v>3206</v>
      </c>
      <c r="M13" s="455" t="s">
        <v>2989</v>
      </c>
      <c r="N13" s="469"/>
      <c r="O13" s="470"/>
      <c r="P13" s="469" t="s">
        <v>3</v>
      </c>
      <c r="Q13" s="469"/>
      <c r="R13" s="455"/>
      <c r="S13" s="451"/>
      <c r="T13" s="470" t="s">
        <v>2324</v>
      </c>
      <c r="U13" s="3"/>
      <c r="V13" s="630" t="str">
        <f t="shared" si="0"/>
        <v>/rsm:CrossIndustryInvoice/rsm:ExchangedDocument</v>
      </c>
      <c r="W13" s="630" t="str">
        <f t="shared" si="1"/>
        <v>/ram:IssueDateTime</v>
      </c>
      <c r="X13" s="544">
        <f>COUNTIFS(M$4:M13,V13)</f>
        <v>1</v>
      </c>
      <c r="Y13" s="4"/>
    </row>
    <row r="14" spans="1:25" s="459" customFormat="1" ht="63.75">
      <c r="A14" s="71"/>
      <c r="B14" s="475" t="s">
        <v>375</v>
      </c>
      <c r="C14" s="469">
        <v>3</v>
      </c>
      <c r="D14" s="471" t="s">
        <v>3</v>
      </c>
      <c r="E14" s="468" t="s">
        <v>932</v>
      </c>
      <c r="F14" s="468" t="s">
        <v>933</v>
      </c>
      <c r="G14" s="468"/>
      <c r="H14" s="468" t="s">
        <v>2338</v>
      </c>
      <c r="I14" s="473" t="s">
        <v>2711</v>
      </c>
      <c r="J14" s="468" t="s">
        <v>94</v>
      </c>
      <c r="K14" s="469" t="s">
        <v>3</v>
      </c>
      <c r="L14" s="455" t="s">
        <v>3207</v>
      </c>
      <c r="M14" s="455" t="s">
        <v>605</v>
      </c>
      <c r="N14" s="469" t="s">
        <v>629</v>
      </c>
      <c r="O14" s="470" t="s">
        <v>627</v>
      </c>
      <c r="P14" s="469" t="s">
        <v>3</v>
      </c>
      <c r="Q14" s="469" t="s">
        <v>48</v>
      </c>
      <c r="R14" s="455" t="s">
        <v>630</v>
      </c>
      <c r="S14" s="451"/>
      <c r="T14" s="470" t="s">
        <v>2324</v>
      </c>
      <c r="U14" s="3"/>
      <c r="V14" s="630" t="str">
        <f t="shared" si="0"/>
        <v>/rsm:CrossIndustryInvoice/rsm:ExchangedDocument/ram:IssueDateTime</v>
      </c>
      <c r="W14" s="630" t="str">
        <f t="shared" si="1"/>
        <v>/udt:DateTimeString</v>
      </c>
      <c r="X14" s="544">
        <f>COUNTIFS(M$4:M14,V14)</f>
        <v>1</v>
      </c>
      <c r="Y14" s="4"/>
    </row>
    <row r="15" spans="1:25" s="459" customFormat="1" ht="76.5">
      <c r="A15" s="628"/>
      <c r="B15" s="475" t="s">
        <v>2152</v>
      </c>
      <c r="C15" s="469">
        <v>4</v>
      </c>
      <c r="D15" s="471" t="s">
        <v>3</v>
      </c>
      <c r="E15" s="468" t="s">
        <v>2194</v>
      </c>
      <c r="F15" s="468" t="s">
        <v>48</v>
      </c>
      <c r="G15" s="468" t="s">
        <v>2195</v>
      </c>
      <c r="H15" s="468"/>
      <c r="I15" s="473" t="s">
        <v>3064</v>
      </c>
      <c r="J15" s="468"/>
      <c r="K15" s="469"/>
      <c r="L15" s="455" t="s">
        <v>3208</v>
      </c>
      <c r="M15" s="455" t="s">
        <v>1935</v>
      </c>
      <c r="N15" s="469" t="s">
        <v>48</v>
      </c>
      <c r="O15" s="470" t="s">
        <v>697</v>
      </c>
      <c r="P15" s="469"/>
      <c r="Q15" s="469" t="s">
        <v>48</v>
      </c>
      <c r="R15" s="455" t="s">
        <v>1936</v>
      </c>
      <c r="S15" s="451"/>
      <c r="T15" s="470" t="s">
        <v>2324</v>
      </c>
      <c r="U15" s="3"/>
      <c r="V15" s="630" t="str">
        <f t="shared" si="0"/>
        <v>/rsm:CrossIndustryInvoice/rsm:ExchangedDocument/ram:IssueDateTime/udt:DateTimeString</v>
      </c>
      <c r="W15" s="630" t="str">
        <f t="shared" si="1"/>
        <v>/@format</v>
      </c>
      <c r="X15" s="544">
        <f>COUNTIFS(M$4:M15,V15)</f>
        <v>1</v>
      </c>
      <c r="Y15" s="4"/>
    </row>
    <row r="16" spans="1:25" s="478" customFormat="1" ht="51">
      <c r="A16" s="629"/>
      <c r="B16" s="477" t="s">
        <v>979</v>
      </c>
      <c r="C16" s="460">
        <v>2</v>
      </c>
      <c r="D16" s="461" t="s">
        <v>19</v>
      </c>
      <c r="E16" s="17" t="s">
        <v>2214</v>
      </c>
      <c r="F16" s="17" t="s">
        <v>2215</v>
      </c>
      <c r="G16" s="17" t="s">
        <v>48</v>
      </c>
      <c r="H16" s="17"/>
      <c r="I16" s="17" t="s">
        <v>48</v>
      </c>
      <c r="J16" s="17"/>
      <c r="K16" s="462" t="s">
        <v>19</v>
      </c>
      <c r="L16" s="457" t="s">
        <v>3209</v>
      </c>
      <c r="M16" s="457" t="s">
        <v>1963</v>
      </c>
      <c r="N16" s="462" t="s">
        <v>48</v>
      </c>
      <c r="O16" s="463" t="s">
        <v>627</v>
      </c>
      <c r="P16" s="462" t="s">
        <v>19</v>
      </c>
      <c r="Q16" s="462" t="s">
        <v>48</v>
      </c>
      <c r="R16" s="457" t="s">
        <v>48</v>
      </c>
      <c r="S16" s="451"/>
      <c r="T16" s="463" t="s">
        <v>3477</v>
      </c>
      <c r="U16" s="3"/>
      <c r="V16" s="630" t="str">
        <f t="shared" si="0"/>
        <v>/rsm:CrossIndustryInvoice/rsm:ExchangedDocument</v>
      </c>
      <c r="W16" s="630" t="str">
        <f t="shared" si="1"/>
        <v>/ram:IncludedNote</v>
      </c>
      <c r="X16" s="544">
        <f>COUNTIFS(M$4:M16,V16)</f>
        <v>1</v>
      </c>
      <c r="Y16" s="4"/>
    </row>
    <row r="17" spans="1:25" s="459" customFormat="1" ht="63.75">
      <c r="A17" s="71"/>
      <c r="B17" s="474" t="s">
        <v>402</v>
      </c>
      <c r="C17" s="469">
        <v>3</v>
      </c>
      <c r="D17" s="471" t="s">
        <v>3</v>
      </c>
      <c r="E17" s="468" t="s">
        <v>967</v>
      </c>
      <c r="F17" s="468" t="s">
        <v>968</v>
      </c>
      <c r="G17" s="468" t="s">
        <v>969</v>
      </c>
      <c r="H17" s="468"/>
      <c r="I17" s="468" t="s">
        <v>48</v>
      </c>
      <c r="J17" s="468" t="s">
        <v>931</v>
      </c>
      <c r="K17" s="469" t="s">
        <v>19</v>
      </c>
      <c r="L17" s="455" t="s">
        <v>3210</v>
      </c>
      <c r="M17" s="455" t="s">
        <v>607</v>
      </c>
      <c r="N17" s="469" t="s">
        <v>1945</v>
      </c>
      <c r="O17" s="470" t="s">
        <v>627</v>
      </c>
      <c r="P17" s="469" t="s">
        <v>19</v>
      </c>
      <c r="Q17" s="469" t="s">
        <v>634</v>
      </c>
      <c r="R17" s="455" t="s">
        <v>48</v>
      </c>
      <c r="S17" s="451"/>
      <c r="T17" s="470" t="s">
        <v>3477</v>
      </c>
      <c r="U17" s="3"/>
      <c r="V17" s="630" t="str">
        <f t="shared" si="0"/>
        <v>/rsm:CrossIndustryInvoice/rsm:ExchangedDocument/ram:IncludedNote</v>
      </c>
      <c r="W17" s="630" t="str">
        <f t="shared" si="1"/>
        <v>/ram:Content</v>
      </c>
      <c r="X17" s="544">
        <f>COUNTIFS(M$4:M17,V17)</f>
        <v>1</v>
      </c>
      <c r="Y17" s="4"/>
    </row>
    <row r="18" spans="1:25" ht="102">
      <c r="B18" s="474" t="s">
        <v>400</v>
      </c>
      <c r="C18" s="469">
        <v>3</v>
      </c>
      <c r="D18" s="471" t="s">
        <v>1</v>
      </c>
      <c r="E18" s="468" t="s">
        <v>2216</v>
      </c>
      <c r="F18" s="468" t="s">
        <v>2217</v>
      </c>
      <c r="G18" s="468" t="s">
        <v>2218</v>
      </c>
      <c r="H18" s="468" t="s">
        <v>2364</v>
      </c>
      <c r="I18" s="468" t="s">
        <v>48</v>
      </c>
      <c r="J18" s="468" t="s">
        <v>931</v>
      </c>
      <c r="K18" s="469" t="s">
        <v>1</v>
      </c>
      <c r="L18" s="455" t="s">
        <v>3211</v>
      </c>
      <c r="M18" s="455" t="s">
        <v>1964</v>
      </c>
      <c r="N18" s="469" t="s">
        <v>1937</v>
      </c>
      <c r="O18" s="470" t="s">
        <v>627</v>
      </c>
      <c r="P18" s="469" t="s">
        <v>1</v>
      </c>
      <c r="Q18" s="469" t="s">
        <v>48</v>
      </c>
      <c r="R18" s="455" t="s">
        <v>48</v>
      </c>
      <c r="S18" s="451"/>
      <c r="T18" s="470" t="s">
        <v>3477</v>
      </c>
      <c r="U18" s="3"/>
      <c r="V18" s="630" t="str">
        <f t="shared" si="0"/>
        <v>/rsm:CrossIndustryInvoice/rsm:ExchangedDocument/ram:IncludedNote</v>
      </c>
      <c r="W18" s="630" t="str">
        <f t="shared" si="1"/>
        <v>/ram:SubjectCode</v>
      </c>
      <c r="X18" s="544">
        <f>COUNTIFS(M$4:M18,V18)</f>
        <v>1</v>
      </c>
      <c r="Y18" s="4"/>
    </row>
    <row r="19" spans="1:25" ht="38.25">
      <c r="B19" s="479" t="s">
        <v>3031</v>
      </c>
      <c r="C19" s="480">
        <v>1</v>
      </c>
      <c r="D19" s="481"/>
      <c r="E19" s="467" t="s">
        <v>3093</v>
      </c>
      <c r="F19" s="17"/>
      <c r="G19" s="17"/>
      <c r="H19" s="17"/>
      <c r="I19" s="17" t="s">
        <v>48</v>
      </c>
      <c r="J19" s="17"/>
      <c r="K19" s="462" t="s">
        <v>3</v>
      </c>
      <c r="L19" s="457" t="s">
        <v>3212</v>
      </c>
      <c r="M19" s="457" t="s">
        <v>2990</v>
      </c>
      <c r="N19" s="462"/>
      <c r="O19" s="463"/>
      <c r="P19" s="462" t="s">
        <v>3</v>
      </c>
      <c r="Q19" s="462"/>
      <c r="R19" s="457"/>
      <c r="S19" s="451"/>
      <c r="T19" s="463" t="s">
        <v>2324</v>
      </c>
      <c r="U19" s="3"/>
      <c r="V19" s="630" t="str">
        <f t="shared" si="0"/>
        <v>/rsm:CrossIndustryInvoice</v>
      </c>
      <c r="W19" s="630" t="str">
        <f t="shared" si="1"/>
        <v>/rsm:SupplyChainTradeTransaction</v>
      </c>
      <c r="X19" s="544">
        <f>COUNTIFS(M$4:M19,V19)</f>
        <v>0</v>
      </c>
      <c r="Y19" s="4"/>
    </row>
    <row r="20" spans="1:25" ht="51">
      <c r="B20" s="479" t="s">
        <v>754</v>
      </c>
      <c r="C20" s="460">
        <v>2</v>
      </c>
      <c r="D20" s="461" t="s">
        <v>25</v>
      </c>
      <c r="E20" s="17" t="s">
        <v>1280</v>
      </c>
      <c r="F20" s="17" t="s">
        <v>1281</v>
      </c>
      <c r="G20" s="17"/>
      <c r="H20" s="17"/>
      <c r="I20" s="17" t="s">
        <v>2688</v>
      </c>
      <c r="J20" s="17"/>
      <c r="K20" s="462" t="s">
        <v>19</v>
      </c>
      <c r="L20" s="457" t="s">
        <v>3213</v>
      </c>
      <c r="M20" s="457" t="s">
        <v>2108</v>
      </c>
      <c r="N20" s="462" t="s">
        <v>48</v>
      </c>
      <c r="O20" s="463" t="s">
        <v>627</v>
      </c>
      <c r="P20" s="462" t="s">
        <v>19</v>
      </c>
      <c r="Q20" s="462" t="s">
        <v>632</v>
      </c>
      <c r="R20" s="457" t="s">
        <v>48</v>
      </c>
      <c r="S20" s="451"/>
      <c r="T20" s="463" t="s">
        <v>187</v>
      </c>
      <c r="U20" s="3"/>
      <c r="V20" s="630" t="str">
        <f t="shared" si="0"/>
        <v>/rsm:CrossIndustryInvoice/rsm:SupplyChainTradeTransaction</v>
      </c>
      <c r="W20" s="630" t="str">
        <f t="shared" si="1"/>
        <v>/ram:IncludedSupplyChainTradeLineItem</v>
      </c>
      <c r="X20" s="544">
        <f>COUNTIFS(M$4:M20,V20)</f>
        <v>1</v>
      </c>
      <c r="Y20" s="4"/>
    </row>
    <row r="21" spans="1:25" ht="63.75">
      <c r="B21" s="483" t="s">
        <v>3094</v>
      </c>
      <c r="C21" s="465">
        <v>3</v>
      </c>
      <c r="D21" s="466"/>
      <c r="E21" s="467" t="s">
        <v>3095</v>
      </c>
      <c r="F21" s="468"/>
      <c r="G21" s="468"/>
      <c r="H21" s="468"/>
      <c r="I21" s="468" t="s">
        <v>48</v>
      </c>
      <c r="J21" s="468"/>
      <c r="K21" s="469" t="s">
        <v>3</v>
      </c>
      <c r="L21" s="455" t="s">
        <v>3214</v>
      </c>
      <c r="M21" s="455" t="s">
        <v>3038</v>
      </c>
      <c r="N21" s="469"/>
      <c r="O21" s="470"/>
      <c r="P21" s="469" t="s">
        <v>3</v>
      </c>
      <c r="Q21" s="469"/>
      <c r="R21" s="455"/>
      <c r="S21" s="451"/>
      <c r="T21" s="470" t="s">
        <v>187</v>
      </c>
      <c r="U21" s="3"/>
      <c r="V21" s="630" t="str">
        <f t="shared" si="0"/>
        <v>/rsm:CrossIndustryInvoice/rsm:SupplyChainTradeTransaction/ram:IncludedSupplyChainTradeLineItem</v>
      </c>
      <c r="W21" s="630" t="str">
        <f t="shared" si="1"/>
        <v>/ram:AssociatedDocumentLineDocument</v>
      </c>
      <c r="X21" s="544">
        <f>COUNTIFS(M$4:M21,V21)</f>
        <v>1</v>
      </c>
      <c r="Y21" s="4"/>
    </row>
    <row r="22" spans="1:25" ht="76.5">
      <c r="B22" s="483" t="s">
        <v>558</v>
      </c>
      <c r="C22" s="469">
        <v>4</v>
      </c>
      <c r="D22" s="471" t="s">
        <v>3</v>
      </c>
      <c r="E22" s="468" t="s">
        <v>1282</v>
      </c>
      <c r="F22" s="468" t="s">
        <v>1283</v>
      </c>
      <c r="G22" s="468"/>
      <c r="H22" s="468"/>
      <c r="I22" s="473" t="s">
        <v>2698</v>
      </c>
      <c r="J22" s="468" t="s">
        <v>369</v>
      </c>
      <c r="K22" s="469" t="s">
        <v>1</v>
      </c>
      <c r="L22" s="455" t="s">
        <v>3215</v>
      </c>
      <c r="M22" s="455" t="s">
        <v>610</v>
      </c>
      <c r="N22" s="469" t="s">
        <v>1934</v>
      </c>
      <c r="O22" s="470" t="s">
        <v>627</v>
      </c>
      <c r="P22" s="469" t="s">
        <v>1</v>
      </c>
      <c r="Q22" s="469" t="s">
        <v>632</v>
      </c>
      <c r="R22" s="455" t="s">
        <v>48</v>
      </c>
      <c r="S22" s="451"/>
      <c r="T22" s="470" t="s">
        <v>187</v>
      </c>
      <c r="U22" s="3"/>
      <c r="V22" s="630" t="str">
        <f t="shared" si="0"/>
        <v>/rsm:CrossIndustryInvoice/rsm:SupplyChainTradeTransaction/ram:IncludedSupplyChainTradeLineItem/ram:AssociatedDocumentLineDocument</v>
      </c>
      <c r="W22" s="630" t="str">
        <f t="shared" si="1"/>
        <v>/ram:LineID</v>
      </c>
      <c r="X22" s="544">
        <f>COUNTIFS(M$4:M22,V22)</f>
        <v>1</v>
      </c>
      <c r="Y22" s="4"/>
    </row>
    <row r="23" spans="1:25" ht="76.5">
      <c r="B23" s="483" t="s">
        <v>3096</v>
      </c>
      <c r="C23" s="465">
        <v>4</v>
      </c>
      <c r="D23" s="466"/>
      <c r="E23" s="467" t="s">
        <v>3097</v>
      </c>
      <c r="F23" s="468"/>
      <c r="G23" s="468"/>
      <c r="H23" s="468"/>
      <c r="I23" s="468" t="s">
        <v>48</v>
      </c>
      <c r="J23" s="468"/>
      <c r="K23" s="469" t="s">
        <v>19</v>
      </c>
      <c r="L23" s="455" t="s">
        <v>3216</v>
      </c>
      <c r="M23" s="455" t="s">
        <v>3039</v>
      </c>
      <c r="N23" s="469"/>
      <c r="O23" s="470"/>
      <c r="P23" s="469" t="s">
        <v>19</v>
      </c>
      <c r="Q23" s="469"/>
      <c r="R23" s="455"/>
      <c r="S23" s="451"/>
      <c r="T23" s="32" t="s">
        <v>2366</v>
      </c>
      <c r="U23" s="3"/>
      <c r="V23" s="630" t="str">
        <f t="shared" si="0"/>
        <v>/rsm:CrossIndustryInvoice/rsm:SupplyChainTradeTransaction/ram:IncludedSupplyChainTradeLineItem/ram:AssociatedDocumentLineDocument</v>
      </c>
      <c r="W23" s="630" t="str">
        <f t="shared" si="1"/>
        <v>/ram:IncludedNote</v>
      </c>
      <c r="X23" s="544">
        <f>COUNTIFS(M$4:M23,V23)</f>
        <v>1</v>
      </c>
      <c r="Y23" s="4"/>
    </row>
    <row r="24" spans="1:25" ht="89.25">
      <c r="B24" s="483" t="s">
        <v>560</v>
      </c>
      <c r="C24" s="484">
        <v>5</v>
      </c>
      <c r="D24" s="485" t="s">
        <v>1</v>
      </c>
      <c r="E24" s="473" t="s">
        <v>1284</v>
      </c>
      <c r="F24" s="473" t="s">
        <v>1285</v>
      </c>
      <c r="G24" s="473"/>
      <c r="H24" s="473"/>
      <c r="I24" s="473" t="s">
        <v>48</v>
      </c>
      <c r="J24" s="473" t="s">
        <v>931</v>
      </c>
      <c r="K24" s="469" t="s">
        <v>19</v>
      </c>
      <c r="L24" s="486" t="s">
        <v>3217</v>
      </c>
      <c r="M24" s="486" t="s">
        <v>611</v>
      </c>
      <c r="N24" s="469" t="s">
        <v>1945</v>
      </c>
      <c r="O24" s="470" t="s">
        <v>627</v>
      </c>
      <c r="P24" s="469" t="s">
        <v>19</v>
      </c>
      <c r="Q24" s="469" t="s">
        <v>634</v>
      </c>
      <c r="R24" s="455" t="s">
        <v>48</v>
      </c>
      <c r="S24" s="451"/>
      <c r="T24" s="32" t="s">
        <v>2366</v>
      </c>
      <c r="U24" s="3"/>
      <c r="V24" s="630" t="str">
        <f t="shared" si="0"/>
        <v>/rsm:CrossIndustryInvoice/rsm:SupplyChainTradeTransaction/ram:IncludedSupplyChainTradeLineItem/ram:AssociatedDocumentLineDocument/ram:IncludedNote</v>
      </c>
      <c r="W24" s="630" t="str">
        <f t="shared" si="1"/>
        <v>/ram:Content</v>
      </c>
      <c r="X24" s="544">
        <f>COUNTIFS(M$4:M24,V24)</f>
        <v>1</v>
      </c>
      <c r="Y24" s="4"/>
    </row>
    <row r="25" spans="1:25" ht="63.75">
      <c r="B25" s="479" t="s">
        <v>1893</v>
      </c>
      <c r="C25" s="460">
        <v>3</v>
      </c>
      <c r="D25" s="461" t="s">
        <v>3</v>
      </c>
      <c r="E25" s="487" t="s">
        <v>1368</v>
      </c>
      <c r="F25" s="487" t="s">
        <v>2308</v>
      </c>
      <c r="G25" s="487"/>
      <c r="H25" s="487"/>
      <c r="I25" s="487" t="s">
        <v>48</v>
      </c>
      <c r="J25" s="487"/>
      <c r="K25" s="462" t="s">
        <v>1</v>
      </c>
      <c r="L25" s="457" t="s">
        <v>3218</v>
      </c>
      <c r="M25" s="457" t="s">
        <v>2140</v>
      </c>
      <c r="N25" s="462" t="s">
        <v>48</v>
      </c>
      <c r="O25" s="463" t="s">
        <v>627</v>
      </c>
      <c r="P25" s="462" t="s">
        <v>1</v>
      </c>
      <c r="Q25" s="462" t="s">
        <v>632</v>
      </c>
      <c r="R25" s="457" t="s">
        <v>48</v>
      </c>
      <c r="S25" s="451"/>
      <c r="T25" s="463" t="s">
        <v>187</v>
      </c>
      <c r="U25" s="3"/>
      <c r="V25" s="630" t="str">
        <f t="shared" si="0"/>
        <v>/rsm:CrossIndustryInvoice/rsm:SupplyChainTradeTransaction/ram:IncludedSupplyChainTradeLineItem</v>
      </c>
      <c r="W25" s="630" t="str">
        <f t="shared" si="1"/>
        <v>/ram:SpecifiedTradeProduct</v>
      </c>
      <c r="X25" s="544">
        <f>COUNTIFS(M$4:M25,V25)</f>
        <v>1</v>
      </c>
      <c r="Y25" s="4"/>
    </row>
    <row r="26" spans="1:25" ht="76.5">
      <c r="B26" s="483" t="s">
        <v>1768</v>
      </c>
      <c r="C26" s="484">
        <v>4</v>
      </c>
      <c r="D26" s="485" t="s">
        <v>1</v>
      </c>
      <c r="E26" s="473" t="s">
        <v>1376</v>
      </c>
      <c r="F26" s="473" t="s">
        <v>1377</v>
      </c>
      <c r="G26" s="473"/>
      <c r="H26" s="473" t="s">
        <v>2346</v>
      </c>
      <c r="I26" s="473" t="s">
        <v>2708</v>
      </c>
      <c r="J26" s="473" t="s">
        <v>369</v>
      </c>
      <c r="K26" s="469" t="s">
        <v>1</v>
      </c>
      <c r="L26" s="486" t="s">
        <v>3219</v>
      </c>
      <c r="M26" s="486" t="s">
        <v>616</v>
      </c>
      <c r="N26" s="469" t="s">
        <v>1934</v>
      </c>
      <c r="O26" s="470" t="s">
        <v>627</v>
      </c>
      <c r="P26" s="469" t="s">
        <v>1</v>
      </c>
      <c r="Q26" s="469" t="s">
        <v>48</v>
      </c>
      <c r="R26" s="455" t="s">
        <v>48</v>
      </c>
      <c r="S26" s="451"/>
      <c r="T26" s="32" t="s">
        <v>187</v>
      </c>
      <c r="U26" s="3"/>
      <c r="V26" s="630" t="str">
        <f t="shared" si="0"/>
        <v>/rsm:CrossIndustryInvoice/rsm:SupplyChainTradeTransaction/ram:IncludedSupplyChainTradeLineItem/ram:SpecifiedTradeProduct</v>
      </c>
      <c r="W26" s="630" t="str">
        <f t="shared" si="1"/>
        <v>/ram:GlobalID</v>
      </c>
      <c r="X26" s="544">
        <f>COUNTIFS(M$4:M26,V26)</f>
        <v>1</v>
      </c>
      <c r="Y26" s="4"/>
    </row>
    <row r="27" spans="1:25" ht="89.25">
      <c r="B27" s="483" t="s">
        <v>1924</v>
      </c>
      <c r="C27" s="484">
        <v>5</v>
      </c>
      <c r="D27" s="485" t="s">
        <v>3</v>
      </c>
      <c r="E27" s="473" t="s">
        <v>2210</v>
      </c>
      <c r="F27" s="473" t="s">
        <v>2309</v>
      </c>
      <c r="G27" s="473" t="s">
        <v>2225</v>
      </c>
      <c r="H27" s="473"/>
      <c r="I27" s="473" t="s">
        <v>48</v>
      </c>
      <c r="J27" s="473"/>
      <c r="K27" s="469"/>
      <c r="L27" s="486" t="s">
        <v>3220</v>
      </c>
      <c r="M27" s="486" t="s">
        <v>2142</v>
      </c>
      <c r="N27" s="469" t="s">
        <v>626</v>
      </c>
      <c r="O27" s="470" t="s">
        <v>697</v>
      </c>
      <c r="P27" s="469"/>
      <c r="Q27" s="469" t="s">
        <v>48</v>
      </c>
      <c r="R27" s="455" t="s">
        <v>48</v>
      </c>
      <c r="S27" s="451"/>
      <c r="T27" s="32" t="s">
        <v>187</v>
      </c>
      <c r="U27" s="3"/>
      <c r="V27" s="630" t="str">
        <f t="shared" si="0"/>
        <v>/rsm:CrossIndustryInvoice/rsm:SupplyChainTradeTransaction/ram:IncludedSupplyChainTradeLineItem/ram:SpecifiedTradeProduct/ram:GlobalID</v>
      </c>
      <c r="W27" s="630" t="str">
        <f t="shared" si="1"/>
        <v>/@schemeID</v>
      </c>
      <c r="X27" s="544">
        <f>COUNTIFS(M$4:M27,V27)</f>
        <v>1</v>
      </c>
      <c r="Y27" s="4"/>
    </row>
    <row r="28" spans="1:25" ht="76.5">
      <c r="B28" s="483" t="s">
        <v>1761</v>
      </c>
      <c r="C28" s="484">
        <v>4</v>
      </c>
      <c r="D28" s="485" t="s">
        <v>1</v>
      </c>
      <c r="E28" s="473" t="s">
        <v>1374</v>
      </c>
      <c r="F28" s="473" t="s">
        <v>1375</v>
      </c>
      <c r="G28" s="473"/>
      <c r="H28" s="473"/>
      <c r="I28" s="473" t="s">
        <v>48</v>
      </c>
      <c r="J28" s="473" t="s">
        <v>369</v>
      </c>
      <c r="K28" s="469" t="s">
        <v>1</v>
      </c>
      <c r="L28" s="486" t="s">
        <v>3221</v>
      </c>
      <c r="M28" s="486" t="s">
        <v>615</v>
      </c>
      <c r="N28" s="469" t="s">
        <v>1934</v>
      </c>
      <c r="O28" s="470" t="s">
        <v>627</v>
      </c>
      <c r="P28" s="469" t="s">
        <v>1</v>
      </c>
      <c r="Q28" s="469" t="s">
        <v>48</v>
      </c>
      <c r="R28" s="455" t="s">
        <v>48</v>
      </c>
      <c r="S28" s="451"/>
      <c r="T28" s="32" t="s">
        <v>2366</v>
      </c>
      <c r="U28" s="3"/>
      <c r="V28" s="630" t="str">
        <f t="shared" si="0"/>
        <v>/rsm:CrossIndustryInvoice/rsm:SupplyChainTradeTransaction/ram:IncludedSupplyChainTradeLineItem/ram:SpecifiedTradeProduct</v>
      </c>
      <c r="W28" s="630" t="str">
        <f t="shared" si="1"/>
        <v>/ram:SellerAssignedID</v>
      </c>
      <c r="X28" s="544">
        <f>COUNTIFS(M$4:M28,V28)</f>
        <v>1</v>
      </c>
      <c r="Y28" s="4"/>
    </row>
    <row r="29" spans="1:25" ht="76.5">
      <c r="B29" s="483" t="s">
        <v>1763</v>
      </c>
      <c r="C29" s="469">
        <v>4</v>
      </c>
      <c r="D29" s="471" t="s">
        <v>1</v>
      </c>
      <c r="E29" s="468" t="s">
        <v>2280</v>
      </c>
      <c r="F29" s="468" t="s">
        <v>2281</v>
      </c>
      <c r="G29" s="468" t="s">
        <v>48</v>
      </c>
      <c r="H29" s="468"/>
      <c r="I29" s="468" t="s">
        <v>48</v>
      </c>
      <c r="J29" s="468" t="s">
        <v>369</v>
      </c>
      <c r="K29" s="469" t="s">
        <v>1</v>
      </c>
      <c r="L29" s="455" t="s">
        <v>3222</v>
      </c>
      <c r="M29" s="455" t="s">
        <v>2141</v>
      </c>
      <c r="N29" s="469" t="s">
        <v>1934</v>
      </c>
      <c r="O29" s="470" t="s">
        <v>627</v>
      </c>
      <c r="P29" s="469" t="s">
        <v>1</v>
      </c>
      <c r="Q29" s="469" t="s">
        <v>48</v>
      </c>
      <c r="R29" s="455" t="s">
        <v>48</v>
      </c>
      <c r="S29" s="451"/>
      <c r="T29" s="470" t="s">
        <v>2366</v>
      </c>
      <c r="U29" s="3"/>
      <c r="V29" s="630" t="str">
        <f t="shared" si="0"/>
        <v>/rsm:CrossIndustryInvoice/rsm:SupplyChainTradeTransaction/ram:IncludedSupplyChainTradeLineItem/ram:SpecifiedTradeProduct</v>
      </c>
      <c r="W29" s="630" t="str">
        <f t="shared" si="1"/>
        <v>/ram:BuyerAssignedID</v>
      </c>
      <c r="X29" s="544">
        <f>COUNTIFS(M$4:M29,V29)</f>
        <v>1</v>
      </c>
      <c r="Y29" s="4"/>
    </row>
    <row r="30" spans="1:25" ht="76.5">
      <c r="B30" s="483" t="s">
        <v>1895</v>
      </c>
      <c r="C30" s="469">
        <v>4</v>
      </c>
      <c r="D30" s="471" t="s">
        <v>3</v>
      </c>
      <c r="E30" s="468" t="s">
        <v>1369</v>
      </c>
      <c r="F30" s="468" t="s">
        <v>1370</v>
      </c>
      <c r="G30" s="468"/>
      <c r="H30" s="468"/>
      <c r="I30" s="473" t="s">
        <v>2707</v>
      </c>
      <c r="J30" s="468" t="s">
        <v>931</v>
      </c>
      <c r="K30" s="469" t="s">
        <v>19</v>
      </c>
      <c r="L30" s="455" t="s">
        <v>3223</v>
      </c>
      <c r="M30" s="455" t="s">
        <v>613</v>
      </c>
      <c r="N30" s="469" t="s">
        <v>1945</v>
      </c>
      <c r="O30" s="470" t="s">
        <v>627</v>
      </c>
      <c r="P30" s="469" t="s">
        <v>19</v>
      </c>
      <c r="Q30" s="469" t="s">
        <v>709</v>
      </c>
      <c r="R30" s="455" t="s">
        <v>48</v>
      </c>
      <c r="S30" s="451"/>
      <c r="T30" s="470" t="s">
        <v>187</v>
      </c>
      <c r="U30" s="3"/>
      <c r="V30" s="630" t="str">
        <f t="shared" si="0"/>
        <v>/rsm:CrossIndustryInvoice/rsm:SupplyChainTradeTransaction/ram:IncludedSupplyChainTradeLineItem/ram:SpecifiedTradeProduct</v>
      </c>
      <c r="W30" s="630" t="str">
        <f t="shared" si="1"/>
        <v>/ram:Name</v>
      </c>
      <c r="X30" s="544">
        <f>COUNTIFS(M$4:M30,V30)</f>
        <v>1</v>
      </c>
      <c r="Y30" s="4"/>
    </row>
    <row r="31" spans="1:25" ht="76.5">
      <c r="B31" s="483" t="s">
        <v>1896</v>
      </c>
      <c r="C31" s="469">
        <v>4</v>
      </c>
      <c r="D31" s="471" t="s">
        <v>1</v>
      </c>
      <c r="E31" s="468" t="s">
        <v>1371</v>
      </c>
      <c r="F31" s="468" t="s">
        <v>1372</v>
      </c>
      <c r="G31" s="468" t="s">
        <v>2321</v>
      </c>
      <c r="H31" s="468"/>
      <c r="I31" s="468" t="s">
        <v>48</v>
      </c>
      <c r="J31" s="468" t="s">
        <v>931</v>
      </c>
      <c r="K31" s="469" t="s">
        <v>1</v>
      </c>
      <c r="L31" s="455" t="s">
        <v>3224</v>
      </c>
      <c r="M31" s="455" t="s">
        <v>614</v>
      </c>
      <c r="N31" s="469" t="s">
        <v>1945</v>
      </c>
      <c r="O31" s="470" t="s">
        <v>627</v>
      </c>
      <c r="P31" s="469" t="s">
        <v>1</v>
      </c>
      <c r="Q31" s="469" t="s">
        <v>634</v>
      </c>
      <c r="R31" s="455" t="s">
        <v>48</v>
      </c>
      <c r="S31" s="451"/>
      <c r="T31" s="470" t="s">
        <v>2366</v>
      </c>
      <c r="U31" s="3"/>
      <c r="V31" s="630" t="str">
        <f t="shared" si="0"/>
        <v>/rsm:CrossIndustryInvoice/rsm:SupplyChainTradeTransaction/ram:IncludedSupplyChainTradeLineItem/ram:SpecifiedTradeProduct</v>
      </c>
      <c r="W31" s="630" t="str">
        <f t="shared" si="1"/>
        <v>/ram:Description</v>
      </c>
      <c r="X31" s="544">
        <f>COUNTIFS(M$4:M31,V31)</f>
        <v>1</v>
      </c>
      <c r="Y31" s="4"/>
    </row>
    <row r="32" spans="1:25" ht="76.5">
      <c r="B32" s="479" t="s">
        <v>1903</v>
      </c>
      <c r="C32" s="460">
        <v>4</v>
      </c>
      <c r="D32" s="461" t="s">
        <v>19</v>
      </c>
      <c r="E32" s="487" t="s">
        <v>1382</v>
      </c>
      <c r="F32" s="487" t="s">
        <v>1383</v>
      </c>
      <c r="G32" s="487"/>
      <c r="H32" s="487"/>
      <c r="I32" s="487" t="s">
        <v>48</v>
      </c>
      <c r="J32" s="487"/>
      <c r="K32" s="462" t="s">
        <v>19</v>
      </c>
      <c r="L32" s="457" t="s">
        <v>3225</v>
      </c>
      <c r="M32" s="457" t="s">
        <v>2144</v>
      </c>
      <c r="N32" s="462" t="s">
        <v>48</v>
      </c>
      <c r="O32" s="463" t="s">
        <v>627</v>
      </c>
      <c r="P32" s="462" t="s">
        <v>19</v>
      </c>
      <c r="Q32" s="462" t="s">
        <v>48</v>
      </c>
      <c r="R32" s="457" t="s">
        <v>48</v>
      </c>
      <c r="S32" s="451"/>
      <c r="T32" s="463" t="s">
        <v>2366</v>
      </c>
      <c r="U32" s="3"/>
      <c r="V32" s="630" t="str">
        <f t="shared" si="0"/>
        <v>/rsm:CrossIndustryInvoice/rsm:SupplyChainTradeTransaction/ram:IncludedSupplyChainTradeLineItem/ram:SpecifiedTradeProduct</v>
      </c>
      <c r="W32" s="630" t="str">
        <f t="shared" si="1"/>
        <v>/ram:ApplicableProductCharacteristic</v>
      </c>
      <c r="X32" s="544">
        <f>COUNTIFS(M$4:M32,V32)</f>
        <v>1</v>
      </c>
      <c r="Y32" s="4"/>
    </row>
    <row r="33" spans="2:25" ht="89.25">
      <c r="B33" s="483" t="s">
        <v>1904</v>
      </c>
      <c r="C33" s="469">
        <v>5</v>
      </c>
      <c r="D33" s="471" t="s">
        <v>3</v>
      </c>
      <c r="E33" s="468" t="s">
        <v>1384</v>
      </c>
      <c r="F33" s="468" t="s">
        <v>1385</v>
      </c>
      <c r="G33" s="468" t="s">
        <v>1386</v>
      </c>
      <c r="H33" s="468"/>
      <c r="I33" s="473" t="s">
        <v>2710</v>
      </c>
      <c r="J33" s="468" t="s">
        <v>931</v>
      </c>
      <c r="K33" s="469" t="s">
        <v>19</v>
      </c>
      <c r="L33" s="455" t="s">
        <v>3226</v>
      </c>
      <c r="M33" s="455" t="s">
        <v>618</v>
      </c>
      <c r="N33" s="469" t="s">
        <v>1945</v>
      </c>
      <c r="O33" s="470" t="s">
        <v>627</v>
      </c>
      <c r="P33" s="469" t="s">
        <v>19</v>
      </c>
      <c r="Q33" s="469" t="s">
        <v>709</v>
      </c>
      <c r="R33" s="455" t="s">
        <v>48</v>
      </c>
      <c r="S33" s="451"/>
      <c r="T33" s="470" t="s">
        <v>2366</v>
      </c>
      <c r="U33" s="3"/>
      <c r="V33" s="630" t="str">
        <f t="shared" si="0"/>
        <v>/rsm:CrossIndustryInvoice/rsm:SupplyChainTradeTransaction/ram:IncludedSupplyChainTradeLineItem/ram:SpecifiedTradeProduct/ram:ApplicableProductCharacteristic</v>
      </c>
      <c r="W33" s="630" t="str">
        <f t="shared" si="1"/>
        <v>/ram:Description</v>
      </c>
      <c r="X33" s="544">
        <f>COUNTIFS(M$4:M33,V33)</f>
        <v>1</v>
      </c>
      <c r="Y33" s="4"/>
    </row>
    <row r="34" spans="2:25" ht="89.25">
      <c r="B34" s="483" t="s">
        <v>1905</v>
      </c>
      <c r="C34" s="469">
        <v>5</v>
      </c>
      <c r="D34" s="471" t="s">
        <v>3</v>
      </c>
      <c r="E34" s="468" t="s">
        <v>1387</v>
      </c>
      <c r="F34" s="468" t="s">
        <v>1388</v>
      </c>
      <c r="G34" s="468" t="s">
        <v>1389</v>
      </c>
      <c r="H34" s="468"/>
      <c r="I34" s="473" t="s">
        <v>2710</v>
      </c>
      <c r="J34" s="468" t="s">
        <v>931</v>
      </c>
      <c r="K34" s="469" t="s">
        <v>19</v>
      </c>
      <c r="L34" s="455" t="s">
        <v>3227</v>
      </c>
      <c r="M34" s="455" t="s">
        <v>619</v>
      </c>
      <c r="N34" s="469" t="s">
        <v>1945</v>
      </c>
      <c r="O34" s="470" t="s">
        <v>627</v>
      </c>
      <c r="P34" s="469" t="s">
        <v>19</v>
      </c>
      <c r="Q34" s="469" t="s">
        <v>2145</v>
      </c>
      <c r="R34" s="455" t="s">
        <v>48</v>
      </c>
      <c r="S34" s="451"/>
      <c r="T34" s="470" t="s">
        <v>2366</v>
      </c>
      <c r="U34" s="3"/>
      <c r="V34" s="630" t="str">
        <f t="shared" si="0"/>
        <v>/rsm:CrossIndustryInvoice/rsm:SupplyChainTradeTransaction/ram:IncludedSupplyChainTradeLineItem/ram:SpecifiedTradeProduct/ram:ApplicableProductCharacteristic</v>
      </c>
      <c r="W34" s="630" t="str">
        <f t="shared" si="1"/>
        <v>/ram:Value</v>
      </c>
      <c r="X34" s="544">
        <f>COUNTIFS(M$4:M34,V34)</f>
        <v>1</v>
      </c>
      <c r="Y34" s="4"/>
    </row>
    <row r="35" spans="2:25" ht="76.5">
      <c r="B35" s="483" t="s">
        <v>3098</v>
      </c>
      <c r="C35" s="465">
        <v>4</v>
      </c>
      <c r="D35" s="466"/>
      <c r="E35" s="467" t="s">
        <v>3099</v>
      </c>
      <c r="F35" s="468"/>
      <c r="G35" s="468"/>
      <c r="H35" s="468"/>
      <c r="I35" s="468" t="s">
        <v>48</v>
      </c>
      <c r="J35" s="468"/>
      <c r="K35" s="469" t="s">
        <v>19</v>
      </c>
      <c r="L35" s="455" t="s">
        <v>3228</v>
      </c>
      <c r="M35" s="455" t="s">
        <v>3053</v>
      </c>
      <c r="N35" s="469"/>
      <c r="O35" s="470"/>
      <c r="P35" s="469" t="s">
        <v>19</v>
      </c>
      <c r="Q35" s="469"/>
      <c r="R35" s="455"/>
      <c r="S35" s="451"/>
      <c r="T35" s="470" t="s">
        <v>2366</v>
      </c>
      <c r="U35" s="3"/>
      <c r="V35" s="630" t="str">
        <f t="shared" si="0"/>
        <v>/rsm:CrossIndustryInvoice/rsm:SupplyChainTradeTransaction/ram:IncludedSupplyChainTradeLineItem/ram:SpecifiedTradeProduct</v>
      </c>
      <c r="W35" s="630" t="str">
        <f t="shared" si="1"/>
        <v>/ram:DesignatedProductClassification</v>
      </c>
      <c r="X35" s="544">
        <f>COUNTIFS(M$4:M35,V35)</f>
        <v>1</v>
      </c>
      <c r="Y35" s="4"/>
    </row>
    <row r="36" spans="2:25" ht="89.25">
      <c r="B36" s="483" t="s">
        <v>1901</v>
      </c>
      <c r="C36" s="469">
        <v>5</v>
      </c>
      <c r="D36" s="471" t="s">
        <v>19</v>
      </c>
      <c r="E36" s="468" t="s">
        <v>2291</v>
      </c>
      <c r="F36" s="468" t="s">
        <v>1379</v>
      </c>
      <c r="G36" s="468" t="s">
        <v>1380</v>
      </c>
      <c r="H36" s="468"/>
      <c r="I36" s="473" t="s">
        <v>2709</v>
      </c>
      <c r="J36" s="468" t="s">
        <v>369</v>
      </c>
      <c r="K36" s="469" t="s">
        <v>1</v>
      </c>
      <c r="L36" s="455" t="s">
        <v>3229</v>
      </c>
      <c r="M36" s="455" t="s">
        <v>617</v>
      </c>
      <c r="N36" s="469" t="s">
        <v>1934</v>
      </c>
      <c r="O36" s="470" t="s">
        <v>627</v>
      </c>
      <c r="P36" s="469" t="s">
        <v>1</v>
      </c>
      <c r="Q36" s="469" t="s">
        <v>48</v>
      </c>
      <c r="R36" s="455" t="s">
        <v>48</v>
      </c>
      <c r="S36" s="451"/>
      <c r="T36" s="470" t="s">
        <v>2366</v>
      </c>
      <c r="U36" s="3"/>
      <c r="V36" s="630" t="str">
        <f t="shared" si="0"/>
        <v>/rsm:CrossIndustryInvoice/rsm:SupplyChainTradeTransaction/ram:IncludedSupplyChainTradeLineItem/ram:SpecifiedTradeProduct/ram:DesignatedProductClassification</v>
      </c>
      <c r="W36" s="630" t="str">
        <f t="shared" si="1"/>
        <v>/ram:ClassCode</v>
      </c>
      <c r="X36" s="544">
        <f>COUNTIFS(M$4:M36,V36)</f>
        <v>1</v>
      </c>
      <c r="Y36" s="4"/>
    </row>
    <row r="37" spans="2:25" ht="102">
      <c r="B37" s="483" t="s">
        <v>1926</v>
      </c>
      <c r="C37" s="469">
        <v>6</v>
      </c>
      <c r="D37" s="471" t="s">
        <v>3</v>
      </c>
      <c r="E37" s="468" t="s">
        <v>2210</v>
      </c>
      <c r="F37" s="468" t="s">
        <v>2310</v>
      </c>
      <c r="G37" s="468" t="s">
        <v>2282</v>
      </c>
      <c r="H37" s="468"/>
      <c r="I37" s="468" t="s">
        <v>48</v>
      </c>
      <c r="J37" s="468"/>
      <c r="K37" s="469"/>
      <c r="L37" s="455" t="s">
        <v>3230</v>
      </c>
      <c r="M37" s="455" t="s">
        <v>1933</v>
      </c>
      <c r="N37" s="469" t="s">
        <v>626</v>
      </c>
      <c r="O37" s="470" t="s">
        <v>697</v>
      </c>
      <c r="P37" s="469"/>
      <c r="Q37" s="469" t="s">
        <v>632</v>
      </c>
      <c r="R37" s="455" t="s">
        <v>48</v>
      </c>
      <c r="S37" s="451"/>
      <c r="T37" s="470" t="s">
        <v>2366</v>
      </c>
      <c r="U37" s="3"/>
      <c r="V37" s="630" t="str">
        <f t="shared" si="0"/>
        <v>/rsm:CrossIndustryInvoice/rsm:SupplyChainTradeTransaction/ram:IncludedSupplyChainTradeLineItem/ram:SpecifiedTradeProduct/ram:DesignatedProductClassification/ram:ClassCode</v>
      </c>
      <c r="W37" s="630" t="str">
        <f t="shared" si="1"/>
        <v>/@listID</v>
      </c>
      <c r="X37" s="544">
        <f>COUNTIFS(M$4:M37,V37)</f>
        <v>1</v>
      </c>
      <c r="Y37" s="4"/>
    </row>
    <row r="38" spans="2:25" ht="102">
      <c r="B38" s="483" t="s">
        <v>1927</v>
      </c>
      <c r="C38" s="469">
        <v>6</v>
      </c>
      <c r="D38" s="471" t="s">
        <v>1</v>
      </c>
      <c r="E38" s="468" t="s">
        <v>2283</v>
      </c>
      <c r="F38" s="468" t="s">
        <v>2284</v>
      </c>
      <c r="G38" s="468" t="s">
        <v>48</v>
      </c>
      <c r="H38" s="468"/>
      <c r="I38" s="468" t="s">
        <v>48</v>
      </c>
      <c r="J38" s="468"/>
      <c r="K38" s="469"/>
      <c r="L38" s="455" t="s">
        <v>3231</v>
      </c>
      <c r="M38" s="455" t="s">
        <v>2143</v>
      </c>
      <c r="N38" s="469" t="s">
        <v>626</v>
      </c>
      <c r="O38" s="470" t="s">
        <v>697</v>
      </c>
      <c r="P38" s="469"/>
      <c r="Q38" s="469" t="s">
        <v>48</v>
      </c>
      <c r="R38" s="455" t="s">
        <v>48</v>
      </c>
      <c r="S38" s="451"/>
      <c r="T38" s="470" t="s">
        <v>2366</v>
      </c>
      <c r="U38" s="3"/>
      <c r="V38" s="630" t="str">
        <f t="shared" si="0"/>
        <v>/rsm:CrossIndustryInvoice/rsm:SupplyChainTradeTransaction/ram:IncludedSupplyChainTradeLineItem/ram:SpecifiedTradeProduct/ram:DesignatedProductClassification/ram:ClassCode</v>
      </c>
      <c r="W38" s="630" t="str">
        <f t="shared" si="1"/>
        <v>/@listVersionID</v>
      </c>
      <c r="X38" s="544">
        <f>COUNTIFS(M$4:M38,V38)</f>
        <v>1</v>
      </c>
      <c r="Y38" s="4"/>
    </row>
    <row r="39" spans="2:25" ht="76.5">
      <c r="B39" s="483" t="s">
        <v>3100</v>
      </c>
      <c r="C39" s="465">
        <v>4</v>
      </c>
      <c r="D39" s="466"/>
      <c r="E39" s="467" t="s">
        <v>3101</v>
      </c>
      <c r="F39" s="468"/>
      <c r="G39" s="468"/>
      <c r="H39" s="468"/>
      <c r="I39" s="468" t="s">
        <v>48</v>
      </c>
      <c r="J39" s="468"/>
      <c r="K39" s="469" t="s">
        <v>1</v>
      </c>
      <c r="L39" s="455" t="s">
        <v>3232</v>
      </c>
      <c r="M39" s="455" t="s">
        <v>3054</v>
      </c>
      <c r="N39" s="469"/>
      <c r="O39" s="470"/>
      <c r="P39" s="469" t="s">
        <v>1</v>
      </c>
      <c r="Q39" s="469"/>
      <c r="R39" s="455"/>
      <c r="S39" s="451"/>
      <c r="T39" s="470" t="s">
        <v>2366</v>
      </c>
      <c r="U39" s="3"/>
      <c r="V39" s="630" t="str">
        <f t="shared" si="0"/>
        <v>/rsm:CrossIndustryInvoice/rsm:SupplyChainTradeTransaction/ram:IncludedSupplyChainTradeLineItem/ram:SpecifiedTradeProduct</v>
      </c>
      <c r="W39" s="630" t="str">
        <f t="shared" si="1"/>
        <v>/ram:OriginTradeCountry</v>
      </c>
      <c r="X39" s="544">
        <f>COUNTIFS(M$4:M39,V39)</f>
        <v>1</v>
      </c>
      <c r="Y39" s="4"/>
    </row>
    <row r="40" spans="2:25" ht="89.25">
      <c r="B40" s="483" t="s">
        <v>1776</v>
      </c>
      <c r="C40" s="469">
        <v>5</v>
      </c>
      <c r="D40" s="471" t="s">
        <v>1</v>
      </c>
      <c r="E40" s="468" t="s">
        <v>1302</v>
      </c>
      <c r="F40" s="468" t="s">
        <v>1303</v>
      </c>
      <c r="G40" s="468" t="s">
        <v>1045</v>
      </c>
      <c r="H40" s="468"/>
      <c r="I40" s="468" t="s">
        <v>48</v>
      </c>
      <c r="J40" s="468" t="s">
        <v>95</v>
      </c>
      <c r="K40" s="469" t="s">
        <v>1</v>
      </c>
      <c r="L40" s="455" t="s">
        <v>3233</v>
      </c>
      <c r="M40" s="455" t="s">
        <v>612</v>
      </c>
      <c r="N40" s="469" t="s">
        <v>1937</v>
      </c>
      <c r="O40" s="470" t="s">
        <v>627</v>
      </c>
      <c r="P40" s="469" t="s">
        <v>1</v>
      </c>
      <c r="Q40" s="469" t="s">
        <v>48</v>
      </c>
      <c r="R40" s="455" t="s">
        <v>48</v>
      </c>
      <c r="S40" s="451"/>
      <c r="T40" s="470" t="s">
        <v>2366</v>
      </c>
      <c r="U40" s="3"/>
      <c r="V40" s="630" t="str">
        <f t="shared" si="0"/>
        <v>/rsm:CrossIndustryInvoice/rsm:SupplyChainTradeTransaction/ram:IncludedSupplyChainTradeLineItem/ram:SpecifiedTradeProduct/ram:OriginTradeCountry</v>
      </c>
      <c r="W40" s="630" t="str">
        <f t="shared" si="1"/>
        <v>/ram:ID</v>
      </c>
      <c r="X40" s="544">
        <f>COUNTIFS(M$4:M40,V40)</f>
        <v>1</v>
      </c>
      <c r="Y40" s="4"/>
    </row>
    <row r="41" spans="2:25" ht="63.75">
      <c r="B41" s="479" t="s">
        <v>1367</v>
      </c>
      <c r="C41" s="488">
        <v>3</v>
      </c>
      <c r="D41" s="489" t="s">
        <v>3</v>
      </c>
      <c r="E41" s="490" t="s">
        <v>1341</v>
      </c>
      <c r="F41" s="490" t="s">
        <v>1342</v>
      </c>
      <c r="G41" s="490"/>
      <c r="H41" s="490"/>
      <c r="I41" s="490" t="s">
        <v>48</v>
      </c>
      <c r="J41" s="490"/>
      <c r="K41" s="462" t="s">
        <v>1</v>
      </c>
      <c r="L41" s="457" t="s">
        <v>3234</v>
      </c>
      <c r="M41" s="457" t="s">
        <v>2129</v>
      </c>
      <c r="N41" s="462" t="s">
        <v>48</v>
      </c>
      <c r="O41" s="463" t="s">
        <v>627</v>
      </c>
      <c r="P41" s="462" t="s">
        <v>1</v>
      </c>
      <c r="Q41" s="462" t="s">
        <v>769</v>
      </c>
      <c r="R41" s="457" t="s">
        <v>48</v>
      </c>
      <c r="S41" s="451"/>
      <c r="T41" s="463" t="s">
        <v>187</v>
      </c>
      <c r="U41" s="3"/>
      <c r="V41" s="630" t="str">
        <f t="shared" si="0"/>
        <v>/rsm:CrossIndustryInvoice/rsm:SupplyChainTradeTransaction/ram:IncludedSupplyChainTradeLineItem</v>
      </c>
      <c r="W41" s="630" t="str">
        <f t="shared" si="1"/>
        <v>/ram:SpecifiedLineTradeAgreement</v>
      </c>
      <c r="X41" s="544">
        <f>COUNTIFS(M$4:M41,V41)</f>
        <v>1</v>
      </c>
      <c r="Y41" s="4"/>
    </row>
    <row r="42" spans="2:25" ht="76.5">
      <c r="B42" s="483" t="s">
        <v>3102</v>
      </c>
      <c r="C42" s="465">
        <v>4</v>
      </c>
      <c r="D42" s="466"/>
      <c r="E42" s="467" t="s">
        <v>3103</v>
      </c>
      <c r="F42" s="468"/>
      <c r="G42" s="468"/>
      <c r="H42" s="468"/>
      <c r="I42" s="468" t="s">
        <v>48</v>
      </c>
      <c r="J42" s="468"/>
      <c r="K42" s="469" t="s">
        <v>1</v>
      </c>
      <c r="L42" s="455" t="s">
        <v>3235</v>
      </c>
      <c r="M42" s="455" t="s">
        <v>3055</v>
      </c>
      <c r="N42" s="469"/>
      <c r="O42" s="470"/>
      <c r="P42" s="469" t="s">
        <v>1</v>
      </c>
      <c r="Q42" s="469"/>
      <c r="R42" s="455"/>
      <c r="S42" s="451"/>
      <c r="T42" s="470" t="s">
        <v>2366</v>
      </c>
      <c r="U42" s="3"/>
      <c r="V42" s="630" t="str">
        <f t="shared" si="0"/>
        <v>/rsm:CrossIndustryInvoice/rsm:SupplyChainTradeTransaction/ram:IncludedSupplyChainTradeLineItem/ram:SpecifiedLineTradeAgreement</v>
      </c>
      <c r="W42" s="630" t="str">
        <f t="shared" si="1"/>
        <v>/ram:BuyerOrderReferencedDocument</v>
      </c>
      <c r="X42" s="544">
        <f>COUNTIFS(M$4:M42,V42)</f>
        <v>1</v>
      </c>
      <c r="Y42" s="4"/>
    </row>
    <row r="43" spans="2:25" ht="89.25">
      <c r="B43" s="483" t="s">
        <v>570</v>
      </c>
      <c r="C43" s="469">
        <v>5</v>
      </c>
      <c r="D43" s="471" t="s">
        <v>1</v>
      </c>
      <c r="E43" s="468" t="s">
        <v>1296</v>
      </c>
      <c r="F43" s="468" t="s">
        <v>1297</v>
      </c>
      <c r="G43" s="468" t="s">
        <v>1298</v>
      </c>
      <c r="H43" s="468"/>
      <c r="I43" s="468" t="s">
        <v>48</v>
      </c>
      <c r="J43" s="468" t="s">
        <v>2287</v>
      </c>
      <c r="K43" s="469" t="s">
        <v>1</v>
      </c>
      <c r="L43" s="455" t="s">
        <v>3236</v>
      </c>
      <c r="M43" s="455" t="s">
        <v>2116</v>
      </c>
      <c r="N43" s="469" t="s">
        <v>1947</v>
      </c>
      <c r="O43" s="470" t="s">
        <v>627</v>
      </c>
      <c r="P43" s="469" t="s">
        <v>1</v>
      </c>
      <c r="Q43" s="469" t="s">
        <v>48</v>
      </c>
      <c r="R43" s="455" t="s">
        <v>48</v>
      </c>
      <c r="S43" s="451"/>
      <c r="T43" s="470" t="s">
        <v>2366</v>
      </c>
      <c r="U43" s="3"/>
      <c r="V43" s="630" t="str">
        <f t="shared" si="0"/>
        <v>/rsm:CrossIndustryInvoice/rsm:SupplyChainTradeTransaction/ram:IncludedSupplyChainTradeLineItem/ram:SpecifiedLineTradeAgreement/ram:BuyerOrderReferencedDocument</v>
      </c>
      <c r="W43" s="630" t="str">
        <f t="shared" si="1"/>
        <v>/ram:LineID</v>
      </c>
      <c r="X43" s="544">
        <f>COUNTIFS(M$4:M43,V43)</f>
        <v>1</v>
      </c>
      <c r="Y43" s="4"/>
    </row>
    <row r="44" spans="2:25" ht="76.5">
      <c r="B44" s="483" t="s">
        <v>3104</v>
      </c>
      <c r="C44" s="465">
        <v>4</v>
      </c>
      <c r="D44" s="466"/>
      <c r="E44" s="467" t="s">
        <v>3105</v>
      </c>
      <c r="F44" s="468"/>
      <c r="G44" s="468"/>
      <c r="H44" s="468"/>
      <c r="I44" s="468" t="s">
        <v>48</v>
      </c>
      <c r="J44" s="468"/>
      <c r="K44" s="469" t="s">
        <v>1</v>
      </c>
      <c r="L44" s="455" t="s">
        <v>3237</v>
      </c>
      <c r="M44" s="455" t="s">
        <v>3056</v>
      </c>
      <c r="N44" s="469"/>
      <c r="O44" s="470"/>
      <c r="P44" s="469" t="s">
        <v>1</v>
      </c>
      <c r="Q44" s="469"/>
      <c r="R44" s="455"/>
      <c r="S44" s="451"/>
      <c r="T44" s="470" t="s">
        <v>2366</v>
      </c>
      <c r="U44" s="3"/>
      <c r="V44" s="630" t="str">
        <f t="shared" si="0"/>
        <v>/rsm:CrossIndustryInvoice/rsm:SupplyChainTradeTransaction/ram:IncludedSupplyChainTradeLineItem/ram:SpecifiedLineTradeAgreement</v>
      </c>
      <c r="W44" s="630" t="str">
        <f t="shared" si="1"/>
        <v>/ram:GrossPriceProductTradePrice</v>
      </c>
      <c r="X44" s="544">
        <f>COUNTIFS(M$4:M44,V44)</f>
        <v>1</v>
      </c>
      <c r="Y44" s="4"/>
    </row>
    <row r="45" spans="2:25" ht="89.25">
      <c r="B45" s="483" t="s">
        <v>598</v>
      </c>
      <c r="C45" s="469">
        <v>5</v>
      </c>
      <c r="D45" s="471" t="s">
        <v>1</v>
      </c>
      <c r="E45" s="468" t="s">
        <v>1350</v>
      </c>
      <c r="F45" s="468" t="s">
        <v>1351</v>
      </c>
      <c r="G45" s="468"/>
      <c r="H45" s="468" t="s">
        <v>2328</v>
      </c>
      <c r="I45" s="473" t="s">
        <v>2705</v>
      </c>
      <c r="J45" s="468" t="s">
        <v>2288</v>
      </c>
      <c r="K45" s="469" t="s">
        <v>25</v>
      </c>
      <c r="L45" s="455" t="s">
        <v>3238</v>
      </c>
      <c r="M45" s="455" t="s">
        <v>2133</v>
      </c>
      <c r="N45" s="469" t="s">
        <v>2130</v>
      </c>
      <c r="O45" s="470" t="s">
        <v>627</v>
      </c>
      <c r="P45" s="469" t="s">
        <v>25</v>
      </c>
      <c r="Q45" s="469" t="s">
        <v>634</v>
      </c>
      <c r="R45" s="455" t="s">
        <v>48</v>
      </c>
      <c r="S45" s="451"/>
      <c r="T45" s="470" t="s">
        <v>2366</v>
      </c>
      <c r="U45" s="3"/>
      <c r="V45" s="630" t="str">
        <f t="shared" si="0"/>
        <v>/rsm:CrossIndustryInvoice/rsm:SupplyChainTradeTransaction/ram:IncludedSupplyChainTradeLineItem/ram:SpecifiedLineTradeAgreement/ram:GrossPriceProductTradePrice</v>
      </c>
      <c r="W45" s="630" t="str">
        <f t="shared" si="1"/>
        <v>/ram:ChargeAmount</v>
      </c>
      <c r="X45" s="544">
        <f>COUNTIFS(M$4:M45,V45)</f>
        <v>1</v>
      </c>
      <c r="Y45" s="4"/>
    </row>
    <row r="46" spans="2:25" ht="89.25">
      <c r="B46" s="483" t="s">
        <v>3194</v>
      </c>
      <c r="C46" s="469">
        <v>5</v>
      </c>
      <c r="D46" s="471" t="s">
        <v>1</v>
      </c>
      <c r="E46" s="468" t="s">
        <v>1352</v>
      </c>
      <c r="F46" s="468" t="s">
        <v>2307</v>
      </c>
      <c r="G46" s="468"/>
      <c r="H46" s="468" t="s">
        <v>3195</v>
      </c>
      <c r="I46" s="468" t="s">
        <v>48</v>
      </c>
      <c r="J46" s="468" t="s">
        <v>371</v>
      </c>
      <c r="K46" s="469" t="s">
        <v>1</v>
      </c>
      <c r="L46" s="455" t="s">
        <v>3239</v>
      </c>
      <c r="M46" s="455" t="s">
        <v>2134</v>
      </c>
      <c r="N46" s="469" t="s">
        <v>2112</v>
      </c>
      <c r="O46" s="470" t="s">
        <v>627</v>
      </c>
      <c r="P46" s="469" t="s">
        <v>1</v>
      </c>
      <c r="Q46" s="469" t="s">
        <v>769</v>
      </c>
      <c r="R46" s="455" t="s">
        <v>48</v>
      </c>
      <c r="S46" s="451"/>
      <c r="T46" s="470" t="s">
        <v>2366</v>
      </c>
      <c r="U46" s="3"/>
      <c r="V46" s="630" t="str">
        <f t="shared" si="0"/>
        <v>/rsm:CrossIndustryInvoice/rsm:SupplyChainTradeTransaction/ram:IncludedSupplyChainTradeLineItem/ram:SpecifiedLineTradeAgreement/ram:GrossPriceProductTradePrice</v>
      </c>
      <c r="W46" s="630" t="str">
        <f t="shared" si="1"/>
        <v>/ram:BasisQuantity</v>
      </c>
      <c r="X46" s="544">
        <f>COUNTIFS(M$4:M46,V46)</f>
        <v>1</v>
      </c>
      <c r="Y46" s="4"/>
    </row>
    <row r="47" spans="2:25" ht="102">
      <c r="B47" s="483" t="s">
        <v>601</v>
      </c>
      <c r="C47" s="469">
        <v>6</v>
      </c>
      <c r="D47" s="471" t="s">
        <v>1</v>
      </c>
      <c r="E47" s="468" t="s">
        <v>1354</v>
      </c>
      <c r="F47" s="468" t="s">
        <v>1355</v>
      </c>
      <c r="G47" s="468" t="s">
        <v>1433</v>
      </c>
      <c r="H47" s="468" t="s">
        <v>2371</v>
      </c>
      <c r="I47" s="473" t="s">
        <v>3062</v>
      </c>
      <c r="J47" s="468" t="s">
        <v>95</v>
      </c>
      <c r="K47" s="469"/>
      <c r="L47" s="455" t="s">
        <v>3240</v>
      </c>
      <c r="M47" s="455" t="s">
        <v>2135</v>
      </c>
      <c r="N47" s="469" t="s">
        <v>1937</v>
      </c>
      <c r="O47" s="470" t="s">
        <v>697</v>
      </c>
      <c r="P47" s="469"/>
      <c r="Q47" s="469" t="s">
        <v>48</v>
      </c>
      <c r="R47" s="455" t="s">
        <v>48</v>
      </c>
      <c r="S47" s="451"/>
      <c r="T47" s="470" t="s">
        <v>2366</v>
      </c>
      <c r="U47" s="3"/>
      <c r="V47" s="630" t="str">
        <f t="shared" si="0"/>
        <v>/rsm:CrossIndustryInvoice/rsm:SupplyChainTradeTransaction/ram:IncludedSupplyChainTradeLineItem/ram:SpecifiedLineTradeAgreement/ram:GrossPriceProductTradePrice/ram:BasisQuantity</v>
      </c>
      <c r="W47" s="630" t="str">
        <f t="shared" si="1"/>
        <v>/@unitCode</v>
      </c>
      <c r="X47" s="544">
        <f>COUNTIFS(M$4:M47,V47)</f>
        <v>1</v>
      </c>
      <c r="Y47" s="4"/>
    </row>
    <row r="48" spans="2:25" ht="89.25">
      <c r="B48" s="483" t="s">
        <v>3032</v>
      </c>
      <c r="C48" s="465">
        <v>5</v>
      </c>
      <c r="D48" s="466"/>
      <c r="E48" s="467" t="s">
        <v>3106</v>
      </c>
      <c r="F48" s="468"/>
      <c r="G48" s="468"/>
      <c r="H48" s="468"/>
      <c r="I48" s="468" t="s">
        <v>48</v>
      </c>
      <c r="J48" s="468"/>
      <c r="K48" s="469" t="s">
        <v>19</v>
      </c>
      <c r="L48" s="455" t="s">
        <v>3241</v>
      </c>
      <c r="M48" s="455" t="s">
        <v>2993</v>
      </c>
      <c r="N48" s="469"/>
      <c r="O48" s="470"/>
      <c r="P48" s="469" t="s">
        <v>19</v>
      </c>
      <c r="Q48" s="469"/>
      <c r="R48" s="455"/>
      <c r="S48" s="451"/>
      <c r="T48" s="470" t="s">
        <v>2366</v>
      </c>
      <c r="U48" s="3"/>
      <c r="V48" s="630" t="str">
        <f t="shared" si="0"/>
        <v>/rsm:CrossIndustryInvoice/rsm:SupplyChainTradeTransaction/ram:IncludedSupplyChainTradeLineItem/ram:SpecifiedLineTradeAgreement/ram:GrossPriceProductTradePrice</v>
      </c>
      <c r="W48" s="630" t="str">
        <f t="shared" si="1"/>
        <v>/ram:AppliedTradeAllowanceCharge</v>
      </c>
      <c r="X48" s="544">
        <f>COUNTIFS(M$4:M48,V48)</f>
        <v>1</v>
      </c>
      <c r="Y48" s="4"/>
    </row>
    <row r="49" spans="2:25" ht="102">
      <c r="B49" s="483" t="s">
        <v>3033</v>
      </c>
      <c r="C49" s="491">
        <v>6</v>
      </c>
      <c r="D49" s="466"/>
      <c r="E49" s="467" t="s">
        <v>3107</v>
      </c>
      <c r="F49" s="468"/>
      <c r="G49" s="468"/>
      <c r="H49" s="468"/>
      <c r="I49" s="468" t="s">
        <v>48</v>
      </c>
      <c r="J49" s="468"/>
      <c r="K49" s="469" t="s">
        <v>1</v>
      </c>
      <c r="L49" s="455" t="s">
        <v>3242</v>
      </c>
      <c r="M49" s="455" t="s">
        <v>2992</v>
      </c>
      <c r="N49" s="469"/>
      <c r="O49" s="470"/>
      <c r="P49" s="469" t="s">
        <v>1</v>
      </c>
      <c r="Q49" s="469"/>
      <c r="R49" s="455"/>
      <c r="S49" s="451"/>
      <c r="T49" s="470" t="s">
        <v>2366</v>
      </c>
      <c r="U49" s="3"/>
      <c r="V49" s="630" t="str">
        <f t="shared" si="0"/>
        <v>/rsm:CrossIndustryInvoice/rsm:SupplyChainTradeTransaction/ram:IncludedSupplyChainTradeLineItem/ram:SpecifiedLineTradeAgreement/ram:GrossPriceProductTradePrice/ram:AppliedTradeAllowanceCharge</v>
      </c>
      <c r="W49" s="630" t="str">
        <f t="shared" si="1"/>
        <v>/ram:ChargeIndicator</v>
      </c>
      <c r="X49" s="544">
        <f>COUNTIFS(M$4:M49,V49)</f>
        <v>1</v>
      </c>
      <c r="Y49" s="4"/>
    </row>
    <row r="50" spans="2:25" ht="114.75">
      <c r="B50" s="483" t="s">
        <v>3034</v>
      </c>
      <c r="C50" s="491">
        <v>7</v>
      </c>
      <c r="D50" s="466"/>
      <c r="E50" s="467" t="s">
        <v>3108</v>
      </c>
      <c r="F50" s="468"/>
      <c r="G50" s="468"/>
      <c r="H50" s="468"/>
      <c r="I50" s="468" t="s">
        <v>2262</v>
      </c>
      <c r="J50" s="468"/>
      <c r="K50" s="469" t="s">
        <v>3</v>
      </c>
      <c r="L50" s="455" t="s">
        <v>3243</v>
      </c>
      <c r="M50" s="455" t="s">
        <v>2991</v>
      </c>
      <c r="N50" s="469"/>
      <c r="O50" s="470"/>
      <c r="P50" s="469" t="s">
        <v>3</v>
      </c>
      <c r="Q50" s="469"/>
      <c r="R50" s="455"/>
      <c r="S50" s="451"/>
      <c r="T50" s="470" t="s">
        <v>2366</v>
      </c>
      <c r="U50" s="3"/>
      <c r="V50" s="630" t="str">
        <f t="shared" si="0"/>
        <v>/rsm:CrossIndustryInvoice/rsm:SupplyChainTradeTransaction/ram:IncludedSupplyChainTradeLineItem/ram:SpecifiedLineTradeAgreement/ram:GrossPriceProductTradePrice/ram:AppliedTradeAllowanceCharge/ram:ChargeIndicator</v>
      </c>
      <c r="W50" s="630" t="str">
        <f t="shared" si="1"/>
        <v>/udt:Indicator</v>
      </c>
      <c r="X50" s="544">
        <f>COUNTIFS(M$4:M50,V50)</f>
        <v>1</v>
      </c>
      <c r="Y50" s="4"/>
    </row>
    <row r="51" spans="2:25" ht="102">
      <c r="B51" s="483" t="s">
        <v>597</v>
      </c>
      <c r="C51" s="469">
        <v>6</v>
      </c>
      <c r="D51" s="471" t="s">
        <v>1</v>
      </c>
      <c r="E51" s="468" t="s">
        <v>1347</v>
      </c>
      <c r="F51" s="468" t="s">
        <v>1348</v>
      </c>
      <c r="G51" s="468" t="s">
        <v>1349</v>
      </c>
      <c r="H51" s="468"/>
      <c r="I51" s="468" t="s">
        <v>48</v>
      </c>
      <c r="J51" s="468" t="s">
        <v>2288</v>
      </c>
      <c r="K51" s="469" t="s">
        <v>19</v>
      </c>
      <c r="L51" s="455" t="s">
        <v>3244</v>
      </c>
      <c r="M51" s="455" t="s">
        <v>2132</v>
      </c>
      <c r="N51" s="469" t="s">
        <v>2130</v>
      </c>
      <c r="O51" s="470" t="s">
        <v>627</v>
      </c>
      <c r="P51" s="469" t="s">
        <v>19</v>
      </c>
      <c r="Q51" s="469" t="s">
        <v>634</v>
      </c>
      <c r="R51" s="455" t="s">
        <v>48</v>
      </c>
      <c r="S51" s="451"/>
      <c r="T51" s="470" t="s">
        <v>2366</v>
      </c>
      <c r="U51" s="3"/>
      <c r="V51" s="630" t="str">
        <f t="shared" si="0"/>
        <v>/rsm:CrossIndustryInvoice/rsm:SupplyChainTradeTransaction/ram:IncludedSupplyChainTradeLineItem/ram:SpecifiedLineTradeAgreement/ram:GrossPriceProductTradePrice/ram:AppliedTradeAllowanceCharge</v>
      </c>
      <c r="W51" s="630" t="str">
        <f t="shared" si="1"/>
        <v>/ram:ActualAmount</v>
      </c>
      <c r="X51" s="544">
        <f>COUNTIFS(M$4:M51,V51)</f>
        <v>1</v>
      </c>
      <c r="Y51" s="4"/>
    </row>
    <row r="52" spans="2:25" ht="76.5">
      <c r="B52" s="483" t="s">
        <v>3109</v>
      </c>
      <c r="C52" s="465">
        <v>4</v>
      </c>
      <c r="D52" s="466"/>
      <c r="E52" s="467" t="s">
        <v>3110</v>
      </c>
      <c r="F52" s="468"/>
      <c r="G52" s="468"/>
      <c r="H52" s="468"/>
      <c r="I52" s="468" t="s">
        <v>48</v>
      </c>
      <c r="J52" s="468"/>
      <c r="K52" s="469" t="s">
        <v>1</v>
      </c>
      <c r="L52" s="455" t="s">
        <v>3245</v>
      </c>
      <c r="M52" s="455" t="s">
        <v>3057</v>
      </c>
      <c r="N52" s="469"/>
      <c r="O52" s="470"/>
      <c r="P52" s="469" t="s">
        <v>1</v>
      </c>
      <c r="Q52" s="469"/>
      <c r="R52" s="455"/>
      <c r="S52" s="451"/>
      <c r="T52" s="470" t="s">
        <v>187</v>
      </c>
      <c r="U52" s="3"/>
      <c r="V52" s="630" t="str">
        <f t="shared" si="0"/>
        <v>/rsm:CrossIndustryInvoice/rsm:SupplyChainTradeTransaction/ram:IncludedSupplyChainTradeLineItem/ram:SpecifiedLineTradeAgreement</v>
      </c>
      <c r="W52" s="630" t="str">
        <f t="shared" si="1"/>
        <v>/ram:NetPriceProductTradePrice</v>
      </c>
      <c r="X52" s="544">
        <f>COUNTIFS(M$4:M52,V52)</f>
        <v>1</v>
      </c>
      <c r="Y52" s="4"/>
    </row>
    <row r="53" spans="2:25" ht="89.25">
      <c r="B53" s="483" t="s">
        <v>595</v>
      </c>
      <c r="C53" s="469">
        <v>5</v>
      </c>
      <c r="D53" s="471" t="s">
        <v>3</v>
      </c>
      <c r="E53" s="468" t="s">
        <v>1343</v>
      </c>
      <c r="F53" s="468" t="s">
        <v>1344</v>
      </c>
      <c r="G53" s="468" t="s">
        <v>1345</v>
      </c>
      <c r="H53" s="468" t="s">
        <v>2327</v>
      </c>
      <c r="I53" s="473" t="s">
        <v>3072</v>
      </c>
      <c r="J53" s="468" t="s">
        <v>2288</v>
      </c>
      <c r="K53" s="469" t="s">
        <v>25</v>
      </c>
      <c r="L53" s="455" t="s">
        <v>3246</v>
      </c>
      <c r="M53" s="455" t="s">
        <v>2131</v>
      </c>
      <c r="N53" s="469" t="s">
        <v>2130</v>
      </c>
      <c r="O53" s="470" t="s">
        <v>627</v>
      </c>
      <c r="P53" s="469" t="s">
        <v>25</v>
      </c>
      <c r="Q53" s="469" t="s">
        <v>634</v>
      </c>
      <c r="R53" s="455" t="s">
        <v>48</v>
      </c>
      <c r="S53" s="451"/>
      <c r="T53" s="470" t="s">
        <v>187</v>
      </c>
      <c r="U53" s="3"/>
      <c r="V53" s="630" t="str">
        <f t="shared" si="0"/>
        <v>/rsm:CrossIndustryInvoice/rsm:SupplyChainTradeTransaction/ram:IncludedSupplyChainTradeLineItem/ram:SpecifiedLineTradeAgreement/ram:NetPriceProductTradePrice</v>
      </c>
      <c r="W53" s="630" t="str">
        <f t="shared" si="1"/>
        <v>/ram:ChargeAmount</v>
      </c>
      <c r="X53" s="544">
        <f>COUNTIFS(M$4:M53,V53)</f>
        <v>1</v>
      </c>
      <c r="Y53" s="4"/>
    </row>
    <row r="54" spans="2:25" ht="89.25">
      <c r="B54" s="483" t="s">
        <v>599</v>
      </c>
      <c r="C54" s="469">
        <v>5</v>
      </c>
      <c r="D54" s="471" t="s">
        <v>1</v>
      </c>
      <c r="E54" s="468" t="s">
        <v>1352</v>
      </c>
      <c r="F54" s="468" t="s">
        <v>2307</v>
      </c>
      <c r="G54" s="468"/>
      <c r="H54" s="468" t="s">
        <v>3196</v>
      </c>
      <c r="I54" s="468" t="s">
        <v>48</v>
      </c>
      <c r="J54" s="468" t="s">
        <v>371</v>
      </c>
      <c r="K54" s="469" t="s">
        <v>1</v>
      </c>
      <c r="L54" s="455" t="s">
        <v>3247</v>
      </c>
      <c r="M54" s="455" t="s">
        <v>2374</v>
      </c>
      <c r="N54" s="469" t="s">
        <v>2112</v>
      </c>
      <c r="O54" s="470" t="s">
        <v>627</v>
      </c>
      <c r="P54" s="469" t="s">
        <v>1</v>
      </c>
      <c r="Q54" s="469" t="s">
        <v>769</v>
      </c>
      <c r="R54" s="455" t="s">
        <v>48</v>
      </c>
      <c r="S54" s="451"/>
      <c r="T54" s="470" t="s">
        <v>187</v>
      </c>
      <c r="U54" s="3"/>
      <c r="V54" s="630" t="str">
        <f t="shared" si="0"/>
        <v>/rsm:CrossIndustryInvoice/rsm:SupplyChainTradeTransaction/ram:IncludedSupplyChainTradeLineItem/ram:SpecifiedLineTradeAgreement/ram:NetPriceProductTradePrice</v>
      </c>
      <c r="W54" s="630" t="str">
        <f t="shared" si="1"/>
        <v>/ram:BasisQuantity</v>
      </c>
      <c r="X54" s="544">
        <f>COUNTIFS(M$4:M54,V54)</f>
        <v>1</v>
      </c>
      <c r="Y54" s="4"/>
    </row>
    <row r="55" spans="2:25" ht="102">
      <c r="B55" s="483" t="s">
        <v>601</v>
      </c>
      <c r="C55" s="491">
        <v>6</v>
      </c>
      <c r="D55" s="471" t="s">
        <v>1</v>
      </c>
      <c r="E55" s="468" t="s">
        <v>1354</v>
      </c>
      <c r="F55" s="468" t="s">
        <v>1355</v>
      </c>
      <c r="G55" s="468" t="s">
        <v>1433</v>
      </c>
      <c r="H55" s="468" t="s">
        <v>2371</v>
      </c>
      <c r="I55" s="468" t="s">
        <v>3197</v>
      </c>
      <c r="J55" s="468" t="s">
        <v>95</v>
      </c>
      <c r="K55" s="469"/>
      <c r="L55" s="455" t="s">
        <v>3248</v>
      </c>
      <c r="M55" s="455" t="s">
        <v>3040</v>
      </c>
      <c r="N55" s="469"/>
      <c r="O55" s="470"/>
      <c r="P55" s="469"/>
      <c r="Q55" s="469"/>
      <c r="R55" s="455"/>
      <c r="S55" s="451"/>
      <c r="T55" s="470" t="s">
        <v>187</v>
      </c>
      <c r="U55" s="3"/>
      <c r="V55" s="630" t="str">
        <f t="shared" si="0"/>
        <v>/rsm:CrossIndustryInvoice/rsm:SupplyChainTradeTransaction/ram:IncludedSupplyChainTradeLineItem/ram:SpecifiedLineTradeAgreement/ram:NetPriceProductTradePrice/ram:BasisQuantity</v>
      </c>
      <c r="W55" s="630" t="str">
        <f t="shared" si="1"/>
        <v>/@unitCode</v>
      </c>
      <c r="X55" s="544">
        <f>COUNTIFS(M$4:M55,V55)</f>
        <v>1</v>
      </c>
      <c r="Y55" s="4"/>
    </row>
    <row r="56" spans="2:25" ht="63.75">
      <c r="B56" s="483" t="s">
        <v>3111</v>
      </c>
      <c r="C56" s="465">
        <v>3</v>
      </c>
      <c r="D56" s="466"/>
      <c r="E56" s="467" t="s">
        <v>3112</v>
      </c>
      <c r="F56" s="468"/>
      <c r="G56" s="468"/>
      <c r="H56" s="468"/>
      <c r="I56" s="468" t="s">
        <v>48</v>
      </c>
      <c r="J56" s="468"/>
      <c r="K56" s="469" t="s">
        <v>1</v>
      </c>
      <c r="L56" s="455" t="s">
        <v>3249</v>
      </c>
      <c r="M56" s="455" t="s">
        <v>2994</v>
      </c>
      <c r="N56" s="469"/>
      <c r="O56" s="470"/>
      <c r="P56" s="469" t="s">
        <v>1</v>
      </c>
      <c r="Q56" s="469"/>
      <c r="R56" s="455"/>
      <c r="S56" s="451"/>
      <c r="T56" s="470" t="s">
        <v>187</v>
      </c>
      <c r="U56" s="3"/>
      <c r="V56" s="630" t="str">
        <f t="shared" si="0"/>
        <v>/rsm:CrossIndustryInvoice/rsm:SupplyChainTradeTransaction/ram:IncludedSupplyChainTradeLineItem</v>
      </c>
      <c r="W56" s="630" t="str">
        <f t="shared" si="1"/>
        <v>/ram:SpecifiedLineTradeDelivery</v>
      </c>
      <c r="X56" s="544">
        <f>COUNTIFS(M$4:M56,V56)</f>
        <v>1</v>
      </c>
      <c r="Y56" s="4"/>
    </row>
    <row r="57" spans="2:25" ht="76.5">
      <c r="B57" s="483" t="s">
        <v>564</v>
      </c>
      <c r="C57" s="469">
        <v>4</v>
      </c>
      <c r="D57" s="471" t="s">
        <v>3</v>
      </c>
      <c r="E57" s="468" t="s">
        <v>1287</v>
      </c>
      <c r="F57" s="468" t="s">
        <v>1288</v>
      </c>
      <c r="G57" s="468"/>
      <c r="H57" s="468" t="s">
        <v>2353</v>
      </c>
      <c r="I57" s="473" t="s">
        <v>2699</v>
      </c>
      <c r="J57" s="468" t="s">
        <v>371</v>
      </c>
      <c r="K57" s="469" t="s">
        <v>1</v>
      </c>
      <c r="L57" s="455" t="s">
        <v>3250</v>
      </c>
      <c r="M57" s="455" t="s">
        <v>2113</v>
      </c>
      <c r="N57" s="469" t="s">
        <v>2112</v>
      </c>
      <c r="O57" s="470" t="s">
        <v>627</v>
      </c>
      <c r="P57" s="469" t="s">
        <v>1</v>
      </c>
      <c r="Q57" s="469" t="s">
        <v>632</v>
      </c>
      <c r="R57" s="455" t="s">
        <v>48</v>
      </c>
      <c r="S57" s="451"/>
      <c r="T57" s="470" t="s">
        <v>187</v>
      </c>
      <c r="U57" s="3"/>
      <c r="V57" s="630" t="str">
        <f t="shared" si="0"/>
        <v>/rsm:CrossIndustryInvoice/rsm:SupplyChainTradeTransaction/ram:IncludedSupplyChainTradeLineItem/ram:SpecifiedLineTradeDelivery</v>
      </c>
      <c r="W57" s="630" t="str">
        <f t="shared" si="1"/>
        <v>/ram:BilledQuantity</v>
      </c>
      <c r="X57" s="544">
        <f>COUNTIFS(M$4:M57,V57)</f>
        <v>1</v>
      </c>
      <c r="Y57" s="4"/>
    </row>
    <row r="58" spans="2:25" ht="102">
      <c r="B58" s="483" t="s">
        <v>566</v>
      </c>
      <c r="C58" s="469">
        <v>5</v>
      </c>
      <c r="D58" s="471" t="s">
        <v>3</v>
      </c>
      <c r="E58" s="468" t="s">
        <v>1289</v>
      </c>
      <c r="F58" s="468" t="s">
        <v>1290</v>
      </c>
      <c r="G58" s="468" t="s">
        <v>1291</v>
      </c>
      <c r="H58" s="468" t="s">
        <v>2371</v>
      </c>
      <c r="I58" s="473" t="s">
        <v>2700</v>
      </c>
      <c r="J58" s="468" t="s">
        <v>95</v>
      </c>
      <c r="K58" s="469"/>
      <c r="L58" s="455" t="s">
        <v>3251</v>
      </c>
      <c r="M58" s="455" t="s">
        <v>2114</v>
      </c>
      <c r="N58" s="469" t="s">
        <v>1937</v>
      </c>
      <c r="O58" s="470" t="s">
        <v>697</v>
      </c>
      <c r="P58" s="469"/>
      <c r="Q58" s="469" t="s">
        <v>632</v>
      </c>
      <c r="R58" s="455" t="s">
        <v>48</v>
      </c>
      <c r="S58" s="451"/>
      <c r="T58" s="470" t="s">
        <v>187</v>
      </c>
      <c r="U58" s="3"/>
      <c r="V58" s="630" t="str">
        <f t="shared" si="0"/>
        <v>/rsm:CrossIndustryInvoice/rsm:SupplyChainTradeTransaction/ram:IncludedSupplyChainTradeLineItem/ram:SpecifiedLineTradeDelivery/ram:BilledQuantity</v>
      </c>
      <c r="W58" s="630" t="str">
        <f t="shared" si="1"/>
        <v>/@unitCode</v>
      </c>
      <c r="X58" s="544">
        <f>COUNTIFS(M$4:M58,V58)</f>
        <v>1</v>
      </c>
      <c r="Y58" s="4"/>
    </row>
    <row r="59" spans="2:25" ht="63.75">
      <c r="B59" s="483" t="s">
        <v>3035</v>
      </c>
      <c r="C59" s="465">
        <v>3</v>
      </c>
      <c r="D59" s="466"/>
      <c r="E59" s="467" t="s">
        <v>3113</v>
      </c>
      <c r="F59" s="468"/>
      <c r="G59" s="468"/>
      <c r="H59" s="468"/>
      <c r="I59" s="468" t="s">
        <v>48</v>
      </c>
      <c r="J59" s="468"/>
      <c r="K59" s="469" t="s">
        <v>3</v>
      </c>
      <c r="L59" s="455" t="s">
        <v>3252</v>
      </c>
      <c r="M59" s="455" t="s">
        <v>2995</v>
      </c>
      <c r="N59" s="469"/>
      <c r="O59" s="470"/>
      <c r="P59" s="469" t="s">
        <v>3</v>
      </c>
      <c r="Q59" s="469"/>
      <c r="R59" s="455"/>
      <c r="S59" s="451"/>
      <c r="T59" s="463" t="s">
        <v>187</v>
      </c>
      <c r="U59" s="3"/>
      <c r="V59" s="630" t="str">
        <f t="shared" si="0"/>
        <v>/rsm:CrossIndustryInvoice/rsm:SupplyChainTradeTransaction/ram:IncludedSupplyChainTradeLineItem</v>
      </c>
      <c r="W59" s="630" t="str">
        <f t="shared" si="1"/>
        <v>/ram:SpecifiedLineTradeSettlement</v>
      </c>
      <c r="X59" s="544">
        <f>COUNTIFS(M$4:M59,V59)</f>
        <v>1</v>
      </c>
      <c r="Y59" s="4"/>
    </row>
    <row r="60" spans="2:25" ht="76.5">
      <c r="B60" s="479" t="s">
        <v>1381</v>
      </c>
      <c r="C60" s="460">
        <v>4</v>
      </c>
      <c r="D60" s="461" t="s">
        <v>3</v>
      </c>
      <c r="E60" s="17" t="s">
        <v>1357</v>
      </c>
      <c r="F60" s="17" t="s">
        <v>1358</v>
      </c>
      <c r="G60" s="17"/>
      <c r="H60" s="17"/>
      <c r="I60" s="17" t="s">
        <v>48</v>
      </c>
      <c r="J60" s="17"/>
      <c r="K60" s="462" t="s">
        <v>19</v>
      </c>
      <c r="L60" s="457" t="s">
        <v>3253</v>
      </c>
      <c r="M60" s="457" t="s">
        <v>2136</v>
      </c>
      <c r="N60" s="462" t="s">
        <v>48</v>
      </c>
      <c r="O60" s="463" t="s">
        <v>627</v>
      </c>
      <c r="P60" s="462" t="s">
        <v>19</v>
      </c>
      <c r="Q60" s="462" t="s">
        <v>634</v>
      </c>
      <c r="R60" s="457" t="s">
        <v>48</v>
      </c>
      <c r="S60" s="451"/>
      <c r="T60" s="463" t="s">
        <v>187</v>
      </c>
      <c r="U60" s="3"/>
      <c r="V60" s="630" t="str">
        <f t="shared" si="0"/>
        <v>/rsm:CrossIndustryInvoice/rsm:SupplyChainTradeTransaction/ram:IncludedSupplyChainTradeLineItem/ram:SpecifiedLineTradeSettlement</v>
      </c>
      <c r="W60" s="630" t="str">
        <f t="shared" si="1"/>
        <v>/ram:ApplicableTradeTax</v>
      </c>
      <c r="X60" s="544">
        <f>COUNTIFS(M$4:M60,V60)</f>
        <v>1</v>
      </c>
      <c r="Y60" s="4"/>
    </row>
    <row r="61" spans="2:25" ht="89.25">
      <c r="B61" s="483" t="s">
        <v>2179</v>
      </c>
      <c r="C61" s="469">
        <v>5</v>
      </c>
      <c r="D61" s="471" t="s">
        <v>3</v>
      </c>
      <c r="E61" s="468" t="s">
        <v>2279</v>
      </c>
      <c r="F61" s="468" t="s">
        <v>48</v>
      </c>
      <c r="G61" s="468" t="s">
        <v>2263</v>
      </c>
      <c r="H61" s="468"/>
      <c r="I61" s="468" t="s">
        <v>2263</v>
      </c>
      <c r="J61" s="468"/>
      <c r="K61" s="469" t="s">
        <v>1</v>
      </c>
      <c r="L61" s="455" t="s">
        <v>3254</v>
      </c>
      <c r="M61" s="455" t="s">
        <v>2137</v>
      </c>
      <c r="N61" s="469" t="s">
        <v>48</v>
      </c>
      <c r="O61" s="470" t="s">
        <v>627</v>
      </c>
      <c r="P61" s="469" t="s">
        <v>1</v>
      </c>
      <c r="Q61" s="469" t="s">
        <v>48</v>
      </c>
      <c r="R61" s="455" t="s">
        <v>2078</v>
      </c>
      <c r="S61" s="451"/>
      <c r="T61" s="470" t="s">
        <v>187</v>
      </c>
      <c r="U61" s="3"/>
      <c r="V61" s="630" t="str">
        <f t="shared" si="0"/>
        <v>/rsm:CrossIndustryInvoice/rsm:SupplyChainTradeTransaction/ram:IncludedSupplyChainTradeLineItem/ram:SpecifiedLineTradeSettlement/ram:ApplicableTradeTax</v>
      </c>
      <c r="W61" s="630" t="str">
        <f t="shared" si="1"/>
        <v>/ram:TypeCode</v>
      </c>
      <c r="X61" s="544">
        <f>COUNTIFS(M$4:M61,V61)</f>
        <v>1</v>
      </c>
      <c r="Y61" s="4"/>
    </row>
    <row r="62" spans="2:25" ht="154.5" customHeight="1">
      <c r="B62" s="483" t="s">
        <v>603</v>
      </c>
      <c r="C62" s="469">
        <v>5</v>
      </c>
      <c r="D62" s="471" t="s">
        <v>3</v>
      </c>
      <c r="E62" s="468" t="s">
        <v>1359</v>
      </c>
      <c r="F62" s="468" t="s">
        <v>1360</v>
      </c>
      <c r="G62" s="468" t="s">
        <v>2265</v>
      </c>
      <c r="H62" s="468" t="s">
        <v>9585</v>
      </c>
      <c r="I62" s="473" t="s">
        <v>2706</v>
      </c>
      <c r="J62" s="468" t="s">
        <v>95</v>
      </c>
      <c r="K62" s="469" t="s">
        <v>1</v>
      </c>
      <c r="L62" s="455" t="s">
        <v>3255</v>
      </c>
      <c r="M62" s="455" t="s">
        <v>2138</v>
      </c>
      <c r="N62" s="469" t="s">
        <v>1937</v>
      </c>
      <c r="O62" s="470" t="s">
        <v>627</v>
      </c>
      <c r="P62" s="469" t="s">
        <v>1</v>
      </c>
      <c r="Q62" s="469" t="s">
        <v>632</v>
      </c>
      <c r="R62" s="455" t="s">
        <v>48</v>
      </c>
      <c r="S62" s="451"/>
      <c r="T62" s="470" t="s">
        <v>187</v>
      </c>
      <c r="U62" s="3"/>
      <c r="V62" s="630" t="str">
        <f t="shared" si="0"/>
        <v>/rsm:CrossIndustryInvoice/rsm:SupplyChainTradeTransaction/ram:IncludedSupplyChainTradeLineItem/ram:SpecifiedLineTradeSettlement/ram:ApplicableTradeTax</v>
      </c>
      <c r="W62" s="630" t="str">
        <f t="shared" si="1"/>
        <v>/ram:CategoryCode</v>
      </c>
      <c r="X62" s="544">
        <f>COUNTIFS(M$4:M62,V62)</f>
        <v>1</v>
      </c>
      <c r="Y62" s="4"/>
    </row>
    <row r="63" spans="2:25" ht="89.25">
      <c r="B63" s="483" t="s">
        <v>587</v>
      </c>
      <c r="C63" s="469">
        <v>5</v>
      </c>
      <c r="D63" s="471" t="s">
        <v>1</v>
      </c>
      <c r="E63" s="468" t="s">
        <v>1362</v>
      </c>
      <c r="F63" s="468" t="s">
        <v>1363</v>
      </c>
      <c r="G63" s="468" t="s">
        <v>1364</v>
      </c>
      <c r="H63" s="468" t="s">
        <v>2370</v>
      </c>
      <c r="I63" s="468" t="s">
        <v>48</v>
      </c>
      <c r="J63" s="468" t="s">
        <v>1189</v>
      </c>
      <c r="K63" s="469" t="s">
        <v>1</v>
      </c>
      <c r="L63" s="455" t="s">
        <v>3256</v>
      </c>
      <c r="M63" s="455" t="s">
        <v>2139</v>
      </c>
      <c r="N63" s="469" t="s">
        <v>2075</v>
      </c>
      <c r="O63" s="470" t="s">
        <v>627</v>
      </c>
      <c r="P63" s="469" t="s">
        <v>1</v>
      </c>
      <c r="Q63" s="469" t="s">
        <v>48</v>
      </c>
      <c r="R63" s="455" t="s">
        <v>48</v>
      </c>
      <c r="S63" s="451"/>
      <c r="T63" s="470" t="s">
        <v>187</v>
      </c>
      <c r="U63" s="3"/>
      <c r="V63" s="630" t="str">
        <f t="shared" si="0"/>
        <v>/rsm:CrossIndustryInvoice/rsm:SupplyChainTradeTransaction/ram:IncludedSupplyChainTradeLineItem/ram:SpecifiedLineTradeSettlement/ram:ApplicableTradeTax</v>
      </c>
      <c r="W63" s="630" t="str">
        <f t="shared" si="1"/>
        <v>/ram:RateApplicablePercent</v>
      </c>
      <c r="X63" s="544">
        <f>COUNTIFS(M$4:M63,V63)</f>
        <v>1</v>
      </c>
      <c r="Y63" s="4"/>
    </row>
    <row r="64" spans="2:25" ht="76.5">
      <c r="B64" s="479" t="s">
        <v>761</v>
      </c>
      <c r="C64" s="460">
        <v>4</v>
      </c>
      <c r="D64" s="461" t="s">
        <v>1</v>
      </c>
      <c r="E64" s="17" t="s">
        <v>1306</v>
      </c>
      <c r="F64" s="17" t="s">
        <v>1307</v>
      </c>
      <c r="G64" s="17" t="s">
        <v>2320</v>
      </c>
      <c r="H64" s="17"/>
      <c r="I64" s="17" t="s">
        <v>48</v>
      </c>
      <c r="J64" s="17"/>
      <c r="K64" s="462" t="s">
        <v>1</v>
      </c>
      <c r="L64" s="457" t="s">
        <v>3257</v>
      </c>
      <c r="M64" s="457" t="s">
        <v>2118</v>
      </c>
      <c r="N64" s="462" t="s">
        <v>48</v>
      </c>
      <c r="O64" s="463" t="s">
        <v>627</v>
      </c>
      <c r="P64" s="462" t="s">
        <v>1</v>
      </c>
      <c r="Q64" s="462" t="s">
        <v>48</v>
      </c>
      <c r="R64" s="457" t="s">
        <v>48</v>
      </c>
      <c r="S64" s="451"/>
      <c r="T64" s="463" t="s">
        <v>2366</v>
      </c>
      <c r="U64" s="3"/>
      <c r="V64" s="630" t="str">
        <f t="shared" si="0"/>
        <v>/rsm:CrossIndustryInvoice/rsm:SupplyChainTradeTransaction/ram:IncludedSupplyChainTradeLineItem/ram:SpecifiedLineTradeSettlement</v>
      </c>
      <c r="W64" s="630" t="str">
        <f t="shared" si="1"/>
        <v>/ram:BillingSpecifiedPeriod</v>
      </c>
      <c r="X64" s="544">
        <f>COUNTIFS(M$4:M64,V64)</f>
        <v>1</v>
      </c>
      <c r="Y64" s="4"/>
    </row>
    <row r="65" spans="1:25" ht="89.25">
      <c r="B65" s="483" t="s">
        <v>3114</v>
      </c>
      <c r="C65" s="465">
        <v>5</v>
      </c>
      <c r="D65" s="466"/>
      <c r="E65" s="467" t="s">
        <v>3115</v>
      </c>
      <c r="F65" s="468"/>
      <c r="G65" s="468"/>
      <c r="H65" s="468"/>
      <c r="I65" s="468" t="s">
        <v>48</v>
      </c>
      <c r="J65" s="468"/>
      <c r="K65" s="469" t="s">
        <v>1</v>
      </c>
      <c r="L65" s="455" t="s">
        <v>3258</v>
      </c>
      <c r="M65" s="455" t="s">
        <v>2996</v>
      </c>
      <c r="N65" s="469"/>
      <c r="O65" s="470"/>
      <c r="P65" s="469" t="s">
        <v>1</v>
      </c>
      <c r="Q65" s="469"/>
      <c r="R65" s="455"/>
      <c r="S65" s="451"/>
      <c r="T65" s="470" t="s">
        <v>2366</v>
      </c>
      <c r="U65" s="3"/>
      <c r="V65" s="630" t="str">
        <f t="shared" si="0"/>
        <v>/rsm:CrossIndustryInvoice/rsm:SupplyChainTradeTransaction/ram:IncludedSupplyChainTradeLineItem/ram:SpecifiedLineTradeSettlement/ram:BillingSpecifiedPeriod</v>
      </c>
      <c r="W65" s="630" t="str">
        <f t="shared" si="1"/>
        <v>/ram:StartDateTime</v>
      </c>
      <c r="X65" s="544">
        <f>COUNTIFS(M$4:M65,V65)</f>
        <v>1</v>
      </c>
      <c r="Y65" s="4"/>
    </row>
    <row r="66" spans="1:25" ht="102">
      <c r="B66" s="483" t="s">
        <v>574</v>
      </c>
      <c r="C66" s="469">
        <v>6</v>
      </c>
      <c r="D66" s="471" t="s">
        <v>1</v>
      </c>
      <c r="E66" s="468" t="s">
        <v>1309</v>
      </c>
      <c r="F66" s="468" t="s">
        <v>1310</v>
      </c>
      <c r="G66" s="468" t="s">
        <v>1000</v>
      </c>
      <c r="H66" s="468" t="s">
        <v>2329</v>
      </c>
      <c r="I66" s="473" t="s">
        <v>2702</v>
      </c>
      <c r="J66" s="468" t="s">
        <v>94</v>
      </c>
      <c r="K66" s="469" t="s">
        <v>3</v>
      </c>
      <c r="L66" s="455" t="s">
        <v>3259</v>
      </c>
      <c r="M66" s="455" t="s">
        <v>2119</v>
      </c>
      <c r="N66" s="469" t="s">
        <v>629</v>
      </c>
      <c r="O66" s="470" t="s">
        <v>627</v>
      </c>
      <c r="P66" s="469" t="s">
        <v>3</v>
      </c>
      <c r="Q66" s="469" t="s">
        <v>632</v>
      </c>
      <c r="R66" s="455" t="s">
        <v>630</v>
      </c>
      <c r="S66" s="451"/>
      <c r="T66" s="470" t="s">
        <v>2366</v>
      </c>
      <c r="U66" s="3"/>
      <c r="V66" s="630" t="str">
        <f t="shared" si="0"/>
        <v>/rsm:CrossIndustryInvoice/rsm:SupplyChainTradeTransaction/ram:IncludedSupplyChainTradeLineItem/ram:SpecifiedLineTradeSettlement/ram:BillingSpecifiedPeriod/ram:StartDateTime</v>
      </c>
      <c r="W66" s="630" t="str">
        <f t="shared" si="1"/>
        <v>/udt:DateTimeString</v>
      </c>
      <c r="X66" s="544">
        <f>COUNTIFS(M$4:M66,V66)</f>
        <v>1</v>
      </c>
      <c r="Y66" s="4"/>
    </row>
    <row r="67" spans="1:25" ht="114.75">
      <c r="B67" s="483" t="s">
        <v>2173</v>
      </c>
      <c r="C67" s="469">
        <v>7</v>
      </c>
      <c r="D67" s="471" t="s">
        <v>3</v>
      </c>
      <c r="E67" s="468" t="s">
        <v>2146</v>
      </c>
      <c r="F67" s="468" t="s">
        <v>48</v>
      </c>
      <c r="G67" s="468" t="s">
        <v>2195</v>
      </c>
      <c r="H67" s="468"/>
      <c r="I67" s="473" t="s">
        <v>3064</v>
      </c>
      <c r="J67" s="468"/>
      <c r="K67" s="469"/>
      <c r="L67" s="455" t="s">
        <v>3260</v>
      </c>
      <c r="M67" s="455" t="s">
        <v>2120</v>
      </c>
      <c r="N67" s="469" t="s">
        <v>48</v>
      </c>
      <c r="O67" s="470" t="s">
        <v>697</v>
      </c>
      <c r="P67" s="469"/>
      <c r="Q67" s="469" t="s">
        <v>48</v>
      </c>
      <c r="R67" s="455" t="s">
        <v>1936</v>
      </c>
      <c r="S67" s="451"/>
      <c r="T67" s="470" t="s">
        <v>2366</v>
      </c>
      <c r="U67" s="3"/>
      <c r="V67" s="630" t="str">
        <f t="shared" si="0"/>
        <v>/rsm:CrossIndustryInvoice/rsm:SupplyChainTradeTransaction/ram:IncludedSupplyChainTradeLineItem/ram:SpecifiedLineTradeSettlement/ram:BillingSpecifiedPeriod/ram:StartDateTime/udt:DateTimeString</v>
      </c>
      <c r="W67" s="630" t="str">
        <f t="shared" si="1"/>
        <v>/@format</v>
      </c>
      <c r="X67" s="544">
        <f>COUNTIFS(M$4:M67,V67)</f>
        <v>1</v>
      </c>
      <c r="Y67" s="4"/>
    </row>
    <row r="68" spans="1:25" ht="89.25">
      <c r="B68" s="483" t="s">
        <v>3116</v>
      </c>
      <c r="C68" s="465">
        <v>5</v>
      </c>
      <c r="D68" s="466"/>
      <c r="E68" s="467" t="s">
        <v>3117</v>
      </c>
      <c r="F68" s="468"/>
      <c r="G68" s="468"/>
      <c r="H68" s="468"/>
      <c r="I68" s="468" t="s">
        <v>48</v>
      </c>
      <c r="J68" s="468"/>
      <c r="K68" s="469" t="s">
        <v>1</v>
      </c>
      <c r="L68" s="455" t="s">
        <v>3261</v>
      </c>
      <c r="M68" s="455" t="s">
        <v>3041</v>
      </c>
      <c r="N68" s="469"/>
      <c r="O68" s="470"/>
      <c r="P68" s="469" t="s">
        <v>1</v>
      </c>
      <c r="Q68" s="469"/>
      <c r="R68" s="455"/>
      <c r="S68" s="451"/>
      <c r="T68" s="470" t="s">
        <v>2366</v>
      </c>
      <c r="U68" s="3"/>
      <c r="V68" s="630" t="str">
        <f t="shared" ref="V68:V131" si="2">IF(ISERROR(FIND("/",M68)),M68,LEFT(M68,FIND(CHAR(1),SUBSTITUTE(M68,"/",CHAR(1),LEN(M68)-LEN(SUBSTITUTE(M68,"/",""))))-1))</f>
        <v>/rsm:CrossIndustryInvoice/rsm:SupplyChainTradeTransaction/ram:IncludedSupplyChainTradeLineItem/ram:SpecifiedLineTradeSettlement/ram:BillingSpecifiedPeriod</v>
      </c>
      <c r="W68" s="630" t="str">
        <f t="shared" ref="W68:W131" si="3">IF(ISERROR(FIND("/",M68)),M68,MID(M68, FIND(CHAR(1),SUBSTITUTE(M68,"/",CHAR(1), LEN(M68)-LEN(SUBSTITUTE(M68,"/","")))), LEN(M68)))</f>
        <v>/ram:EndDateTime</v>
      </c>
      <c r="X68" s="544">
        <f>COUNTIFS(M$4:M68,V68)</f>
        <v>1</v>
      </c>
      <c r="Y68" s="4"/>
    </row>
    <row r="69" spans="1:25" ht="155.25" customHeight="1">
      <c r="B69" s="483" t="s">
        <v>576</v>
      </c>
      <c r="C69" s="469">
        <v>6</v>
      </c>
      <c r="D69" s="471" t="s">
        <v>1</v>
      </c>
      <c r="E69" s="468" t="s">
        <v>1311</v>
      </c>
      <c r="F69" s="468" t="s">
        <v>1312</v>
      </c>
      <c r="G69" s="468" t="s">
        <v>1002</v>
      </c>
      <c r="H69" s="468" t="s">
        <v>2330</v>
      </c>
      <c r="I69" s="473" t="s">
        <v>3073</v>
      </c>
      <c r="J69" s="468" t="s">
        <v>94</v>
      </c>
      <c r="K69" s="469" t="s">
        <v>3</v>
      </c>
      <c r="L69" s="455" t="s">
        <v>3262</v>
      </c>
      <c r="M69" s="455" t="s">
        <v>2121</v>
      </c>
      <c r="N69" s="469" t="s">
        <v>629</v>
      </c>
      <c r="O69" s="470" t="s">
        <v>627</v>
      </c>
      <c r="P69" s="469" t="s">
        <v>3</v>
      </c>
      <c r="Q69" s="469" t="s">
        <v>48</v>
      </c>
      <c r="R69" s="455" t="s">
        <v>630</v>
      </c>
      <c r="S69" s="451"/>
      <c r="T69" s="470" t="s">
        <v>2366</v>
      </c>
      <c r="U69" s="3"/>
      <c r="V69" s="630" t="str">
        <f t="shared" si="2"/>
        <v>/rsm:CrossIndustryInvoice/rsm:SupplyChainTradeTransaction/ram:IncludedSupplyChainTradeLineItem/ram:SpecifiedLineTradeSettlement/ram:BillingSpecifiedPeriod/ram:EndDateTime</v>
      </c>
      <c r="W69" s="630" t="str">
        <f t="shared" si="3"/>
        <v>/udt:DateTimeString</v>
      </c>
      <c r="X69" s="544">
        <f>COUNTIFS(M$4:M69,V69)</f>
        <v>1</v>
      </c>
      <c r="Y69" s="4"/>
    </row>
    <row r="70" spans="1:25" ht="114.75">
      <c r="B70" s="483" t="s">
        <v>2174</v>
      </c>
      <c r="C70" s="469">
        <v>7</v>
      </c>
      <c r="D70" s="471" t="s">
        <v>3</v>
      </c>
      <c r="E70" s="468" t="s">
        <v>2146</v>
      </c>
      <c r="F70" s="468" t="s">
        <v>48</v>
      </c>
      <c r="G70" s="468" t="s">
        <v>2195</v>
      </c>
      <c r="H70" s="468"/>
      <c r="I70" s="473" t="s">
        <v>3064</v>
      </c>
      <c r="J70" s="468"/>
      <c r="K70" s="469"/>
      <c r="L70" s="455" t="s">
        <v>3263</v>
      </c>
      <c r="M70" s="455" t="s">
        <v>2122</v>
      </c>
      <c r="N70" s="469" t="s">
        <v>48</v>
      </c>
      <c r="O70" s="470" t="s">
        <v>697</v>
      </c>
      <c r="P70" s="469"/>
      <c r="Q70" s="469" t="s">
        <v>48</v>
      </c>
      <c r="R70" s="455" t="s">
        <v>1936</v>
      </c>
      <c r="S70" s="451"/>
      <c r="T70" s="470" t="s">
        <v>2366</v>
      </c>
      <c r="U70" s="3"/>
      <c r="V70" s="630" t="str">
        <f t="shared" si="2"/>
        <v>/rsm:CrossIndustryInvoice/rsm:SupplyChainTradeTransaction/ram:IncludedSupplyChainTradeLineItem/ram:SpecifiedLineTradeSettlement/ram:BillingSpecifiedPeriod/ram:EndDateTime/udt:DateTimeString</v>
      </c>
      <c r="W70" s="630" t="str">
        <f t="shared" si="3"/>
        <v>/@format</v>
      </c>
      <c r="X70" s="544">
        <f>COUNTIFS(M$4:M70,V70)</f>
        <v>1</v>
      </c>
      <c r="Y70" s="4"/>
    </row>
    <row r="71" spans="1:25" ht="76.5">
      <c r="B71" s="479" t="s">
        <v>767</v>
      </c>
      <c r="C71" s="488">
        <v>4</v>
      </c>
      <c r="D71" s="489" t="s">
        <v>19</v>
      </c>
      <c r="E71" s="490" t="s">
        <v>1313</v>
      </c>
      <c r="F71" s="490" t="s">
        <v>2305</v>
      </c>
      <c r="G71" s="490"/>
      <c r="H71" s="490" t="s">
        <v>2333</v>
      </c>
      <c r="I71" s="457" t="s">
        <v>706</v>
      </c>
      <c r="J71" s="490"/>
      <c r="K71" s="462" t="s">
        <v>19</v>
      </c>
      <c r="L71" s="457" t="s">
        <v>3264</v>
      </c>
      <c r="M71" s="457" t="s">
        <v>2123</v>
      </c>
      <c r="N71" s="462" t="s">
        <v>48</v>
      </c>
      <c r="O71" s="463" t="s">
        <v>627</v>
      </c>
      <c r="P71" s="462" t="s">
        <v>19</v>
      </c>
      <c r="Q71" s="462" t="s">
        <v>705</v>
      </c>
      <c r="R71" s="457" t="s">
        <v>706</v>
      </c>
      <c r="S71" s="451"/>
      <c r="T71" s="463" t="s">
        <v>187</v>
      </c>
      <c r="U71" s="3"/>
      <c r="V71" s="630" t="str">
        <f t="shared" si="2"/>
        <v>/rsm:CrossIndustryInvoice/rsm:SupplyChainTradeTransaction/ram:IncludedSupplyChainTradeLineItem/ram:SpecifiedLineTradeSettlement</v>
      </c>
      <c r="W71" s="630" t="str">
        <f t="shared" si="3"/>
        <v>/ram:SpecifiedTradeAllowanceCharge</v>
      </c>
      <c r="X71" s="544">
        <f>COUNTIFS(M$4:M71,V71)</f>
        <v>1</v>
      </c>
      <c r="Y71" s="4"/>
    </row>
    <row r="72" spans="1:25" ht="89.25">
      <c r="B72" s="483" t="s">
        <v>2175</v>
      </c>
      <c r="C72" s="469">
        <v>5</v>
      </c>
      <c r="D72" s="471" t="s">
        <v>3</v>
      </c>
      <c r="E72" s="468" t="s">
        <v>2260</v>
      </c>
      <c r="F72" s="468" t="s">
        <v>2306</v>
      </c>
      <c r="G72" s="468" t="s">
        <v>48</v>
      </c>
      <c r="H72" s="468"/>
      <c r="I72" s="468" t="s">
        <v>48</v>
      </c>
      <c r="J72" s="468"/>
      <c r="K72" s="469" t="s">
        <v>1</v>
      </c>
      <c r="L72" s="455" t="s">
        <v>3265</v>
      </c>
      <c r="M72" s="455" t="s">
        <v>2176</v>
      </c>
      <c r="N72" s="469" t="s">
        <v>48</v>
      </c>
      <c r="O72" s="470" t="s">
        <v>48</v>
      </c>
      <c r="P72" s="469" t="s">
        <v>1</v>
      </c>
      <c r="Q72" s="469" t="s">
        <v>48</v>
      </c>
      <c r="R72" s="455" t="s">
        <v>48</v>
      </c>
      <c r="S72" s="451"/>
      <c r="T72" s="470" t="s">
        <v>187</v>
      </c>
      <c r="U72" s="3"/>
      <c r="V72" s="630" t="str">
        <f t="shared" si="2"/>
        <v>/rsm:CrossIndustryInvoice/rsm:SupplyChainTradeTransaction/ram:IncludedSupplyChainTradeLineItem/ram:SpecifiedLineTradeSettlement/ram:SpecifiedTradeAllowanceCharge</v>
      </c>
      <c r="W72" s="630" t="str">
        <f t="shared" si="3"/>
        <v>/ram:ChargeIndicator</v>
      </c>
      <c r="X72" s="544">
        <f>COUNTIFS(M$4:M72,V72)</f>
        <v>1</v>
      </c>
      <c r="Y72" s="4"/>
    </row>
    <row r="73" spans="1:25" s="459" customFormat="1" ht="102">
      <c r="A73" s="71"/>
      <c r="B73" s="483" t="s">
        <v>3058</v>
      </c>
      <c r="C73" s="469">
        <v>6</v>
      </c>
      <c r="D73" s="471" t="s">
        <v>3</v>
      </c>
      <c r="E73" s="468" t="s">
        <v>2261</v>
      </c>
      <c r="F73" s="468" t="s">
        <v>48</v>
      </c>
      <c r="G73" s="468" t="s">
        <v>2262</v>
      </c>
      <c r="H73" s="468"/>
      <c r="I73" s="468" t="s">
        <v>2262</v>
      </c>
      <c r="J73" s="468"/>
      <c r="K73" s="469" t="s">
        <v>3</v>
      </c>
      <c r="L73" s="455" t="s">
        <v>3266</v>
      </c>
      <c r="M73" s="455" t="s">
        <v>2177</v>
      </c>
      <c r="N73" s="469" t="s">
        <v>48</v>
      </c>
      <c r="O73" s="470" t="s">
        <v>48</v>
      </c>
      <c r="P73" s="469" t="s">
        <v>3</v>
      </c>
      <c r="Q73" s="469" t="s">
        <v>48</v>
      </c>
      <c r="R73" s="455" t="s">
        <v>2166</v>
      </c>
      <c r="S73" s="451"/>
      <c r="T73" s="470" t="s">
        <v>187</v>
      </c>
      <c r="U73" s="3"/>
      <c r="V73" s="630" t="str">
        <f t="shared" si="2"/>
        <v>/rsm:CrossIndustryInvoice/rsm:SupplyChainTradeTransaction/ram:IncludedSupplyChainTradeLineItem/ram:SpecifiedLineTradeSettlement/ram:SpecifiedTradeAllowanceCharge/ram:ChargeIndicator</v>
      </c>
      <c r="W73" s="630" t="str">
        <f t="shared" si="3"/>
        <v>/udt:Indicator</v>
      </c>
      <c r="X73" s="544">
        <f>COUNTIFS(M$4:M73,V73)</f>
        <v>1</v>
      </c>
      <c r="Y73" s="4"/>
    </row>
    <row r="74" spans="1:25" s="459" customFormat="1" ht="89.25">
      <c r="A74" s="71"/>
      <c r="B74" s="483" t="s">
        <v>582</v>
      </c>
      <c r="C74" s="469">
        <v>5</v>
      </c>
      <c r="D74" s="471" t="s">
        <v>1</v>
      </c>
      <c r="E74" s="468" t="s">
        <v>1319</v>
      </c>
      <c r="F74" s="468" t="s">
        <v>1320</v>
      </c>
      <c r="G74" s="468"/>
      <c r="H74" s="468" t="s">
        <v>2370</v>
      </c>
      <c r="I74" s="468" t="s">
        <v>48</v>
      </c>
      <c r="J74" s="468" t="s">
        <v>1189</v>
      </c>
      <c r="K74" s="469" t="s">
        <v>1</v>
      </c>
      <c r="L74" s="455" t="s">
        <v>3267</v>
      </c>
      <c r="M74" s="455" t="s">
        <v>2126</v>
      </c>
      <c r="N74" s="469" t="s">
        <v>2075</v>
      </c>
      <c r="O74" s="470" t="s">
        <v>627</v>
      </c>
      <c r="P74" s="469" t="s">
        <v>1</v>
      </c>
      <c r="Q74" s="469" t="s">
        <v>48</v>
      </c>
      <c r="R74" s="455" t="s">
        <v>48</v>
      </c>
      <c r="S74" s="451"/>
      <c r="T74" s="470" t="s">
        <v>2366</v>
      </c>
      <c r="U74" s="3"/>
      <c r="V74" s="630" t="str">
        <f t="shared" si="2"/>
        <v>/rsm:CrossIndustryInvoice/rsm:SupplyChainTradeTransaction/ram:IncludedSupplyChainTradeLineItem/ram:SpecifiedLineTradeSettlement/ram:SpecifiedTradeAllowanceCharge</v>
      </c>
      <c r="W74" s="630" t="str">
        <f t="shared" si="3"/>
        <v>/ram:CalculationPercent</v>
      </c>
      <c r="X74" s="544">
        <f>COUNTIFS(M$4:M74,V74)</f>
        <v>1</v>
      </c>
      <c r="Y74" s="4"/>
    </row>
    <row r="75" spans="1:25" s="459" customFormat="1" ht="89.25">
      <c r="A75" s="71"/>
      <c r="B75" s="483" t="s">
        <v>3118</v>
      </c>
      <c r="C75" s="465">
        <v>5</v>
      </c>
      <c r="D75" s="492"/>
      <c r="E75" s="467" t="s">
        <v>3119</v>
      </c>
      <c r="F75" s="468"/>
      <c r="G75" s="468"/>
      <c r="H75" s="468"/>
      <c r="I75" s="468" t="s">
        <v>48</v>
      </c>
      <c r="J75" s="468"/>
      <c r="K75" s="469" t="s">
        <v>1</v>
      </c>
      <c r="L75" s="455" t="s">
        <v>3267</v>
      </c>
      <c r="M75" s="455" t="s">
        <v>2126</v>
      </c>
      <c r="N75" s="469"/>
      <c r="O75" s="470"/>
      <c r="P75" s="469" t="s">
        <v>1</v>
      </c>
      <c r="Q75" s="469"/>
      <c r="R75" s="455"/>
      <c r="S75" s="451"/>
      <c r="T75" s="470" t="s">
        <v>2366</v>
      </c>
      <c r="U75" s="3"/>
      <c r="V75" s="630" t="str">
        <f t="shared" si="2"/>
        <v>/rsm:CrossIndustryInvoice/rsm:SupplyChainTradeTransaction/ram:IncludedSupplyChainTradeLineItem/ram:SpecifiedLineTradeSettlement/ram:SpecifiedTradeAllowanceCharge</v>
      </c>
      <c r="W75" s="630" t="str">
        <f t="shared" si="3"/>
        <v>/ram:CalculationPercent</v>
      </c>
      <c r="X75" s="544">
        <f>COUNTIFS(M$4:M75,V75)</f>
        <v>1</v>
      </c>
      <c r="Y75" s="4"/>
    </row>
    <row r="76" spans="1:25" s="459" customFormat="1" ht="89.25">
      <c r="A76" s="71"/>
      <c r="B76" s="483" t="s">
        <v>580</v>
      </c>
      <c r="C76" s="469">
        <v>5</v>
      </c>
      <c r="D76" s="471" t="s">
        <v>1</v>
      </c>
      <c r="E76" s="468" t="s">
        <v>1317</v>
      </c>
      <c r="F76" s="468" t="s">
        <v>1318</v>
      </c>
      <c r="G76" s="468"/>
      <c r="H76" s="468"/>
      <c r="I76" s="468" t="s">
        <v>48</v>
      </c>
      <c r="J76" s="468" t="s">
        <v>1183</v>
      </c>
      <c r="K76" s="469" t="s">
        <v>1</v>
      </c>
      <c r="L76" s="455" t="s">
        <v>3268</v>
      </c>
      <c r="M76" s="455" t="s">
        <v>2125</v>
      </c>
      <c r="N76" s="469" t="s">
        <v>697</v>
      </c>
      <c r="O76" s="470" t="s">
        <v>627</v>
      </c>
      <c r="P76" s="469" t="s">
        <v>1</v>
      </c>
      <c r="Q76" s="469" t="s">
        <v>48</v>
      </c>
      <c r="R76" s="455" t="s">
        <v>48</v>
      </c>
      <c r="S76" s="451"/>
      <c r="T76" s="470" t="s">
        <v>2366</v>
      </c>
      <c r="U76" s="3"/>
      <c r="V76" s="630" t="str">
        <f t="shared" si="2"/>
        <v>/rsm:CrossIndustryInvoice/rsm:SupplyChainTradeTransaction/ram:IncludedSupplyChainTradeLineItem/ram:SpecifiedLineTradeSettlement/ram:SpecifiedTradeAllowanceCharge</v>
      </c>
      <c r="W76" s="630" t="str">
        <f t="shared" si="3"/>
        <v>/ram:BasisAmount</v>
      </c>
      <c r="X76" s="544">
        <f>COUNTIFS(M$4:M76,V76)</f>
        <v>1</v>
      </c>
      <c r="Y76" s="4"/>
    </row>
    <row r="77" spans="1:25" s="459" customFormat="1" ht="89.25">
      <c r="A77" s="71"/>
      <c r="B77" s="483" t="s">
        <v>578</v>
      </c>
      <c r="C77" s="469">
        <v>5</v>
      </c>
      <c r="D77" s="471" t="s">
        <v>3</v>
      </c>
      <c r="E77" s="468" t="s">
        <v>1315</v>
      </c>
      <c r="F77" s="468" t="s">
        <v>1316</v>
      </c>
      <c r="G77" s="468"/>
      <c r="H77" s="468"/>
      <c r="I77" s="468" t="s">
        <v>2703</v>
      </c>
      <c r="J77" s="468" t="s">
        <v>1183</v>
      </c>
      <c r="K77" s="469" t="s">
        <v>19</v>
      </c>
      <c r="L77" s="455" t="s">
        <v>3269</v>
      </c>
      <c r="M77" s="455" t="s">
        <v>2124</v>
      </c>
      <c r="N77" s="469" t="s">
        <v>697</v>
      </c>
      <c r="O77" s="470" t="s">
        <v>627</v>
      </c>
      <c r="P77" s="469" t="s">
        <v>19</v>
      </c>
      <c r="Q77" s="469" t="s">
        <v>632</v>
      </c>
      <c r="R77" s="455" t="s">
        <v>48</v>
      </c>
      <c r="S77" s="451"/>
      <c r="T77" s="470" t="s">
        <v>187</v>
      </c>
      <c r="U77" s="3"/>
      <c r="V77" s="630" t="str">
        <f t="shared" si="2"/>
        <v>/rsm:CrossIndustryInvoice/rsm:SupplyChainTradeTransaction/ram:IncludedSupplyChainTradeLineItem/ram:SpecifiedLineTradeSettlement/ram:SpecifiedTradeAllowanceCharge</v>
      </c>
      <c r="W77" s="630" t="str">
        <f t="shared" si="3"/>
        <v>/ram:ActualAmount</v>
      </c>
      <c r="X77" s="544">
        <f>COUNTIFS(M$4:M77,V77)</f>
        <v>1</v>
      </c>
      <c r="Y77" s="4"/>
    </row>
    <row r="78" spans="1:25" s="459" customFormat="1" ht="178.5">
      <c r="A78" s="71"/>
      <c r="B78" s="483" t="s">
        <v>585</v>
      </c>
      <c r="C78" s="469">
        <v>5</v>
      </c>
      <c r="D78" s="471" t="s">
        <v>1</v>
      </c>
      <c r="E78" s="468" t="s">
        <v>1323</v>
      </c>
      <c r="F78" s="468" t="s">
        <v>1324</v>
      </c>
      <c r="G78" s="468" t="s">
        <v>1325</v>
      </c>
      <c r="H78" s="468"/>
      <c r="I78" s="468" t="s">
        <v>3074</v>
      </c>
      <c r="J78" s="468" t="s">
        <v>95</v>
      </c>
      <c r="K78" s="469" t="s">
        <v>1</v>
      </c>
      <c r="L78" s="455" t="s">
        <v>3270</v>
      </c>
      <c r="M78" s="455" t="s">
        <v>2128</v>
      </c>
      <c r="N78" s="469" t="s">
        <v>1937</v>
      </c>
      <c r="O78" s="470" t="s">
        <v>627</v>
      </c>
      <c r="P78" s="469" t="s">
        <v>1</v>
      </c>
      <c r="Q78" s="469" t="s">
        <v>48</v>
      </c>
      <c r="R78" s="455" t="s">
        <v>48</v>
      </c>
      <c r="S78" s="451"/>
      <c r="T78" s="470" t="s">
        <v>2366</v>
      </c>
      <c r="U78" s="3"/>
      <c r="V78" s="630" t="str">
        <f t="shared" si="2"/>
        <v>/rsm:CrossIndustryInvoice/rsm:SupplyChainTradeTransaction/ram:IncludedSupplyChainTradeLineItem/ram:SpecifiedLineTradeSettlement/ram:SpecifiedTradeAllowanceCharge</v>
      </c>
      <c r="W78" s="630" t="str">
        <f t="shared" si="3"/>
        <v>/ram:ReasonCode</v>
      </c>
      <c r="X78" s="544">
        <f>COUNTIFS(M$4:M78,V78)</f>
        <v>1</v>
      </c>
      <c r="Y78" s="4"/>
    </row>
    <row r="79" spans="1:25" s="482" customFormat="1" ht="178.5">
      <c r="A79" s="71"/>
      <c r="B79" s="483" t="s">
        <v>583</v>
      </c>
      <c r="C79" s="469">
        <v>5</v>
      </c>
      <c r="D79" s="471" t="s">
        <v>1</v>
      </c>
      <c r="E79" s="468" t="s">
        <v>1321</v>
      </c>
      <c r="F79" s="468" t="s">
        <v>1322</v>
      </c>
      <c r="G79" s="468"/>
      <c r="H79" s="468"/>
      <c r="I79" s="468" t="s">
        <v>3074</v>
      </c>
      <c r="J79" s="468" t="s">
        <v>931</v>
      </c>
      <c r="K79" s="469" t="s">
        <v>1</v>
      </c>
      <c r="L79" s="455" t="s">
        <v>3271</v>
      </c>
      <c r="M79" s="455" t="s">
        <v>2127</v>
      </c>
      <c r="N79" s="469" t="s">
        <v>1945</v>
      </c>
      <c r="O79" s="470" t="s">
        <v>627</v>
      </c>
      <c r="P79" s="469" t="s">
        <v>1</v>
      </c>
      <c r="Q79" s="469" t="s">
        <v>48</v>
      </c>
      <c r="R79" s="455" t="s">
        <v>48</v>
      </c>
      <c r="S79" s="451"/>
      <c r="T79" s="470" t="s">
        <v>2366</v>
      </c>
      <c r="U79" s="3"/>
      <c r="V79" s="630" t="str">
        <f t="shared" si="2"/>
        <v>/rsm:CrossIndustryInvoice/rsm:SupplyChainTradeTransaction/ram:IncludedSupplyChainTradeLineItem/ram:SpecifiedLineTradeSettlement/ram:SpecifiedTradeAllowanceCharge</v>
      </c>
      <c r="W79" s="630" t="str">
        <f t="shared" si="3"/>
        <v>/ram:Reason</v>
      </c>
      <c r="X79" s="544">
        <f>COUNTIFS(M$4:M79,V79)</f>
        <v>1</v>
      </c>
      <c r="Y79" s="4"/>
    </row>
    <row r="80" spans="1:25" s="459" customFormat="1" ht="76.5">
      <c r="A80" s="71"/>
      <c r="B80" s="479" t="s">
        <v>1356</v>
      </c>
      <c r="C80" s="488">
        <v>4</v>
      </c>
      <c r="D80" s="489" t="s">
        <v>19</v>
      </c>
      <c r="E80" s="490" t="s">
        <v>1326</v>
      </c>
      <c r="F80" s="490" t="s">
        <v>1327</v>
      </c>
      <c r="G80" s="490" t="s">
        <v>1328</v>
      </c>
      <c r="H80" s="490" t="s">
        <v>2337</v>
      </c>
      <c r="I80" s="457" t="s">
        <v>719</v>
      </c>
      <c r="J80" s="490"/>
      <c r="K80" s="462" t="s">
        <v>19</v>
      </c>
      <c r="L80" s="457" t="s">
        <v>3264</v>
      </c>
      <c r="M80" s="457" t="s">
        <v>2123</v>
      </c>
      <c r="N80" s="462" t="s">
        <v>48</v>
      </c>
      <c r="O80" s="463" t="s">
        <v>627</v>
      </c>
      <c r="P80" s="462" t="s">
        <v>19</v>
      </c>
      <c r="Q80" s="462" t="s">
        <v>705</v>
      </c>
      <c r="R80" s="457" t="s">
        <v>719</v>
      </c>
      <c r="S80" s="451"/>
      <c r="T80" s="463" t="s">
        <v>187</v>
      </c>
      <c r="U80" s="3"/>
      <c r="V80" s="630" t="str">
        <f t="shared" si="2"/>
        <v>/rsm:CrossIndustryInvoice/rsm:SupplyChainTradeTransaction/ram:IncludedSupplyChainTradeLineItem/ram:SpecifiedLineTradeSettlement</v>
      </c>
      <c r="W80" s="630" t="str">
        <f t="shared" si="3"/>
        <v>/ram:SpecifiedTradeAllowanceCharge</v>
      </c>
      <c r="X80" s="544">
        <f>COUNTIFS(M$4:M80,V80)</f>
        <v>1</v>
      </c>
      <c r="Y80" s="4"/>
    </row>
    <row r="81" spans="1:25" s="459" customFormat="1" ht="89.25">
      <c r="A81" s="628"/>
      <c r="B81" s="483" t="s">
        <v>2178</v>
      </c>
      <c r="C81" s="469">
        <v>5</v>
      </c>
      <c r="D81" s="471" t="s">
        <v>3</v>
      </c>
      <c r="E81" s="468" t="s">
        <v>2260</v>
      </c>
      <c r="F81" s="468" t="s">
        <v>48</v>
      </c>
      <c r="G81" s="468" t="s">
        <v>48</v>
      </c>
      <c r="H81" s="468"/>
      <c r="I81" s="468" t="s">
        <v>48</v>
      </c>
      <c r="J81" s="468"/>
      <c r="K81" s="469" t="s">
        <v>1</v>
      </c>
      <c r="L81" s="455" t="s">
        <v>3265</v>
      </c>
      <c r="M81" s="455" t="s">
        <v>2176</v>
      </c>
      <c r="N81" s="469" t="s">
        <v>48</v>
      </c>
      <c r="O81" s="470" t="s">
        <v>48</v>
      </c>
      <c r="P81" s="469" t="s">
        <v>1</v>
      </c>
      <c r="Q81" s="469" t="s">
        <v>48</v>
      </c>
      <c r="R81" s="455" t="s">
        <v>48</v>
      </c>
      <c r="S81" s="451"/>
      <c r="T81" s="470" t="s">
        <v>187</v>
      </c>
      <c r="U81" s="3"/>
      <c r="V81" s="630" t="str">
        <f t="shared" si="2"/>
        <v>/rsm:CrossIndustryInvoice/rsm:SupplyChainTradeTransaction/ram:IncludedSupplyChainTradeLineItem/ram:SpecifiedLineTradeSettlement/ram:SpecifiedTradeAllowanceCharge</v>
      </c>
      <c r="W81" s="630" t="str">
        <f t="shared" si="3"/>
        <v>/ram:ChargeIndicator</v>
      </c>
      <c r="X81" s="544">
        <f>COUNTIFS(M$4:M81,V81)</f>
        <v>2</v>
      </c>
      <c r="Y81" s="4"/>
    </row>
    <row r="82" spans="1:25" s="459" customFormat="1" ht="102">
      <c r="A82" s="71"/>
      <c r="B82" s="483" t="s">
        <v>3059</v>
      </c>
      <c r="C82" s="469">
        <v>6</v>
      </c>
      <c r="D82" s="471" t="s">
        <v>3</v>
      </c>
      <c r="E82" s="468" t="s">
        <v>2261</v>
      </c>
      <c r="F82" s="468" t="s">
        <v>48</v>
      </c>
      <c r="G82" s="468" t="s">
        <v>2264</v>
      </c>
      <c r="H82" s="468"/>
      <c r="I82" s="468" t="s">
        <v>2264</v>
      </c>
      <c r="J82" s="468"/>
      <c r="K82" s="469" t="s">
        <v>3</v>
      </c>
      <c r="L82" s="455" t="s">
        <v>3266</v>
      </c>
      <c r="M82" s="455" t="s">
        <v>2177</v>
      </c>
      <c r="N82" s="469" t="s">
        <v>48</v>
      </c>
      <c r="O82" s="470" t="s">
        <v>48</v>
      </c>
      <c r="P82" s="469" t="s">
        <v>3</v>
      </c>
      <c r="Q82" s="469" t="s">
        <v>48</v>
      </c>
      <c r="R82" s="455" t="s">
        <v>2168</v>
      </c>
      <c r="S82" s="451"/>
      <c r="T82" s="470" t="s">
        <v>187</v>
      </c>
      <c r="U82" s="3"/>
      <c r="V82" s="630" t="str">
        <f t="shared" si="2"/>
        <v>/rsm:CrossIndustryInvoice/rsm:SupplyChainTradeTransaction/ram:IncludedSupplyChainTradeLineItem/ram:SpecifiedLineTradeSettlement/ram:SpecifiedTradeAllowanceCharge/ram:ChargeIndicator</v>
      </c>
      <c r="W82" s="630" t="str">
        <f t="shared" si="3"/>
        <v>/udt:Indicator</v>
      </c>
      <c r="X82" s="544">
        <f>COUNTIFS(M$4:M82,V82)</f>
        <v>2</v>
      </c>
      <c r="Y82" s="4"/>
    </row>
    <row r="83" spans="1:25" s="459" customFormat="1" ht="89.25">
      <c r="A83" s="71"/>
      <c r="B83" s="483" t="s">
        <v>591</v>
      </c>
      <c r="C83" s="469">
        <v>5</v>
      </c>
      <c r="D83" s="471" t="s">
        <v>1</v>
      </c>
      <c r="E83" s="468" t="s">
        <v>1334</v>
      </c>
      <c r="F83" s="468" t="s">
        <v>1335</v>
      </c>
      <c r="G83" s="468"/>
      <c r="H83" s="468" t="s">
        <v>2370</v>
      </c>
      <c r="I83" s="468" t="s">
        <v>48</v>
      </c>
      <c r="J83" s="468" t="s">
        <v>1189</v>
      </c>
      <c r="K83" s="469" t="s">
        <v>1</v>
      </c>
      <c r="L83" s="455" t="s">
        <v>3267</v>
      </c>
      <c r="M83" s="455" t="s">
        <v>2126</v>
      </c>
      <c r="N83" s="469" t="s">
        <v>2075</v>
      </c>
      <c r="O83" s="470" t="s">
        <v>627</v>
      </c>
      <c r="P83" s="469" t="s">
        <v>1</v>
      </c>
      <c r="Q83" s="469" t="s">
        <v>48</v>
      </c>
      <c r="R83" s="455" t="s">
        <v>48</v>
      </c>
      <c r="S83" s="451"/>
      <c r="T83" s="470" t="s">
        <v>2366</v>
      </c>
      <c r="U83" s="3"/>
      <c r="V83" s="630" t="str">
        <f t="shared" si="2"/>
        <v>/rsm:CrossIndustryInvoice/rsm:SupplyChainTradeTransaction/ram:IncludedSupplyChainTradeLineItem/ram:SpecifiedLineTradeSettlement/ram:SpecifiedTradeAllowanceCharge</v>
      </c>
      <c r="W83" s="630" t="str">
        <f t="shared" si="3"/>
        <v>/ram:CalculationPercent</v>
      </c>
      <c r="X83" s="544">
        <f>COUNTIFS(M$4:M83,V83)</f>
        <v>2</v>
      </c>
      <c r="Y83" s="4"/>
    </row>
    <row r="84" spans="1:25" s="459" customFormat="1" ht="89.25">
      <c r="A84" s="71"/>
      <c r="B84" s="483" t="s">
        <v>589</v>
      </c>
      <c r="C84" s="469">
        <v>5</v>
      </c>
      <c r="D84" s="471" t="s">
        <v>1</v>
      </c>
      <c r="E84" s="468" t="s">
        <v>1332</v>
      </c>
      <c r="F84" s="468" t="s">
        <v>1333</v>
      </c>
      <c r="G84" s="468"/>
      <c r="H84" s="468"/>
      <c r="I84" s="468" t="s">
        <v>48</v>
      </c>
      <c r="J84" s="468" t="s">
        <v>1183</v>
      </c>
      <c r="K84" s="469" t="s">
        <v>1</v>
      </c>
      <c r="L84" s="455" t="s">
        <v>3268</v>
      </c>
      <c r="M84" s="455" t="s">
        <v>2125</v>
      </c>
      <c r="N84" s="469" t="s">
        <v>697</v>
      </c>
      <c r="O84" s="470" t="s">
        <v>627</v>
      </c>
      <c r="P84" s="469" t="s">
        <v>1</v>
      </c>
      <c r="Q84" s="469" t="s">
        <v>48</v>
      </c>
      <c r="R84" s="455" t="s">
        <v>48</v>
      </c>
      <c r="S84" s="451"/>
      <c r="T84" s="470" t="s">
        <v>2366</v>
      </c>
      <c r="U84" s="3"/>
      <c r="V84" s="630" t="str">
        <f t="shared" si="2"/>
        <v>/rsm:CrossIndustryInvoice/rsm:SupplyChainTradeTransaction/ram:IncludedSupplyChainTradeLineItem/ram:SpecifiedLineTradeSettlement/ram:SpecifiedTradeAllowanceCharge</v>
      </c>
      <c r="W84" s="630" t="str">
        <f t="shared" si="3"/>
        <v>/ram:BasisAmount</v>
      </c>
      <c r="X84" s="544">
        <f>COUNTIFS(M$4:M84,V84)</f>
        <v>2</v>
      </c>
      <c r="Y84" s="4"/>
    </row>
    <row r="85" spans="1:25" s="459" customFormat="1" ht="89.25">
      <c r="A85" s="71"/>
      <c r="B85" s="483" t="s">
        <v>586</v>
      </c>
      <c r="C85" s="469">
        <v>5</v>
      </c>
      <c r="D85" s="471" t="s">
        <v>3</v>
      </c>
      <c r="E85" s="468" t="s">
        <v>1330</v>
      </c>
      <c r="F85" s="468" t="s">
        <v>1331</v>
      </c>
      <c r="G85" s="468"/>
      <c r="H85" s="468"/>
      <c r="I85" s="468" t="s">
        <v>2704</v>
      </c>
      <c r="J85" s="468" t="s">
        <v>1183</v>
      </c>
      <c r="K85" s="469" t="s">
        <v>19</v>
      </c>
      <c r="L85" s="455" t="s">
        <v>3269</v>
      </c>
      <c r="M85" s="455" t="s">
        <v>2124</v>
      </c>
      <c r="N85" s="469" t="s">
        <v>697</v>
      </c>
      <c r="O85" s="470" t="s">
        <v>627</v>
      </c>
      <c r="P85" s="469" t="s">
        <v>19</v>
      </c>
      <c r="Q85" s="469" t="s">
        <v>632</v>
      </c>
      <c r="R85" s="455" t="s">
        <v>48</v>
      </c>
      <c r="S85" s="451"/>
      <c r="T85" s="470" t="s">
        <v>187</v>
      </c>
      <c r="U85" s="3"/>
      <c r="V85" s="630" t="str">
        <f t="shared" si="2"/>
        <v>/rsm:CrossIndustryInvoice/rsm:SupplyChainTradeTransaction/ram:IncludedSupplyChainTradeLineItem/ram:SpecifiedLineTradeSettlement/ram:SpecifiedTradeAllowanceCharge</v>
      </c>
      <c r="W85" s="630" t="str">
        <f t="shared" si="3"/>
        <v>/ram:ActualAmount</v>
      </c>
      <c r="X85" s="544">
        <f>COUNTIFS(M$4:M85,V85)</f>
        <v>2</v>
      </c>
      <c r="Y85" s="4"/>
    </row>
    <row r="86" spans="1:25" s="482" customFormat="1" ht="165.75">
      <c r="A86" s="71"/>
      <c r="B86" s="483" t="s">
        <v>593</v>
      </c>
      <c r="C86" s="469">
        <v>5</v>
      </c>
      <c r="D86" s="471" t="s">
        <v>1</v>
      </c>
      <c r="E86" s="468" t="s">
        <v>1338</v>
      </c>
      <c r="F86" s="468" t="s">
        <v>1339</v>
      </c>
      <c r="G86" s="468" t="s">
        <v>1340</v>
      </c>
      <c r="H86" s="468" t="s">
        <v>9586</v>
      </c>
      <c r="I86" s="468" t="s">
        <v>3075</v>
      </c>
      <c r="J86" s="468" t="s">
        <v>95</v>
      </c>
      <c r="K86" s="469" t="s">
        <v>1</v>
      </c>
      <c r="L86" s="455" t="s">
        <v>3270</v>
      </c>
      <c r="M86" s="455" t="s">
        <v>2128</v>
      </c>
      <c r="N86" s="469" t="s">
        <v>1937</v>
      </c>
      <c r="O86" s="470" t="s">
        <v>627</v>
      </c>
      <c r="P86" s="469" t="s">
        <v>1</v>
      </c>
      <c r="Q86" s="469" t="s">
        <v>48</v>
      </c>
      <c r="R86" s="455" t="s">
        <v>48</v>
      </c>
      <c r="S86" s="451"/>
      <c r="T86" s="470" t="s">
        <v>2366</v>
      </c>
      <c r="U86" s="3"/>
      <c r="V86" s="630" t="str">
        <f t="shared" si="2"/>
        <v>/rsm:CrossIndustryInvoice/rsm:SupplyChainTradeTransaction/ram:IncludedSupplyChainTradeLineItem/ram:SpecifiedLineTradeSettlement/ram:SpecifiedTradeAllowanceCharge</v>
      </c>
      <c r="W86" s="630" t="str">
        <f t="shared" si="3"/>
        <v>/ram:ReasonCode</v>
      </c>
      <c r="X86" s="544">
        <f>COUNTIFS(M$4:M86,V86)</f>
        <v>2</v>
      </c>
      <c r="Y86" s="4"/>
    </row>
    <row r="87" spans="1:25" s="459" customFormat="1" ht="165.75">
      <c r="A87" s="71"/>
      <c r="B87" s="483" t="s">
        <v>592</v>
      </c>
      <c r="C87" s="469">
        <v>5</v>
      </c>
      <c r="D87" s="471" t="s">
        <v>1</v>
      </c>
      <c r="E87" s="468" t="s">
        <v>1336</v>
      </c>
      <c r="F87" s="468" t="s">
        <v>1337</v>
      </c>
      <c r="G87" s="468"/>
      <c r="H87" s="468"/>
      <c r="I87" s="468" t="s">
        <v>3075</v>
      </c>
      <c r="J87" s="468" t="s">
        <v>931</v>
      </c>
      <c r="K87" s="469" t="s">
        <v>1</v>
      </c>
      <c r="L87" s="455" t="s">
        <v>3271</v>
      </c>
      <c r="M87" s="455" t="s">
        <v>2127</v>
      </c>
      <c r="N87" s="469" t="s">
        <v>1945</v>
      </c>
      <c r="O87" s="470" t="s">
        <v>627</v>
      </c>
      <c r="P87" s="469" t="s">
        <v>1</v>
      </c>
      <c r="Q87" s="469" t="s">
        <v>48</v>
      </c>
      <c r="R87" s="455" t="s">
        <v>48</v>
      </c>
      <c r="S87" s="451"/>
      <c r="T87" s="470" t="s">
        <v>2366</v>
      </c>
      <c r="U87" s="3"/>
      <c r="V87" s="630" t="str">
        <f t="shared" si="2"/>
        <v>/rsm:CrossIndustryInvoice/rsm:SupplyChainTradeTransaction/ram:IncludedSupplyChainTradeLineItem/ram:SpecifiedLineTradeSettlement/ram:SpecifiedTradeAllowanceCharge</v>
      </c>
      <c r="W87" s="630" t="str">
        <f t="shared" si="3"/>
        <v>/ram:Reason</v>
      </c>
      <c r="X87" s="544">
        <f>COUNTIFS(M$4:M87,V87)</f>
        <v>2</v>
      </c>
      <c r="Y87" s="4"/>
    </row>
    <row r="88" spans="1:25" s="459" customFormat="1" ht="76.5">
      <c r="A88" s="71"/>
      <c r="B88" s="483" t="s">
        <v>3120</v>
      </c>
      <c r="C88" s="465">
        <v>4</v>
      </c>
      <c r="D88" s="466"/>
      <c r="E88" s="467" t="s">
        <v>3121</v>
      </c>
      <c r="F88" s="468"/>
      <c r="G88" s="468"/>
      <c r="H88" s="468"/>
      <c r="I88" s="468" t="s">
        <v>48</v>
      </c>
      <c r="J88" s="468"/>
      <c r="K88" s="469" t="s">
        <v>1</v>
      </c>
      <c r="L88" s="455" t="s">
        <v>3272</v>
      </c>
      <c r="M88" s="455" t="s">
        <v>2997</v>
      </c>
      <c r="N88" s="469"/>
      <c r="O88" s="470"/>
      <c r="P88" s="469" t="s">
        <v>1</v>
      </c>
      <c r="Q88" s="469"/>
      <c r="R88" s="455"/>
      <c r="S88" s="451"/>
      <c r="T88" s="470" t="s">
        <v>187</v>
      </c>
      <c r="U88" s="3"/>
      <c r="V88" s="630" t="str">
        <f t="shared" si="2"/>
        <v>/rsm:CrossIndustryInvoice/rsm:SupplyChainTradeTransaction/ram:IncludedSupplyChainTradeLineItem/ram:SpecifiedLineTradeSettlement</v>
      </c>
      <c r="W88" s="630" t="str">
        <f t="shared" si="3"/>
        <v>/ram:SpecifiedTradeSettlementLineMonetarySummation</v>
      </c>
      <c r="X88" s="544">
        <f>COUNTIFS(M$4:M88,V88)</f>
        <v>1</v>
      </c>
      <c r="Y88" s="4"/>
    </row>
    <row r="89" spans="1:25" s="459" customFormat="1" ht="89.25">
      <c r="A89" s="71"/>
      <c r="B89" s="483" t="s">
        <v>568</v>
      </c>
      <c r="C89" s="469">
        <v>5</v>
      </c>
      <c r="D89" s="471" t="s">
        <v>3</v>
      </c>
      <c r="E89" s="468" t="s">
        <v>1293</v>
      </c>
      <c r="F89" s="468" t="s">
        <v>1294</v>
      </c>
      <c r="G89" s="468" t="s">
        <v>1295</v>
      </c>
      <c r="H89" s="468"/>
      <c r="I89" s="468" t="s">
        <v>2701</v>
      </c>
      <c r="J89" s="468" t="s">
        <v>1183</v>
      </c>
      <c r="K89" s="469" t="s">
        <v>19</v>
      </c>
      <c r="L89" s="455" t="s">
        <v>3273</v>
      </c>
      <c r="M89" s="455" t="s">
        <v>2115</v>
      </c>
      <c r="N89" s="469" t="s">
        <v>697</v>
      </c>
      <c r="O89" s="470" t="s">
        <v>627</v>
      </c>
      <c r="P89" s="469" t="s">
        <v>19</v>
      </c>
      <c r="Q89" s="469" t="s">
        <v>709</v>
      </c>
      <c r="R89" s="455" t="s">
        <v>48</v>
      </c>
      <c r="S89" s="451"/>
      <c r="T89" s="470" t="s">
        <v>187</v>
      </c>
      <c r="U89" s="3"/>
      <c r="V89" s="630" t="str">
        <f t="shared" si="2"/>
        <v>/rsm:CrossIndustryInvoice/rsm:SupplyChainTradeTransaction/ram:IncludedSupplyChainTradeLineItem/ram:SpecifiedLineTradeSettlement/ram:SpecifiedTradeSettlementLineMonetarySummation</v>
      </c>
      <c r="W89" s="630" t="str">
        <f t="shared" si="3"/>
        <v>/ram:LineTotalAmount</v>
      </c>
      <c r="X89" s="544">
        <f>COUNTIFS(M$4:M89,V89)</f>
        <v>1</v>
      </c>
      <c r="Y89" s="4"/>
    </row>
    <row r="90" spans="1:25" s="493" customFormat="1" ht="76.5">
      <c r="A90" s="629"/>
      <c r="B90" s="483" t="s">
        <v>3122</v>
      </c>
      <c r="C90" s="465">
        <v>4</v>
      </c>
      <c r="D90" s="466"/>
      <c r="E90" s="467" t="s">
        <v>3123</v>
      </c>
      <c r="F90" s="468"/>
      <c r="G90" s="468"/>
      <c r="H90" s="468"/>
      <c r="I90" s="468" t="s">
        <v>48</v>
      </c>
      <c r="J90" s="468"/>
      <c r="K90" s="469" t="s">
        <v>19</v>
      </c>
      <c r="L90" s="455" t="s">
        <v>3274</v>
      </c>
      <c r="M90" s="455" t="s">
        <v>2998</v>
      </c>
      <c r="N90" s="469"/>
      <c r="O90" s="470"/>
      <c r="P90" s="469" t="s">
        <v>19</v>
      </c>
      <c r="Q90" s="469"/>
      <c r="R90" s="455"/>
      <c r="S90" s="451"/>
      <c r="T90" s="470" t="s">
        <v>2366</v>
      </c>
      <c r="U90" s="3"/>
      <c r="V90" s="630" t="str">
        <f t="shared" si="2"/>
        <v>/rsm:CrossIndustryInvoice/rsm:SupplyChainTradeTransaction/ram:IncludedSupplyChainTradeLineItem/ram:SpecifiedLineTradeSettlement</v>
      </c>
      <c r="W90" s="630" t="str">
        <f t="shared" si="3"/>
        <v>/ram:AdditionalReferencedDocument</v>
      </c>
      <c r="X90" s="544">
        <f>COUNTIFS(M$4:M90,V90)</f>
        <v>1</v>
      </c>
      <c r="Y90" s="4"/>
    </row>
    <row r="91" spans="1:25" s="459" customFormat="1" ht="89.25">
      <c r="A91" s="71"/>
      <c r="B91" s="483" t="s">
        <v>562</v>
      </c>
      <c r="C91" s="469">
        <v>5</v>
      </c>
      <c r="D91" s="471" t="s">
        <v>1</v>
      </c>
      <c r="E91" s="468" t="s">
        <v>2278</v>
      </c>
      <c r="F91" s="468" t="s">
        <v>2303</v>
      </c>
      <c r="G91" s="468" t="s">
        <v>972</v>
      </c>
      <c r="H91" s="468"/>
      <c r="I91" s="468" t="s">
        <v>48</v>
      </c>
      <c r="J91" s="468" t="s">
        <v>369</v>
      </c>
      <c r="K91" s="469" t="s">
        <v>1</v>
      </c>
      <c r="L91" s="455" t="s">
        <v>3275</v>
      </c>
      <c r="M91" s="455" t="s">
        <v>2109</v>
      </c>
      <c r="N91" s="469" t="s">
        <v>1934</v>
      </c>
      <c r="O91" s="470" t="s">
        <v>627</v>
      </c>
      <c r="P91" s="469" t="s">
        <v>1</v>
      </c>
      <c r="Q91" s="469" t="s">
        <v>48</v>
      </c>
      <c r="R91" s="455" t="s">
        <v>2110</v>
      </c>
      <c r="S91" s="451"/>
      <c r="T91" s="470" t="s">
        <v>2366</v>
      </c>
      <c r="U91" s="3"/>
      <c r="V91" s="630" t="str">
        <f t="shared" si="2"/>
        <v>/rsm:CrossIndustryInvoice/rsm:SupplyChainTradeTransaction/ram:IncludedSupplyChainTradeLineItem/ram:SpecifiedLineTradeSettlement/ram:AdditionalReferencedDocument</v>
      </c>
      <c r="W91" s="630" t="str">
        <f t="shared" si="3"/>
        <v>/ram:IssuerAssignedID</v>
      </c>
      <c r="X91" s="544">
        <f>COUNTIFS(M$4:M91,V91)</f>
        <v>1</v>
      </c>
      <c r="Y91" s="4"/>
    </row>
    <row r="92" spans="1:25" s="482" customFormat="1" ht="89.25">
      <c r="A92" s="71"/>
      <c r="B92" s="483" t="s">
        <v>2372</v>
      </c>
      <c r="C92" s="469">
        <v>5</v>
      </c>
      <c r="D92" s="471" t="s">
        <v>1</v>
      </c>
      <c r="E92" s="468" t="s">
        <v>48</v>
      </c>
      <c r="F92" s="468" t="s">
        <v>48</v>
      </c>
      <c r="G92" s="468" t="s">
        <v>2209</v>
      </c>
      <c r="H92" s="468"/>
      <c r="I92" s="468" t="s">
        <v>3065</v>
      </c>
      <c r="J92" s="468"/>
      <c r="K92" s="469" t="s">
        <v>1</v>
      </c>
      <c r="L92" s="455" t="s">
        <v>3276</v>
      </c>
      <c r="M92" s="455" t="s">
        <v>2373</v>
      </c>
      <c r="N92" s="469" t="s">
        <v>1934</v>
      </c>
      <c r="O92" s="470" t="s">
        <v>627</v>
      </c>
      <c r="P92" s="469" t="s">
        <v>1</v>
      </c>
      <c r="Q92" s="469" t="s">
        <v>48</v>
      </c>
      <c r="R92" s="455" t="s">
        <v>2110</v>
      </c>
      <c r="S92" s="451"/>
      <c r="T92" s="470" t="s">
        <v>2366</v>
      </c>
      <c r="U92" s="3"/>
      <c r="V92" s="630" t="str">
        <f t="shared" si="2"/>
        <v>/rsm:CrossIndustryInvoice/rsm:SupplyChainTradeTransaction/ram:IncludedSupplyChainTradeLineItem/ram:SpecifiedLineTradeSettlement/ram:AdditionalReferencedDocument</v>
      </c>
      <c r="W92" s="630" t="str">
        <f t="shared" si="3"/>
        <v>/ram:TypeCode</v>
      </c>
      <c r="X92" s="544">
        <f>COUNTIFS(M$4:M92,V92)</f>
        <v>1</v>
      </c>
      <c r="Y92" s="4"/>
    </row>
    <row r="93" spans="1:25" s="459" customFormat="1" ht="89.25">
      <c r="A93" s="71"/>
      <c r="B93" s="483" t="s">
        <v>756</v>
      </c>
      <c r="C93" s="469">
        <v>5</v>
      </c>
      <c r="D93" s="471" t="s">
        <v>1</v>
      </c>
      <c r="E93" s="468" t="s">
        <v>2210</v>
      </c>
      <c r="F93" s="468" t="s">
        <v>2304</v>
      </c>
      <c r="G93" s="468" t="s">
        <v>2212</v>
      </c>
      <c r="H93" s="468"/>
      <c r="I93" s="468" t="s">
        <v>48</v>
      </c>
      <c r="J93" s="468"/>
      <c r="K93" s="469" t="s">
        <v>1</v>
      </c>
      <c r="L93" s="455" t="s">
        <v>3277</v>
      </c>
      <c r="M93" s="455" t="s">
        <v>2111</v>
      </c>
      <c r="N93" s="469" t="s">
        <v>626</v>
      </c>
      <c r="O93" s="470" t="s">
        <v>627</v>
      </c>
      <c r="P93" s="469" t="s">
        <v>1</v>
      </c>
      <c r="Q93" s="469" t="s">
        <v>48</v>
      </c>
      <c r="R93" s="455" t="s">
        <v>48</v>
      </c>
      <c r="S93" s="451"/>
      <c r="T93" s="470" t="s">
        <v>2366</v>
      </c>
      <c r="U93" s="3"/>
      <c r="V93" s="630" t="str">
        <f t="shared" si="2"/>
        <v>/rsm:CrossIndustryInvoice/rsm:SupplyChainTradeTransaction/ram:IncludedSupplyChainTradeLineItem/ram:SpecifiedLineTradeSettlement/ram:AdditionalReferencedDocument</v>
      </c>
      <c r="W93" s="630" t="str">
        <f t="shared" si="3"/>
        <v>/ram:ReferenceTypeCode</v>
      </c>
      <c r="X93" s="544">
        <f>COUNTIFS(M$4:M93,V93)</f>
        <v>1</v>
      </c>
      <c r="Y93" s="4"/>
    </row>
    <row r="94" spans="1:25" s="459" customFormat="1" ht="76.5">
      <c r="A94" s="71"/>
      <c r="B94" s="483" t="s">
        <v>3124</v>
      </c>
      <c r="C94" s="465">
        <v>4</v>
      </c>
      <c r="D94" s="494"/>
      <c r="E94" s="467" t="s">
        <v>3125</v>
      </c>
      <c r="F94" s="495"/>
      <c r="G94" s="495"/>
      <c r="H94" s="495"/>
      <c r="I94" s="495" t="s">
        <v>48</v>
      </c>
      <c r="J94" s="495"/>
      <c r="K94" s="496" t="s">
        <v>19</v>
      </c>
      <c r="L94" s="497" t="s">
        <v>3278</v>
      </c>
      <c r="M94" s="497" t="s">
        <v>2999</v>
      </c>
      <c r="N94" s="496"/>
      <c r="O94" s="498"/>
      <c r="P94" s="496" t="s">
        <v>19</v>
      </c>
      <c r="Q94" s="496"/>
      <c r="R94" s="497"/>
      <c r="S94" s="451"/>
      <c r="T94" s="470" t="s">
        <v>2366</v>
      </c>
      <c r="U94" s="3"/>
      <c r="V94" s="630" t="str">
        <f t="shared" si="2"/>
        <v>/rsm:CrossIndustryInvoice/rsm:SupplyChainTradeTransaction/ram:IncludedSupplyChainTradeLineItem/ram:SpecifiedLineTradeSettlement</v>
      </c>
      <c r="W94" s="630" t="str">
        <f t="shared" si="3"/>
        <v>/ram:ReceivableSpecifiedTradeAccountingAccount</v>
      </c>
      <c r="X94" s="544">
        <f>COUNTIFS(M$4:M94,V94)</f>
        <v>1</v>
      </c>
      <c r="Y94" s="4"/>
    </row>
    <row r="95" spans="1:25" s="459" customFormat="1" ht="90" thickBot="1">
      <c r="A95" s="71"/>
      <c r="B95" s="499" t="s">
        <v>572</v>
      </c>
      <c r="C95" s="500">
        <v>5</v>
      </c>
      <c r="D95" s="501" t="s">
        <v>1</v>
      </c>
      <c r="E95" s="502" t="s">
        <v>974</v>
      </c>
      <c r="F95" s="502" t="s">
        <v>975</v>
      </c>
      <c r="G95" s="502" t="s">
        <v>1300</v>
      </c>
      <c r="H95" s="502"/>
      <c r="I95" s="502" t="s">
        <v>48</v>
      </c>
      <c r="J95" s="502" t="s">
        <v>931</v>
      </c>
      <c r="K95" s="500" t="s">
        <v>3</v>
      </c>
      <c r="L95" s="503" t="s">
        <v>3279</v>
      </c>
      <c r="M95" s="503" t="s">
        <v>2117</v>
      </c>
      <c r="N95" s="500" t="s">
        <v>1945</v>
      </c>
      <c r="O95" s="504" t="s">
        <v>627</v>
      </c>
      <c r="P95" s="500" t="s">
        <v>3</v>
      </c>
      <c r="Q95" s="500" t="s">
        <v>634</v>
      </c>
      <c r="R95" s="503" t="s">
        <v>48</v>
      </c>
      <c r="S95" s="451"/>
      <c r="T95" s="504" t="s">
        <v>2366</v>
      </c>
      <c r="U95" s="3"/>
      <c r="V95" s="630" t="str">
        <f t="shared" si="2"/>
        <v>/rsm:CrossIndustryInvoice/rsm:SupplyChainTradeTransaction/ram:IncludedSupplyChainTradeLineItem/ram:SpecifiedLineTradeSettlement/ram:ReceivableSpecifiedTradeAccountingAccount</v>
      </c>
      <c r="W95" s="630" t="str">
        <f t="shared" si="3"/>
        <v>/ram:ID</v>
      </c>
      <c r="X95" s="544">
        <f>COUNTIFS(M$4:M95,V95)</f>
        <v>1</v>
      </c>
      <c r="Y95" s="4"/>
    </row>
    <row r="96" spans="1:25" s="459" customFormat="1" ht="51">
      <c r="A96" s="628"/>
      <c r="B96" s="505" t="s">
        <v>3126</v>
      </c>
      <c r="C96" s="465">
        <v>2</v>
      </c>
      <c r="D96" s="466"/>
      <c r="E96" s="467" t="s">
        <v>3127</v>
      </c>
      <c r="F96" s="468"/>
      <c r="G96" s="468"/>
      <c r="H96" s="468"/>
      <c r="I96" s="468" t="s">
        <v>48</v>
      </c>
      <c r="J96" s="468"/>
      <c r="K96" s="469" t="s">
        <v>3</v>
      </c>
      <c r="L96" s="455" t="s">
        <v>3280</v>
      </c>
      <c r="M96" s="455" t="s">
        <v>3000</v>
      </c>
      <c r="N96" s="469"/>
      <c r="O96" s="470"/>
      <c r="P96" s="469" t="s">
        <v>3</v>
      </c>
      <c r="Q96" s="469"/>
      <c r="R96" s="455"/>
      <c r="S96" s="451"/>
      <c r="T96" s="470" t="s">
        <v>2324</v>
      </c>
      <c r="U96" s="3"/>
      <c r="V96" s="630" t="str">
        <f t="shared" si="2"/>
        <v>/rsm:CrossIndustryInvoice/rsm:SupplyChainTradeTransaction</v>
      </c>
      <c r="W96" s="630" t="str">
        <f t="shared" si="3"/>
        <v>/ram:ApplicableHeaderTradeAgreement</v>
      </c>
      <c r="X96" s="544">
        <f>COUNTIFS(M$4:M96,V96)</f>
        <v>1</v>
      </c>
      <c r="Y96" s="4"/>
    </row>
    <row r="97" spans="1:25" s="459" customFormat="1" ht="63.75">
      <c r="A97" s="71"/>
      <c r="B97" s="505" t="s">
        <v>386</v>
      </c>
      <c r="C97" s="469">
        <v>3</v>
      </c>
      <c r="D97" s="471" t="s">
        <v>1</v>
      </c>
      <c r="E97" s="468" t="s">
        <v>952</v>
      </c>
      <c r="F97" s="468" t="s">
        <v>953</v>
      </c>
      <c r="G97" s="468" t="s">
        <v>954</v>
      </c>
      <c r="H97" s="468" t="s">
        <v>2339</v>
      </c>
      <c r="I97" s="468" t="s">
        <v>48</v>
      </c>
      <c r="J97" s="468" t="s">
        <v>931</v>
      </c>
      <c r="K97" s="469" t="s">
        <v>1</v>
      </c>
      <c r="L97" s="455" t="s">
        <v>3281</v>
      </c>
      <c r="M97" s="455" t="s">
        <v>1946</v>
      </c>
      <c r="N97" s="469" t="s">
        <v>1945</v>
      </c>
      <c r="O97" s="470" t="s">
        <v>627</v>
      </c>
      <c r="P97" s="469" t="s">
        <v>1</v>
      </c>
      <c r="Q97" s="469" t="s">
        <v>48</v>
      </c>
      <c r="R97" s="455" t="s">
        <v>48</v>
      </c>
      <c r="S97" s="451"/>
      <c r="T97" s="470" t="s">
        <v>2324</v>
      </c>
      <c r="U97" s="3"/>
      <c r="V97" s="630" t="str">
        <f t="shared" si="2"/>
        <v>/rsm:CrossIndustryInvoice/rsm:SupplyChainTradeTransaction/ram:ApplicableHeaderTradeAgreement</v>
      </c>
      <c r="W97" s="630" t="str">
        <f t="shared" si="3"/>
        <v>/ram:BuyerReference</v>
      </c>
      <c r="X97" s="544">
        <f>COUNTIFS(M$4:M97,V97)</f>
        <v>1</v>
      </c>
      <c r="Y97" s="4"/>
    </row>
    <row r="98" spans="1:25" s="459" customFormat="1" ht="63.75">
      <c r="A98" s="71"/>
      <c r="B98" s="506" t="s">
        <v>1003</v>
      </c>
      <c r="C98" s="460">
        <v>3</v>
      </c>
      <c r="D98" s="461" t="s">
        <v>3</v>
      </c>
      <c r="E98" s="17" t="s">
        <v>1004</v>
      </c>
      <c r="F98" s="17" t="s">
        <v>1005</v>
      </c>
      <c r="G98" s="17"/>
      <c r="H98" s="17"/>
      <c r="I98" s="17" t="s">
        <v>48</v>
      </c>
      <c r="J98" s="17"/>
      <c r="K98" s="462" t="s">
        <v>1</v>
      </c>
      <c r="L98" s="457" t="s">
        <v>3282</v>
      </c>
      <c r="M98" s="457" t="s">
        <v>1970</v>
      </c>
      <c r="N98" s="462" t="s">
        <v>48</v>
      </c>
      <c r="O98" s="463" t="s">
        <v>627</v>
      </c>
      <c r="P98" s="462" t="s">
        <v>1</v>
      </c>
      <c r="Q98" s="462" t="s">
        <v>48</v>
      </c>
      <c r="R98" s="457" t="s">
        <v>48</v>
      </c>
      <c r="S98" s="451"/>
      <c r="T98" s="463" t="s">
        <v>2324</v>
      </c>
      <c r="U98" s="3"/>
      <c r="V98" s="630" t="str">
        <f t="shared" si="2"/>
        <v>/rsm:CrossIndustryInvoice/rsm:SupplyChainTradeTransaction/ram:ApplicableHeaderTradeAgreement</v>
      </c>
      <c r="W98" s="630" t="str">
        <f t="shared" si="3"/>
        <v>/ram:SellerTradeParty</v>
      </c>
      <c r="X98" s="544">
        <f>COUNTIFS(M$4:M98,V98)</f>
        <v>1</v>
      </c>
      <c r="Y98" s="4"/>
    </row>
    <row r="99" spans="1:25" s="459" customFormat="1" ht="76.5">
      <c r="A99" s="71"/>
      <c r="B99" s="505" t="s">
        <v>411</v>
      </c>
      <c r="C99" s="484">
        <v>4</v>
      </c>
      <c r="D99" s="485" t="s">
        <v>19</v>
      </c>
      <c r="E99" s="473" t="s">
        <v>1011</v>
      </c>
      <c r="F99" s="473" t="s">
        <v>1012</v>
      </c>
      <c r="G99" s="473" t="s">
        <v>1013</v>
      </c>
      <c r="H99" s="473" t="s">
        <v>2340</v>
      </c>
      <c r="I99" s="473" t="s">
        <v>2716</v>
      </c>
      <c r="J99" s="473" t="s">
        <v>369</v>
      </c>
      <c r="K99" s="469" t="s">
        <v>19</v>
      </c>
      <c r="L99" s="486" t="s">
        <v>3283</v>
      </c>
      <c r="M99" s="486" t="s">
        <v>1973</v>
      </c>
      <c r="N99" s="469" t="s">
        <v>1934</v>
      </c>
      <c r="O99" s="470" t="s">
        <v>627</v>
      </c>
      <c r="P99" s="469" t="s">
        <v>19</v>
      </c>
      <c r="Q99" s="469" t="s">
        <v>657</v>
      </c>
      <c r="R99" s="455" t="s">
        <v>658</v>
      </c>
      <c r="S99" s="451"/>
      <c r="T99" s="32" t="s">
        <v>3477</v>
      </c>
      <c r="U99" s="3"/>
      <c r="V99" s="630" t="str">
        <f t="shared" si="2"/>
        <v>/rsm:CrossIndustryInvoice/rsm:SupplyChainTradeTransaction/ram:ApplicableHeaderTradeAgreement/ram:SellerTradeParty</v>
      </c>
      <c r="W99" s="630" t="str">
        <f t="shared" si="3"/>
        <v>/ram:ID</v>
      </c>
      <c r="X99" s="544">
        <f>COUNTIFS(M$4:M99,V99)</f>
        <v>1</v>
      </c>
      <c r="Y99" s="4"/>
    </row>
    <row r="100" spans="1:25" s="478" customFormat="1" ht="76.5">
      <c r="A100" s="629"/>
      <c r="B100" s="505" t="s">
        <v>2154</v>
      </c>
      <c r="C100" s="469">
        <v>4</v>
      </c>
      <c r="D100" s="471" t="s">
        <v>19</v>
      </c>
      <c r="E100" s="468"/>
      <c r="F100" s="468" t="s">
        <v>2293</v>
      </c>
      <c r="G100" s="468" t="s">
        <v>2223</v>
      </c>
      <c r="H100" s="468" t="s">
        <v>2340</v>
      </c>
      <c r="I100" s="468" t="s">
        <v>48</v>
      </c>
      <c r="J100" s="468"/>
      <c r="K100" s="469" t="s">
        <v>19</v>
      </c>
      <c r="L100" s="455" t="s">
        <v>3284</v>
      </c>
      <c r="M100" s="455" t="s">
        <v>1974</v>
      </c>
      <c r="N100" s="469" t="s">
        <v>48</v>
      </c>
      <c r="O100" s="470" t="s">
        <v>627</v>
      </c>
      <c r="P100" s="469" t="s">
        <v>19</v>
      </c>
      <c r="Q100" s="469" t="s">
        <v>657</v>
      </c>
      <c r="R100" s="455" t="s">
        <v>658</v>
      </c>
      <c r="S100" s="451"/>
      <c r="T100" s="470" t="s">
        <v>3477</v>
      </c>
      <c r="U100" s="3"/>
      <c r="V100" s="630" t="str">
        <f t="shared" si="2"/>
        <v>/rsm:CrossIndustryInvoice/rsm:SupplyChainTradeTransaction/ram:ApplicableHeaderTradeAgreement/ram:SellerTradeParty</v>
      </c>
      <c r="W100" s="630" t="str">
        <f t="shared" si="3"/>
        <v>/ram:GlobalID</v>
      </c>
      <c r="X100" s="544">
        <f>COUNTIFS(M$4:M100,V100)</f>
        <v>1</v>
      </c>
      <c r="Y100" s="4"/>
    </row>
    <row r="101" spans="1:25" s="459" customFormat="1" ht="89.25">
      <c r="A101" s="628"/>
      <c r="B101" s="505" t="s">
        <v>660</v>
      </c>
      <c r="C101" s="469">
        <v>5</v>
      </c>
      <c r="D101" s="471" t="s">
        <v>1</v>
      </c>
      <c r="E101" s="468" t="s">
        <v>2210</v>
      </c>
      <c r="F101" s="468" t="s">
        <v>2224</v>
      </c>
      <c r="G101" s="468" t="s">
        <v>2225</v>
      </c>
      <c r="H101" s="468" t="s">
        <v>9590</v>
      </c>
      <c r="I101" s="468" t="s">
        <v>48</v>
      </c>
      <c r="J101" s="468"/>
      <c r="K101" s="469"/>
      <c r="L101" s="455" t="s">
        <v>3285</v>
      </c>
      <c r="M101" s="455" t="s">
        <v>1975</v>
      </c>
      <c r="N101" s="469" t="s">
        <v>626</v>
      </c>
      <c r="O101" s="470" t="s">
        <v>697</v>
      </c>
      <c r="P101" s="469"/>
      <c r="Q101" s="469" t="s">
        <v>48</v>
      </c>
      <c r="R101" s="455" t="s">
        <v>48</v>
      </c>
      <c r="S101" s="451"/>
      <c r="T101" s="470" t="s">
        <v>3477</v>
      </c>
      <c r="U101" s="3"/>
      <c r="V101" s="630" t="str">
        <f t="shared" si="2"/>
        <v>/rsm:CrossIndustryInvoice/rsm:SupplyChainTradeTransaction/ram:ApplicableHeaderTradeAgreement/ram:SellerTradeParty/ram:GlobalID</v>
      </c>
      <c r="W101" s="630" t="str">
        <f t="shared" si="3"/>
        <v>/@schemeID</v>
      </c>
      <c r="X101" s="544">
        <f>COUNTIFS(M$4:M101,V101)</f>
        <v>1</v>
      </c>
      <c r="Y101" s="4"/>
    </row>
    <row r="102" spans="1:25" s="478" customFormat="1" ht="76.5">
      <c r="A102" s="629"/>
      <c r="B102" s="505" t="s">
        <v>409</v>
      </c>
      <c r="C102" s="469">
        <v>4</v>
      </c>
      <c r="D102" s="471" t="s">
        <v>3</v>
      </c>
      <c r="E102" s="468" t="s">
        <v>1006</v>
      </c>
      <c r="F102" s="468" t="s">
        <v>1007</v>
      </c>
      <c r="G102" s="468"/>
      <c r="H102" s="468"/>
      <c r="I102" s="468" t="s">
        <v>2715</v>
      </c>
      <c r="J102" s="468" t="s">
        <v>931</v>
      </c>
      <c r="K102" s="469" t="s">
        <v>1</v>
      </c>
      <c r="L102" s="455" t="s">
        <v>3286</v>
      </c>
      <c r="M102" s="455" t="s">
        <v>1971</v>
      </c>
      <c r="N102" s="469" t="s">
        <v>1945</v>
      </c>
      <c r="O102" s="470" t="s">
        <v>627</v>
      </c>
      <c r="P102" s="469" t="s">
        <v>1</v>
      </c>
      <c r="Q102" s="469" t="s">
        <v>632</v>
      </c>
      <c r="R102" s="455" t="s">
        <v>48</v>
      </c>
      <c r="S102" s="451"/>
      <c r="T102" s="470" t="s">
        <v>2324</v>
      </c>
      <c r="U102" s="3"/>
      <c r="V102" s="630" t="str">
        <f t="shared" si="2"/>
        <v>/rsm:CrossIndustryInvoice/rsm:SupplyChainTradeTransaction/ram:ApplicableHeaderTradeAgreement/ram:SellerTradeParty</v>
      </c>
      <c r="W102" s="630" t="str">
        <f t="shared" si="3"/>
        <v>/ram:Name</v>
      </c>
      <c r="X102" s="544">
        <f>COUNTIFS(M$4:M102,V102)</f>
        <v>1</v>
      </c>
      <c r="Y102" s="4"/>
    </row>
    <row r="103" spans="1:25" s="478" customFormat="1" ht="76.5">
      <c r="A103" s="629"/>
      <c r="B103" s="505" t="s">
        <v>115</v>
      </c>
      <c r="C103" s="484">
        <v>4</v>
      </c>
      <c r="D103" s="485" t="s">
        <v>1</v>
      </c>
      <c r="E103" s="473" t="s">
        <v>1025</v>
      </c>
      <c r="F103" s="473" t="s">
        <v>1026</v>
      </c>
      <c r="G103" s="473" t="s">
        <v>1027</v>
      </c>
      <c r="H103" s="473"/>
      <c r="I103" s="473" t="s">
        <v>48</v>
      </c>
      <c r="J103" s="473" t="s">
        <v>931</v>
      </c>
      <c r="K103" s="469" t="s">
        <v>19</v>
      </c>
      <c r="L103" s="486" t="s">
        <v>3287</v>
      </c>
      <c r="M103" s="486" t="s">
        <v>1979</v>
      </c>
      <c r="N103" s="469" t="s">
        <v>1945</v>
      </c>
      <c r="O103" s="470" t="s">
        <v>627</v>
      </c>
      <c r="P103" s="469" t="s">
        <v>19</v>
      </c>
      <c r="Q103" s="469" t="s">
        <v>634</v>
      </c>
      <c r="R103" s="455" t="s">
        <v>48</v>
      </c>
      <c r="S103" s="451"/>
      <c r="T103" s="32" t="s">
        <v>2366</v>
      </c>
      <c r="U103" s="3"/>
      <c r="V103" s="630" t="str">
        <f t="shared" si="2"/>
        <v>/rsm:CrossIndustryInvoice/rsm:SupplyChainTradeTransaction/ram:ApplicableHeaderTradeAgreement/ram:SellerTradeParty</v>
      </c>
      <c r="W103" s="630" t="str">
        <f t="shared" si="3"/>
        <v>/ram:Description</v>
      </c>
      <c r="X103" s="544">
        <f>COUNTIFS(M$4:M103,V103)</f>
        <v>1</v>
      </c>
      <c r="Y103" s="4"/>
    </row>
    <row r="104" spans="1:25" s="478" customFormat="1" ht="76.5">
      <c r="A104" s="629"/>
      <c r="B104" s="505" t="s">
        <v>3128</v>
      </c>
      <c r="C104" s="465">
        <v>4</v>
      </c>
      <c r="D104" s="466"/>
      <c r="E104" s="467" t="s">
        <v>3129</v>
      </c>
      <c r="F104" s="473"/>
      <c r="G104" s="473"/>
      <c r="H104" s="473"/>
      <c r="I104" s="473" t="s">
        <v>48</v>
      </c>
      <c r="J104" s="473"/>
      <c r="K104" s="469" t="s">
        <v>1</v>
      </c>
      <c r="L104" s="507" t="s">
        <v>3288</v>
      </c>
      <c r="M104" s="507" t="s">
        <v>3001</v>
      </c>
      <c r="N104" s="469"/>
      <c r="O104" s="470"/>
      <c r="P104" s="469" t="s">
        <v>1</v>
      </c>
      <c r="Q104" s="469"/>
      <c r="R104" s="455"/>
      <c r="S104" s="451"/>
      <c r="T104" s="470" t="s">
        <v>2324</v>
      </c>
      <c r="U104" s="3"/>
      <c r="V104" s="630" t="str">
        <f t="shared" si="2"/>
        <v>/rsm:CrossIndustryInvoice/rsm:SupplyChainTradeTransaction/ram:ApplicableHeaderTradeAgreement/ram:SellerTradeParty</v>
      </c>
      <c r="W104" s="630" t="str">
        <f t="shared" si="3"/>
        <v>/ram:SpecifiedLegalOrganization</v>
      </c>
      <c r="X104" s="544">
        <f>COUNTIFS(M$4:M104,V104)</f>
        <v>1</v>
      </c>
      <c r="Y104" s="4"/>
    </row>
    <row r="105" spans="1:25" s="478" customFormat="1" ht="89.25">
      <c r="A105" s="629"/>
      <c r="B105" s="505" t="s">
        <v>412</v>
      </c>
      <c r="C105" s="469">
        <v>5</v>
      </c>
      <c r="D105" s="471" t="s">
        <v>1</v>
      </c>
      <c r="E105" s="468" t="s">
        <v>1014</v>
      </c>
      <c r="F105" s="468" t="s">
        <v>1015</v>
      </c>
      <c r="G105" s="468" t="s">
        <v>2226</v>
      </c>
      <c r="H105" s="468"/>
      <c r="I105" s="468" t="s">
        <v>2716</v>
      </c>
      <c r="J105" s="468" t="s">
        <v>369</v>
      </c>
      <c r="K105" s="469" t="s">
        <v>1</v>
      </c>
      <c r="L105" s="455" t="s">
        <v>3289</v>
      </c>
      <c r="M105" s="455" t="s">
        <v>1976</v>
      </c>
      <c r="N105" s="469" t="s">
        <v>1934</v>
      </c>
      <c r="O105" s="470" t="s">
        <v>627</v>
      </c>
      <c r="P105" s="469" t="s">
        <v>1</v>
      </c>
      <c r="Q105" s="469" t="s">
        <v>48</v>
      </c>
      <c r="R105" s="455" t="s">
        <v>48</v>
      </c>
      <c r="S105" s="451"/>
      <c r="T105" s="470" t="s">
        <v>2324</v>
      </c>
      <c r="U105" s="3"/>
      <c r="V105" s="630" t="str">
        <f t="shared" si="2"/>
        <v>/rsm:CrossIndustryInvoice/rsm:SupplyChainTradeTransaction/ram:ApplicableHeaderTradeAgreement/ram:SellerTradeParty/ram:SpecifiedLegalOrganization</v>
      </c>
      <c r="W105" s="630" t="str">
        <f t="shared" si="3"/>
        <v>/ram:ID</v>
      </c>
      <c r="X105" s="544">
        <f>COUNTIFS(M$4:M105,V105)</f>
        <v>1</v>
      </c>
      <c r="Y105" s="4"/>
    </row>
    <row r="106" spans="1:25" s="478" customFormat="1" ht="102">
      <c r="A106" s="629"/>
      <c r="B106" s="505" t="s">
        <v>661</v>
      </c>
      <c r="C106" s="469">
        <v>6</v>
      </c>
      <c r="D106" s="471" t="s">
        <v>1</v>
      </c>
      <c r="E106" s="468" t="s">
        <v>2210</v>
      </c>
      <c r="F106" s="468" t="s">
        <v>2227</v>
      </c>
      <c r="G106" s="468" t="s">
        <v>2225</v>
      </c>
      <c r="H106" s="468" t="s">
        <v>2365</v>
      </c>
      <c r="I106" s="468" t="s">
        <v>48</v>
      </c>
      <c r="J106" s="468"/>
      <c r="K106" s="469"/>
      <c r="L106" s="455" t="s">
        <v>3290</v>
      </c>
      <c r="M106" s="455" t="s">
        <v>1977</v>
      </c>
      <c r="N106" s="469" t="s">
        <v>626</v>
      </c>
      <c r="O106" s="470" t="s">
        <v>697</v>
      </c>
      <c r="P106" s="469"/>
      <c r="Q106" s="469" t="s">
        <v>48</v>
      </c>
      <c r="R106" s="455" t="s">
        <v>48</v>
      </c>
      <c r="S106" s="451"/>
      <c r="T106" s="470" t="s">
        <v>2324</v>
      </c>
      <c r="U106" s="3"/>
      <c r="V106" s="630" t="str">
        <f t="shared" si="2"/>
        <v>/rsm:CrossIndustryInvoice/rsm:SupplyChainTradeTransaction/ram:ApplicableHeaderTradeAgreement/ram:SellerTradeParty/ram:SpecifiedLegalOrganization/ram:ID</v>
      </c>
      <c r="W106" s="630" t="str">
        <f t="shared" si="3"/>
        <v>/@schemeID</v>
      </c>
      <c r="X106" s="544">
        <f>COUNTIFS(M$4:M106,V106)</f>
        <v>1</v>
      </c>
      <c r="Y106" s="4"/>
    </row>
    <row r="107" spans="1:25" s="478" customFormat="1" ht="89.25">
      <c r="A107" s="629"/>
      <c r="B107" s="505" t="s">
        <v>410</v>
      </c>
      <c r="C107" s="469">
        <v>5</v>
      </c>
      <c r="D107" s="471" t="s">
        <v>1</v>
      </c>
      <c r="E107" s="468" t="s">
        <v>1008</v>
      </c>
      <c r="F107" s="468" t="s">
        <v>1009</v>
      </c>
      <c r="G107" s="468" t="s">
        <v>1010</v>
      </c>
      <c r="H107" s="468" t="s">
        <v>2341</v>
      </c>
      <c r="I107" s="468" t="s">
        <v>48</v>
      </c>
      <c r="J107" s="468" t="s">
        <v>931</v>
      </c>
      <c r="K107" s="469" t="s">
        <v>1</v>
      </c>
      <c r="L107" s="455" t="s">
        <v>3291</v>
      </c>
      <c r="M107" s="455" t="s">
        <v>1972</v>
      </c>
      <c r="N107" s="469" t="s">
        <v>1945</v>
      </c>
      <c r="O107" s="470" t="s">
        <v>627</v>
      </c>
      <c r="P107" s="469" t="s">
        <v>1</v>
      </c>
      <c r="Q107" s="469" t="s">
        <v>48</v>
      </c>
      <c r="R107" s="455" t="s">
        <v>48</v>
      </c>
      <c r="S107" s="451"/>
      <c r="T107" s="470" t="s">
        <v>3477</v>
      </c>
      <c r="U107" s="3"/>
      <c r="V107" s="630" t="str">
        <f t="shared" si="2"/>
        <v>/rsm:CrossIndustryInvoice/rsm:SupplyChainTradeTransaction/ram:ApplicableHeaderTradeAgreement/ram:SellerTradeParty/ram:SpecifiedLegalOrganization</v>
      </c>
      <c r="W107" s="630" t="str">
        <f t="shared" si="3"/>
        <v>/ram:TradingBusinessName</v>
      </c>
      <c r="X107" s="544">
        <f>COUNTIFS(M$4:M107,V107)</f>
        <v>1</v>
      </c>
      <c r="Y107" s="4"/>
    </row>
    <row r="108" spans="1:25" s="478" customFormat="1" ht="76.5">
      <c r="A108" s="629"/>
      <c r="B108" s="506" t="s">
        <v>669</v>
      </c>
      <c r="C108" s="460">
        <v>4</v>
      </c>
      <c r="D108" s="461" t="s">
        <v>1</v>
      </c>
      <c r="E108" s="17" t="s">
        <v>1046</v>
      </c>
      <c r="F108" s="17" t="s">
        <v>1047</v>
      </c>
      <c r="G108" s="17"/>
      <c r="H108" s="17"/>
      <c r="I108" s="17" t="s">
        <v>48</v>
      </c>
      <c r="J108" s="17"/>
      <c r="K108" s="462" t="s">
        <v>19</v>
      </c>
      <c r="L108" s="457" t="s">
        <v>3292</v>
      </c>
      <c r="M108" s="457" t="s">
        <v>1990</v>
      </c>
      <c r="N108" s="462" t="s">
        <v>48</v>
      </c>
      <c r="O108" s="463" t="s">
        <v>627</v>
      </c>
      <c r="P108" s="462" t="s">
        <v>19</v>
      </c>
      <c r="Q108" s="462" t="s">
        <v>634</v>
      </c>
      <c r="R108" s="457" t="s">
        <v>48</v>
      </c>
      <c r="S108" s="451"/>
      <c r="T108" s="463" t="s">
        <v>2366</v>
      </c>
      <c r="U108" s="3"/>
      <c r="V108" s="630" t="str">
        <f t="shared" si="2"/>
        <v>/rsm:CrossIndustryInvoice/rsm:SupplyChainTradeTransaction/ram:ApplicableHeaderTradeAgreement/ram:SellerTradeParty</v>
      </c>
      <c r="W108" s="630" t="str">
        <f t="shared" si="3"/>
        <v>/ram:DefinedTradeContact</v>
      </c>
      <c r="X108" s="544">
        <f>COUNTIFS(M$4:M108,V108)</f>
        <v>1</v>
      </c>
      <c r="Y108" s="4"/>
    </row>
    <row r="109" spans="1:25" s="478" customFormat="1" ht="89.25">
      <c r="A109" s="629"/>
      <c r="B109" s="505" t="s">
        <v>422</v>
      </c>
      <c r="C109" s="469">
        <v>5</v>
      </c>
      <c r="D109" s="471" t="s">
        <v>1</v>
      </c>
      <c r="E109" s="468" t="s">
        <v>1048</v>
      </c>
      <c r="F109" s="468" t="s">
        <v>1049</v>
      </c>
      <c r="G109" s="468" t="s">
        <v>2236</v>
      </c>
      <c r="H109" s="468"/>
      <c r="I109" s="468" t="s">
        <v>48</v>
      </c>
      <c r="J109" s="468" t="s">
        <v>931</v>
      </c>
      <c r="K109" s="469" t="s">
        <v>1</v>
      </c>
      <c r="L109" s="455" t="s">
        <v>3293</v>
      </c>
      <c r="M109" s="455" t="s">
        <v>1991</v>
      </c>
      <c r="N109" s="469" t="s">
        <v>1945</v>
      </c>
      <c r="O109" s="470" t="s">
        <v>627</v>
      </c>
      <c r="P109" s="469" t="s">
        <v>1</v>
      </c>
      <c r="Q109" s="469" t="s">
        <v>670</v>
      </c>
      <c r="R109" s="455" t="s">
        <v>48</v>
      </c>
      <c r="S109" s="451"/>
      <c r="T109" s="470" t="s">
        <v>2366</v>
      </c>
      <c r="U109" s="3"/>
      <c r="V109" s="630" t="str">
        <f t="shared" si="2"/>
        <v>/rsm:CrossIndustryInvoice/rsm:SupplyChainTradeTransaction/ram:ApplicableHeaderTradeAgreement/ram:SellerTradeParty/ram:DefinedTradeContact</v>
      </c>
      <c r="W109" s="630" t="str">
        <f t="shared" si="3"/>
        <v>/ram:PersonName</v>
      </c>
      <c r="X109" s="544">
        <f>COUNTIFS(M$4:M109,V109)</f>
        <v>1</v>
      </c>
      <c r="Y109" s="4"/>
    </row>
    <row r="110" spans="1:25" s="478" customFormat="1" ht="89.25">
      <c r="A110" s="629"/>
      <c r="B110" s="505" t="s">
        <v>2155</v>
      </c>
      <c r="C110" s="469">
        <v>5</v>
      </c>
      <c r="D110" s="471" t="s">
        <v>1</v>
      </c>
      <c r="E110" s="468" t="s">
        <v>1048</v>
      </c>
      <c r="F110" s="468" t="s">
        <v>1049</v>
      </c>
      <c r="G110" s="468" t="s">
        <v>2237</v>
      </c>
      <c r="H110" s="468"/>
      <c r="I110" s="468" t="s">
        <v>48</v>
      </c>
      <c r="J110" s="468"/>
      <c r="K110" s="469" t="s">
        <v>1</v>
      </c>
      <c r="L110" s="455" t="s">
        <v>3294</v>
      </c>
      <c r="M110" s="455" t="s">
        <v>1992</v>
      </c>
      <c r="N110" s="469" t="s">
        <v>48</v>
      </c>
      <c r="O110" s="470" t="s">
        <v>627</v>
      </c>
      <c r="P110" s="469" t="s">
        <v>1</v>
      </c>
      <c r="Q110" s="469" t="s">
        <v>670</v>
      </c>
      <c r="R110" s="455" t="s">
        <v>48</v>
      </c>
      <c r="S110" s="451"/>
      <c r="T110" s="470" t="s">
        <v>2366</v>
      </c>
      <c r="U110" s="3"/>
      <c r="V110" s="630" t="str">
        <f t="shared" si="2"/>
        <v>/rsm:CrossIndustryInvoice/rsm:SupplyChainTradeTransaction/ram:ApplicableHeaderTradeAgreement/ram:SellerTradeParty/ram:DefinedTradeContact</v>
      </c>
      <c r="W110" s="630" t="str">
        <f t="shared" si="3"/>
        <v>/ram:DepartmentName</v>
      </c>
      <c r="X110" s="544">
        <f>COUNTIFS(M$4:M110,V110)</f>
        <v>1</v>
      </c>
      <c r="Y110" s="4"/>
    </row>
    <row r="111" spans="1:25" s="478" customFormat="1" ht="89.25">
      <c r="A111" s="629"/>
      <c r="B111" s="505" t="s">
        <v>3130</v>
      </c>
      <c r="C111" s="465">
        <v>5</v>
      </c>
      <c r="D111" s="466"/>
      <c r="E111" s="467" t="s">
        <v>3131</v>
      </c>
      <c r="F111" s="468"/>
      <c r="G111" s="468"/>
      <c r="H111" s="468"/>
      <c r="I111" s="468" t="s">
        <v>48</v>
      </c>
      <c r="J111" s="468"/>
      <c r="K111" s="469" t="s">
        <v>1</v>
      </c>
      <c r="L111" s="455" t="s">
        <v>3295</v>
      </c>
      <c r="M111" s="455" t="s">
        <v>3002</v>
      </c>
      <c r="N111" s="469"/>
      <c r="O111" s="470"/>
      <c r="P111" s="469" t="s">
        <v>1</v>
      </c>
      <c r="Q111" s="469"/>
      <c r="R111" s="455"/>
      <c r="S111" s="451"/>
      <c r="T111" s="470" t="s">
        <v>2366</v>
      </c>
      <c r="U111" s="3"/>
      <c r="V111" s="630" t="str">
        <f t="shared" si="2"/>
        <v>/rsm:CrossIndustryInvoice/rsm:SupplyChainTradeTransaction/ram:ApplicableHeaderTradeAgreement/ram:SellerTradeParty/ram:DefinedTradeContact</v>
      </c>
      <c r="W111" s="630" t="str">
        <f t="shared" si="3"/>
        <v>/ram:TelephoneUniversalCommunication</v>
      </c>
      <c r="X111" s="544">
        <f>COUNTIFS(M$4:M111,V111)</f>
        <v>1</v>
      </c>
      <c r="Y111" s="4"/>
    </row>
    <row r="112" spans="1:25" s="459" customFormat="1" ht="102">
      <c r="A112" s="628"/>
      <c r="B112" s="505" t="s">
        <v>423</v>
      </c>
      <c r="C112" s="469">
        <v>6</v>
      </c>
      <c r="D112" s="471" t="s">
        <v>1</v>
      </c>
      <c r="E112" s="468" t="s">
        <v>1051</v>
      </c>
      <c r="F112" s="468" t="s">
        <v>1052</v>
      </c>
      <c r="G112" s="468"/>
      <c r="H112" s="468"/>
      <c r="I112" s="468" t="s">
        <v>48</v>
      </c>
      <c r="J112" s="468" t="s">
        <v>931</v>
      </c>
      <c r="K112" s="469" t="s">
        <v>1</v>
      </c>
      <c r="L112" s="455" t="s">
        <v>3296</v>
      </c>
      <c r="M112" s="455" t="s">
        <v>1993</v>
      </c>
      <c r="N112" s="469" t="s">
        <v>1945</v>
      </c>
      <c r="O112" s="470" t="s">
        <v>627</v>
      </c>
      <c r="P112" s="469" t="s">
        <v>1</v>
      </c>
      <c r="Q112" s="469" t="s">
        <v>48</v>
      </c>
      <c r="R112" s="455" t="s">
        <v>48</v>
      </c>
      <c r="S112" s="451"/>
      <c r="T112" s="470" t="s">
        <v>2366</v>
      </c>
      <c r="U112" s="3"/>
      <c r="V112" s="630" t="str">
        <f t="shared" si="2"/>
        <v>/rsm:CrossIndustryInvoice/rsm:SupplyChainTradeTransaction/ram:ApplicableHeaderTradeAgreement/ram:SellerTradeParty/ram:DefinedTradeContact/ram:TelephoneUniversalCommunication</v>
      </c>
      <c r="W112" s="630" t="str">
        <f t="shared" si="3"/>
        <v>/ram:CompleteNumber</v>
      </c>
      <c r="X112" s="544">
        <f>COUNTIFS(M$4:M112,V112)</f>
        <v>1</v>
      </c>
      <c r="Y112" s="4"/>
    </row>
    <row r="113" spans="1:25" s="482" customFormat="1" ht="89.25">
      <c r="A113" s="71"/>
      <c r="B113" s="505" t="s">
        <v>3132</v>
      </c>
      <c r="C113" s="465">
        <v>5</v>
      </c>
      <c r="D113" s="466"/>
      <c r="E113" s="467" t="s">
        <v>3133</v>
      </c>
      <c r="F113" s="468"/>
      <c r="G113" s="468"/>
      <c r="H113" s="468"/>
      <c r="I113" s="468" t="s">
        <v>48</v>
      </c>
      <c r="J113" s="468"/>
      <c r="K113" s="469" t="s">
        <v>1</v>
      </c>
      <c r="L113" s="455" t="s">
        <v>3297</v>
      </c>
      <c r="M113" s="455" t="s">
        <v>3003</v>
      </c>
      <c r="N113" s="469"/>
      <c r="O113" s="470"/>
      <c r="P113" s="469" t="s">
        <v>1</v>
      </c>
      <c r="Q113" s="469"/>
      <c r="R113" s="455"/>
      <c r="S113" s="451"/>
      <c r="T113" s="470" t="s">
        <v>2366</v>
      </c>
      <c r="U113" s="3"/>
      <c r="V113" s="630" t="str">
        <f t="shared" si="2"/>
        <v>/rsm:CrossIndustryInvoice/rsm:SupplyChainTradeTransaction/ram:ApplicableHeaderTradeAgreement/ram:SellerTradeParty/ram:DefinedTradeContact</v>
      </c>
      <c r="W113" s="630" t="str">
        <f t="shared" si="3"/>
        <v>/ram:EmailURIUniversalCommunication</v>
      </c>
      <c r="X113" s="544">
        <f>COUNTIFS(M$4:M113,V113)</f>
        <v>1</v>
      </c>
      <c r="Y113" s="4"/>
    </row>
    <row r="114" spans="1:25" s="459" customFormat="1" ht="102">
      <c r="A114" s="71"/>
      <c r="B114" s="505" t="s">
        <v>425</v>
      </c>
      <c r="C114" s="469">
        <v>6</v>
      </c>
      <c r="D114" s="471" t="s">
        <v>1</v>
      </c>
      <c r="E114" s="468" t="s">
        <v>1053</v>
      </c>
      <c r="F114" s="468" t="s">
        <v>1054</v>
      </c>
      <c r="G114" s="468"/>
      <c r="H114" s="468"/>
      <c r="I114" s="468" t="s">
        <v>48</v>
      </c>
      <c r="J114" s="468" t="s">
        <v>931</v>
      </c>
      <c r="K114" s="469" t="s">
        <v>1</v>
      </c>
      <c r="L114" s="455" t="s">
        <v>3298</v>
      </c>
      <c r="M114" s="455" t="s">
        <v>1994</v>
      </c>
      <c r="N114" s="469" t="s">
        <v>1945</v>
      </c>
      <c r="O114" s="470" t="s">
        <v>627</v>
      </c>
      <c r="P114" s="469" t="s">
        <v>1</v>
      </c>
      <c r="Q114" s="469" t="s">
        <v>48</v>
      </c>
      <c r="R114" s="455" t="s">
        <v>48</v>
      </c>
      <c r="S114" s="451"/>
      <c r="T114" s="470" t="s">
        <v>2366</v>
      </c>
      <c r="U114" s="3"/>
      <c r="V114" s="630" t="str">
        <f t="shared" si="2"/>
        <v>/rsm:CrossIndustryInvoice/rsm:SupplyChainTradeTransaction/ram:ApplicableHeaderTradeAgreement/ram:SellerTradeParty/ram:DefinedTradeContact/ram:EmailURIUniversalCommunication</v>
      </c>
      <c r="W114" s="630" t="str">
        <f t="shared" si="3"/>
        <v>/ram:URIID</v>
      </c>
      <c r="X114" s="544">
        <f>COUNTIFS(M$4:M114,V114)</f>
        <v>1</v>
      </c>
      <c r="Y114" s="4"/>
    </row>
    <row r="115" spans="1:25" s="459" customFormat="1" ht="76.5">
      <c r="A115" s="71"/>
      <c r="B115" s="506" t="s">
        <v>114</v>
      </c>
      <c r="C115" s="460">
        <v>4</v>
      </c>
      <c r="D115" s="461" t="s">
        <v>3</v>
      </c>
      <c r="E115" s="17" t="s">
        <v>1028</v>
      </c>
      <c r="F115" s="17" t="s">
        <v>1029</v>
      </c>
      <c r="G115" s="17" t="s">
        <v>2232</v>
      </c>
      <c r="H115" s="17" t="s">
        <v>2326</v>
      </c>
      <c r="I115" s="17" t="s">
        <v>2689</v>
      </c>
      <c r="J115" s="17"/>
      <c r="K115" s="462" t="s">
        <v>1</v>
      </c>
      <c r="L115" s="457" t="s">
        <v>3299</v>
      </c>
      <c r="M115" s="457" t="s">
        <v>1982</v>
      </c>
      <c r="N115" s="462" t="s">
        <v>48</v>
      </c>
      <c r="O115" s="463" t="s">
        <v>627</v>
      </c>
      <c r="P115" s="462" t="s">
        <v>1</v>
      </c>
      <c r="Q115" s="462" t="s">
        <v>48</v>
      </c>
      <c r="R115" s="457" t="s">
        <v>48</v>
      </c>
      <c r="S115" s="451"/>
      <c r="T115" s="463" t="s">
        <v>2324</v>
      </c>
      <c r="U115" s="3"/>
      <c r="V115" s="630" t="str">
        <f t="shared" si="2"/>
        <v>/rsm:CrossIndustryInvoice/rsm:SupplyChainTradeTransaction/ram:ApplicableHeaderTradeAgreement/ram:SellerTradeParty</v>
      </c>
      <c r="W115" s="630" t="str">
        <f t="shared" si="3"/>
        <v>/ram:PostalTradeAddress</v>
      </c>
      <c r="X115" s="544">
        <f>COUNTIFS(M$4:M115,V115)</f>
        <v>1</v>
      </c>
      <c r="Y115" s="4"/>
    </row>
    <row r="116" spans="1:25" s="459" customFormat="1" ht="89.25">
      <c r="A116" s="71"/>
      <c r="B116" s="505" t="s">
        <v>419</v>
      </c>
      <c r="C116" s="469">
        <v>5</v>
      </c>
      <c r="D116" s="471" t="s">
        <v>1</v>
      </c>
      <c r="E116" s="468" t="s">
        <v>1037</v>
      </c>
      <c r="F116" s="468" t="s">
        <v>1038</v>
      </c>
      <c r="G116" s="468" t="s">
        <v>1039</v>
      </c>
      <c r="H116" s="468"/>
      <c r="I116" s="468" t="s">
        <v>48</v>
      </c>
      <c r="J116" s="468" t="s">
        <v>931</v>
      </c>
      <c r="K116" s="469" t="s">
        <v>1</v>
      </c>
      <c r="L116" s="455" t="s">
        <v>3300</v>
      </c>
      <c r="M116" s="455" t="s">
        <v>1987</v>
      </c>
      <c r="N116" s="469" t="s">
        <v>1945</v>
      </c>
      <c r="O116" s="470" t="s">
        <v>627</v>
      </c>
      <c r="P116" s="469" t="s">
        <v>1</v>
      </c>
      <c r="Q116" s="469" t="s">
        <v>48</v>
      </c>
      <c r="R116" s="455" t="s">
        <v>48</v>
      </c>
      <c r="S116" s="451"/>
      <c r="T116" s="470" t="s">
        <v>3477</v>
      </c>
      <c r="U116" s="3"/>
      <c r="V116" s="630" t="str">
        <f t="shared" si="2"/>
        <v>/rsm:CrossIndustryInvoice/rsm:SupplyChainTradeTransaction/ram:ApplicableHeaderTradeAgreement/ram:SellerTradeParty/ram:PostalTradeAddress</v>
      </c>
      <c r="W116" s="630" t="str">
        <f t="shared" si="3"/>
        <v>/ram:PostcodeCode</v>
      </c>
      <c r="X116" s="544">
        <f>COUNTIFS(M$4:M116,V116)</f>
        <v>1</v>
      </c>
      <c r="Y116" s="4"/>
    </row>
    <row r="117" spans="1:25" s="508" customFormat="1" ht="89.25">
      <c r="A117" s="628"/>
      <c r="B117" s="505" t="s">
        <v>117</v>
      </c>
      <c r="C117" s="469">
        <v>5</v>
      </c>
      <c r="D117" s="471" t="s">
        <v>1</v>
      </c>
      <c r="E117" s="468" t="s">
        <v>2233</v>
      </c>
      <c r="F117" s="468" t="s">
        <v>1031</v>
      </c>
      <c r="G117" s="468" t="s">
        <v>1032</v>
      </c>
      <c r="H117" s="468"/>
      <c r="I117" s="468" t="s">
        <v>48</v>
      </c>
      <c r="J117" s="468" t="s">
        <v>931</v>
      </c>
      <c r="K117" s="469" t="s">
        <v>1</v>
      </c>
      <c r="L117" s="455" t="s">
        <v>3301</v>
      </c>
      <c r="M117" s="455" t="s">
        <v>1983</v>
      </c>
      <c r="N117" s="469" t="s">
        <v>1945</v>
      </c>
      <c r="O117" s="470" t="s">
        <v>627</v>
      </c>
      <c r="P117" s="469" t="s">
        <v>1</v>
      </c>
      <c r="Q117" s="469" t="s">
        <v>48</v>
      </c>
      <c r="R117" s="455" t="s">
        <v>48</v>
      </c>
      <c r="S117" s="451"/>
      <c r="T117" s="470" t="s">
        <v>3477</v>
      </c>
      <c r="U117" s="3"/>
      <c r="V117" s="630" t="str">
        <f t="shared" si="2"/>
        <v>/rsm:CrossIndustryInvoice/rsm:SupplyChainTradeTransaction/ram:ApplicableHeaderTradeAgreement/ram:SellerTradeParty/ram:PostalTradeAddress</v>
      </c>
      <c r="W117" s="630" t="str">
        <f t="shared" si="3"/>
        <v>/ram:LineOne</v>
      </c>
      <c r="X117" s="544">
        <f>COUNTIFS(M$4:M117,V117)</f>
        <v>1</v>
      </c>
      <c r="Y117" s="4"/>
    </row>
    <row r="118" spans="1:25" s="478" customFormat="1" ht="89.25">
      <c r="A118" s="629"/>
      <c r="B118" s="505" t="s">
        <v>417</v>
      </c>
      <c r="C118" s="469">
        <v>5</v>
      </c>
      <c r="D118" s="471" t="s">
        <v>1</v>
      </c>
      <c r="E118" s="468" t="s">
        <v>2234</v>
      </c>
      <c r="F118" s="468" t="s">
        <v>1034</v>
      </c>
      <c r="G118" s="468" t="s">
        <v>48</v>
      </c>
      <c r="H118" s="468"/>
      <c r="I118" s="468" t="s">
        <v>48</v>
      </c>
      <c r="J118" s="468" t="s">
        <v>931</v>
      </c>
      <c r="K118" s="469" t="s">
        <v>1</v>
      </c>
      <c r="L118" s="455" t="s">
        <v>3302</v>
      </c>
      <c r="M118" s="455" t="s">
        <v>1984</v>
      </c>
      <c r="N118" s="469" t="s">
        <v>1945</v>
      </c>
      <c r="O118" s="470" t="s">
        <v>627</v>
      </c>
      <c r="P118" s="469" t="s">
        <v>1</v>
      </c>
      <c r="Q118" s="469" t="s">
        <v>48</v>
      </c>
      <c r="R118" s="455" t="s">
        <v>48</v>
      </c>
      <c r="S118" s="451"/>
      <c r="T118" s="470" t="s">
        <v>3477</v>
      </c>
      <c r="U118" s="3"/>
      <c r="V118" s="630" t="str">
        <f t="shared" si="2"/>
        <v>/rsm:CrossIndustryInvoice/rsm:SupplyChainTradeTransaction/ram:ApplicableHeaderTradeAgreement/ram:SellerTradeParty/ram:PostalTradeAddress</v>
      </c>
      <c r="W118" s="630" t="str">
        <f t="shared" si="3"/>
        <v>/ram:LineTwo</v>
      </c>
      <c r="X118" s="544">
        <f>COUNTIFS(M$4:M118,V118)</f>
        <v>1</v>
      </c>
      <c r="Y118" s="4"/>
    </row>
    <row r="119" spans="1:25" s="478" customFormat="1" ht="89.25">
      <c r="A119" s="629"/>
      <c r="B119" s="505" t="s">
        <v>1928</v>
      </c>
      <c r="C119" s="469">
        <v>5</v>
      </c>
      <c r="D119" s="471" t="s">
        <v>1</v>
      </c>
      <c r="E119" s="468" t="s">
        <v>2235</v>
      </c>
      <c r="F119" s="468" t="s">
        <v>1034</v>
      </c>
      <c r="G119" s="468" t="s">
        <v>48</v>
      </c>
      <c r="H119" s="468"/>
      <c r="I119" s="468" t="s">
        <v>48</v>
      </c>
      <c r="J119" s="468" t="s">
        <v>931</v>
      </c>
      <c r="K119" s="469" t="s">
        <v>1</v>
      </c>
      <c r="L119" s="455" t="s">
        <v>3303</v>
      </c>
      <c r="M119" s="455" t="s">
        <v>1985</v>
      </c>
      <c r="N119" s="469" t="s">
        <v>1945</v>
      </c>
      <c r="O119" s="470" t="s">
        <v>627</v>
      </c>
      <c r="P119" s="469" t="s">
        <v>1</v>
      </c>
      <c r="Q119" s="469" t="s">
        <v>48</v>
      </c>
      <c r="R119" s="455" t="s">
        <v>48</v>
      </c>
      <c r="S119" s="451"/>
      <c r="T119" s="470" t="s">
        <v>3477</v>
      </c>
      <c r="U119" s="3"/>
      <c r="V119" s="630" t="str">
        <f t="shared" si="2"/>
        <v>/rsm:CrossIndustryInvoice/rsm:SupplyChainTradeTransaction/ram:ApplicableHeaderTradeAgreement/ram:SellerTradeParty/ram:PostalTradeAddress</v>
      </c>
      <c r="W119" s="630" t="str">
        <f t="shared" si="3"/>
        <v>/ram:LineThree</v>
      </c>
      <c r="X119" s="544">
        <f>COUNTIFS(M$4:M119,V119)</f>
        <v>1</v>
      </c>
      <c r="Y119" s="4"/>
    </row>
    <row r="120" spans="1:25" s="478" customFormat="1" ht="89.25">
      <c r="A120" s="629"/>
      <c r="B120" s="505" t="s">
        <v>418</v>
      </c>
      <c r="C120" s="469">
        <v>5</v>
      </c>
      <c r="D120" s="471" t="s">
        <v>1</v>
      </c>
      <c r="E120" s="468" t="s">
        <v>1035</v>
      </c>
      <c r="F120" s="468" t="s">
        <v>1036</v>
      </c>
      <c r="G120" s="468" t="s">
        <v>48</v>
      </c>
      <c r="H120" s="468"/>
      <c r="I120" s="468" t="s">
        <v>48</v>
      </c>
      <c r="J120" s="468" t="s">
        <v>931</v>
      </c>
      <c r="K120" s="469" t="s">
        <v>1</v>
      </c>
      <c r="L120" s="455" t="s">
        <v>3304</v>
      </c>
      <c r="M120" s="455" t="s">
        <v>1986</v>
      </c>
      <c r="N120" s="469" t="s">
        <v>1945</v>
      </c>
      <c r="O120" s="470" t="s">
        <v>627</v>
      </c>
      <c r="P120" s="469" t="s">
        <v>1</v>
      </c>
      <c r="Q120" s="469" t="s">
        <v>48</v>
      </c>
      <c r="R120" s="455" t="s">
        <v>48</v>
      </c>
      <c r="S120" s="451"/>
      <c r="T120" s="470" t="s">
        <v>3477</v>
      </c>
      <c r="U120" s="3"/>
      <c r="V120" s="630" t="str">
        <f t="shared" si="2"/>
        <v>/rsm:CrossIndustryInvoice/rsm:SupplyChainTradeTransaction/ram:ApplicableHeaderTradeAgreement/ram:SellerTradeParty/ram:PostalTradeAddress</v>
      </c>
      <c r="W120" s="630" t="str">
        <f t="shared" si="3"/>
        <v>/ram:CityName</v>
      </c>
      <c r="X120" s="544">
        <f>COUNTIFS(M$4:M120,V120)</f>
        <v>1</v>
      </c>
      <c r="Y120" s="4"/>
    </row>
    <row r="121" spans="1:25" s="478" customFormat="1" ht="89.25">
      <c r="A121" s="629"/>
      <c r="B121" s="505" t="s">
        <v>421</v>
      </c>
      <c r="C121" s="469">
        <v>5</v>
      </c>
      <c r="D121" s="471" t="s">
        <v>3</v>
      </c>
      <c r="E121" s="468" t="s">
        <v>1043</v>
      </c>
      <c r="F121" s="468" t="s">
        <v>1044</v>
      </c>
      <c r="G121" s="468" t="s">
        <v>1045</v>
      </c>
      <c r="H121" s="468"/>
      <c r="I121" s="468" t="s">
        <v>2719</v>
      </c>
      <c r="J121" s="468" t="s">
        <v>95</v>
      </c>
      <c r="K121" s="469" t="s">
        <v>1</v>
      </c>
      <c r="L121" s="455" t="s">
        <v>3305</v>
      </c>
      <c r="M121" s="455" t="s">
        <v>1989</v>
      </c>
      <c r="N121" s="469" t="s">
        <v>1937</v>
      </c>
      <c r="O121" s="470" t="s">
        <v>627</v>
      </c>
      <c r="P121" s="469" t="s">
        <v>1</v>
      </c>
      <c r="Q121" s="469" t="s">
        <v>48</v>
      </c>
      <c r="R121" s="455" t="s">
        <v>48</v>
      </c>
      <c r="S121" s="451"/>
      <c r="T121" s="470" t="s">
        <v>2324</v>
      </c>
      <c r="U121" s="3"/>
      <c r="V121" s="630" t="str">
        <f t="shared" si="2"/>
        <v>/rsm:CrossIndustryInvoice/rsm:SupplyChainTradeTransaction/ram:ApplicableHeaderTradeAgreement/ram:SellerTradeParty/ram:PostalTradeAddress</v>
      </c>
      <c r="W121" s="630" t="str">
        <f t="shared" si="3"/>
        <v>/ram:CountryID</v>
      </c>
      <c r="X121" s="544">
        <f>COUNTIFS(M$4:M121,V121)</f>
        <v>1</v>
      </c>
      <c r="Y121" s="4"/>
    </row>
    <row r="122" spans="1:25" s="478" customFormat="1" ht="89.25">
      <c r="A122" s="629"/>
      <c r="B122" s="505" t="s">
        <v>420</v>
      </c>
      <c r="C122" s="469">
        <v>5</v>
      </c>
      <c r="D122" s="471" t="s">
        <v>1</v>
      </c>
      <c r="E122" s="468" t="s">
        <v>1040</v>
      </c>
      <c r="F122" s="468" t="s">
        <v>1041</v>
      </c>
      <c r="G122" s="468" t="s">
        <v>1042</v>
      </c>
      <c r="H122" s="468"/>
      <c r="I122" s="468" t="s">
        <v>48</v>
      </c>
      <c r="J122" s="468" t="s">
        <v>931</v>
      </c>
      <c r="K122" s="469" t="s">
        <v>19</v>
      </c>
      <c r="L122" s="455" t="s">
        <v>3306</v>
      </c>
      <c r="M122" s="455" t="s">
        <v>1988</v>
      </c>
      <c r="N122" s="469" t="s">
        <v>1945</v>
      </c>
      <c r="O122" s="470" t="s">
        <v>627</v>
      </c>
      <c r="P122" s="469" t="s">
        <v>19</v>
      </c>
      <c r="Q122" s="469" t="s">
        <v>634</v>
      </c>
      <c r="R122" s="455" t="s">
        <v>48</v>
      </c>
      <c r="S122" s="451"/>
      <c r="T122" s="470" t="s">
        <v>2366</v>
      </c>
      <c r="U122" s="3"/>
      <c r="V122" s="630" t="str">
        <f t="shared" si="2"/>
        <v>/rsm:CrossIndustryInvoice/rsm:SupplyChainTradeTransaction/ram:ApplicableHeaderTradeAgreement/ram:SellerTradeParty/ram:PostalTradeAddress</v>
      </c>
      <c r="W122" s="630" t="str">
        <f t="shared" si="3"/>
        <v>/ram:CountrySubDivisionName</v>
      </c>
      <c r="X122" s="544">
        <f>COUNTIFS(M$4:M122,V122)</f>
        <v>1</v>
      </c>
      <c r="Y122" s="4"/>
    </row>
    <row r="123" spans="1:25" s="482" customFormat="1" ht="76.5">
      <c r="A123" s="71"/>
      <c r="B123" s="505" t="s">
        <v>3134</v>
      </c>
      <c r="C123" s="465">
        <v>4</v>
      </c>
      <c r="D123" s="466"/>
      <c r="E123" s="467" t="s">
        <v>3135</v>
      </c>
      <c r="F123" s="468"/>
      <c r="G123" s="468"/>
      <c r="H123" s="468"/>
      <c r="I123" s="468" t="s">
        <v>48</v>
      </c>
      <c r="J123" s="468"/>
      <c r="K123" s="469" t="s">
        <v>19</v>
      </c>
      <c r="L123" s="455" t="s">
        <v>3307</v>
      </c>
      <c r="M123" s="455" t="s">
        <v>3042</v>
      </c>
      <c r="N123" s="469"/>
      <c r="O123" s="470"/>
      <c r="P123" s="469" t="s">
        <v>19</v>
      </c>
      <c r="Q123" s="469"/>
      <c r="R123" s="455"/>
      <c r="S123" s="451"/>
      <c r="T123" s="470" t="s">
        <v>3477</v>
      </c>
      <c r="U123" s="3"/>
      <c r="V123" s="630" t="str">
        <f t="shared" si="2"/>
        <v>/rsm:CrossIndustryInvoice/rsm:SupplyChainTradeTransaction/ram:ApplicableHeaderTradeAgreement/ram:SellerTradeParty</v>
      </c>
      <c r="W123" s="630" t="str">
        <f t="shared" si="3"/>
        <v>/ram:URIUniversalCommunication</v>
      </c>
      <c r="X123" s="544">
        <f>COUNTIFS(M$4:M123,V123)</f>
        <v>1</v>
      </c>
      <c r="Y123" s="4"/>
    </row>
    <row r="124" spans="1:25" s="459" customFormat="1" ht="89.25">
      <c r="A124" s="628"/>
      <c r="B124" s="505" t="s">
        <v>116</v>
      </c>
      <c r="C124" s="469">
        <v>5</v>
      </c>
      <c r="D124" s="471" t="s">
        <v>1</v>
      </c>
      <c r="E124" s="468" t="s">
        <v>1017</v>
      </c>
      <c r="F124" s="468" t="s">
        <v>1018</v>
      </c>
      <c r="G124" s="468"/>
      <c r="H124" s="468"/>
      <c r="I124" s="468" t="s">
        <v>2718</v>
      </c>
      <c r="J124" s="468" t="s">
        <v>369</v>
      </c>
      <c r="K124" s="469" t="s">
        <v>1</v>
      </c>
      <c r="L124" s="455" t="s">
        <v>3308</v>
      </c>
      <c r="M124" s="455" t="s">
        <v>1980</v>
      </c>
      <c r="N124" s="469" t="s">
        <v>1934</v>
      </c>
      <c r="O124" s="470" t="s">
        <v>627</v>
      </c>
      <c r="P124" s="469" t="s">
        <v>1</v>
      </c>
      <c r="Q124" s="469" t="s">
        <v>634</v>
      </c>
      <c r="R124" s="455" t="s">
        <v>48</v>
      </c>
      <c r="S124" s="451"/>
      <c r="T124" s="470" t="s">
        <v>3477</v>
      </c>
      <c r="U124" s="3"/>
      <c r="V124" s="630" t="str">
        <f t="shared" si="2"/>
        <v>/rsm:CrossIndustryInvoice/rsm:SupplyChainTradeTransaction/ram:ApplicableHeaderTradeAgreement/ram:SellerTradeParty/ram:URIUniversalCommunication</v>
      </c>
      <c r="W124" s="630" t="str">
        <f t="shared" si="3"/>
        <v>/ram:URIID</v>
      </c>
      <c r="X124" s="544">
        <f>COUNTIFS(M$4:M124,V124)</f>
        <v>1</v>
      </c>
      <c r="Y124" s="4"/>
    </row>
    <row r="125" spans="1:25" s="459" customFormat="1" ht="102">
      <c r="A125" s="71"/>
      <c r="B125" s="505" t="s">
        <v>667</v>
      </c>
      <c r="C125" s="469">
        <v>6</v>
      </c>
      <c r="D125" s="471" t="s">
        <v>3</v>
      </c>
      <c r="E125" s="468" t="s">
        <v>2210</v>
      </c>
      <c r="F125" s="468" t="s">
        <v>2230</v>
      </c>
      <c r="G125" s="468" t="s">
        <v>2231</v>
      </c>
      <c r="H125" s="468"/>
      <c r="I125" s="468" t="s">
        <v>48</v>
      </c>
      <c r="J125" s="468"/>
      <c r="K125" s="469"/>
      <c r="L125" s="455" t="s">
        <v>3309</v>
      </c>
      <c r="M125" s="455" t="s">
        <v>1981</v>
      </c>
      <c r="N125" s="469" t="s">
        <v>626</v>
      </c>
      <c r="O125" s="470" t="s">
        <v>697</v>
      </c>
      <c r="P125" s="469"/>
      <c r="Q125" s="469" t="s">
        <v>48</v>
      </c>
      <c r="R125" s="455" t="s">
        <v>48</v>
      </c>
      <c r="S125" s="451"/>
      <c r="T125" s="470" t="s">
        <v>3477</v>
      </c>
      <c r="U125" s="3"/>
      <c r="V125" s="630" t="str">
        <f t="shared" si="2"/>
        <v>/rsm:CrossIndustryInvoice/rsm:SupplyChainTradeTransaction/ram:ApplicableHeaderTradeAgreement/ram:SellerTradeParty/ram:URIUniversalCommunication/ram:URIID</v>
      </c>
      <c r="W125" s="630" t="str">
        <f t="shared" si="3"/>
        <v>/@schemeID</v>
      </c>
      <c r="X125" s="544">
        <f>COUNTIFS(M$4:M125,V125)</f>
        <v>1</v>
      </c>
      <c r="Y125" s="4"/>
    </row>
    <row r="126" spans="1:25" s="459" customFormat="1" ht="76.5">
      <c r="A126" s="71"/>
      <c r="B126" s="505" t="s">
        <v>3136</v>
      </c>
      <c r="C126" s="465">
        <v>4</v>
      </c>
      <c r="D126" s="466"/>
      <c r="E126" s="467" t="s">
        <v>3137</v>
      </c>
      <c r="F126" s="468"/>
      <c r="G126" s="468"/>
      <c r="H126" s="468"/>
      <c r="I126" s="468" t="s">
        <v>48</v>
      </c>
      <c r="J126" s="468"/>
      <c r="K126" s="469" t="s">
        <v>19</v>
      </c>
      <c r="L126" s="455" t="s">
        <v>3310</v>
      </c>
      <c r="M126" s="455" t="s">
        <v>3004</v>
      </c>
      <c r="N126" s="469"/>
      <c r="O126" s="470"/>
      <c r="P126" s="469" t="s">
        <v>19</v>
      </c>
      <c r="Q126" s="469"/>
      <c r="R126" s="455"/>
      <c r="S126" s="451"/>
      <c r="T126" s="470" t="s">
        <v>2324</v>
      </c>
      <c r="U126" s="3"/>
      <c r="V126" s="630" t="str">
        <f t="shared" si="2"/>
        <v>/rsm:CrossIndustryInvoice/rsm:SupplyChainTradeTransaction/ram:ApplicableHeaderTradeAgreement/ram:SellerTradeParty</v>
      </c>
      <c r="W126" s="630" t="str">
        <f t="shared" si="3"/>
        <v>/ram:SpecifiedTaxRegistration</v>
      </c>
      <c r="X126" s="544">
        <f>COUNTIFS(M$4:M126,V126)</f>
        <v>1</v>
      </c>
      <c r="Y126" s="4"/>
    </row>
    <row r="127" spans="1:25" s="459" customFormat="1" ht="165.75">
      <c r="A127" s="628"/>
      <c r="B127" s="505" t="s">
        <v>112</v>
      </c>
      <c r="C127" s="469">
        <v>5</v>
      </c>
      <c r="D127" s="471" t="s">
        <v>1</v>
      </c>
      <c r="E127" s="468" t="s">
        <v>1019</v>
      </c>
      <c r="F127" s="468" t="s">
        <v>1020</v>
      </c>
      <c r="G127" s="468" t="s">
        <v>1021</v>
      </c>
      <c r="H127" s="468"/>
      <c r="I127" s="468" t="s">
        <v>3076</v>
      </c>
      <c r="J127" s="468" t="s">
        <v>369</v>
      </c>
      <c r="K127" s="469" t="s">
        <v>1</v>
      </c>
      <c r="L127" s="455" t="s">
        <v>3311</v>
      </c>
      <c r="M127" s="455" t="s">
        <v>1978</v>
      </c>
      <c r="N127" s="469" t="s">
        <v>1934</v>
      </c>
      <c r="O127" s="470" t="s">
        <v>627</v>
      </c>
      <c r="P127" s="469" t="s">
        <v>1</v>
      </c>
      <c r="Q127" s="469" t="s">
        <v>48</v>
      </c>
      <c r="R127" s="455" t="s">
        <v>663</v>
      </c>
      <c r="S127" s="451"/>
      <c r="T127" s="470" t="s">
        <v>2324</v>
      </c>
      <c r="U127" s="3"/>
      <c r="V127" s="630" t="str">
        <f t="shared" si="2"/>
        <v>/rsm:CrossIndustryInvoice/rsm:SupplyChainTradeTransaction/ram:ApplicableHeaderTradeAgreement/ram:SellerTradeParty/ram:SpecifiedTaxRegistration</v>
      </c>
      <c r="W127" s="630" t="str">
        <f t="shared" si="3"/>
        <v>/ram:ID</v>
      </c>
      <c r="X127" s="544">
        <f>COUNTIFS(M$4:M127,V127)</f>
        <v>1</v>
      </c>
      <c r="Y127" s="4"/>
    </row>
    <row r="128" spans="1:25" s="459" customFormat="1" ht="102">
      <c r="A128" s="71"/>
      <c r="B128" s="505" t="s">
        <v>2186</v>
      </c>
      <c r="C128" s="469">
        <v>6</v>
      </c>
      <c r="D128" s="471" t="s">
        <v>3</v>
      </c>
      <c r="E128" s="468" t="s">
        <v>2210</v>
      </c>
      <c r="F128" s="468" t="s">
        <v>2294</v>
      </c>
      <c r="G128" s="468" t="s">
        <v>2228</v>
      </c>
      <c r="H128" s="468"/>
      <c r="I128" s="468" t="s">
        <v>2228</v>
      </c>
      <c r="J128" s="468"/>
      <c r="K128" s="469"/>
      <c r="L128" s="455" t="s">
        <v>3312</v>
      </c>
      <c r="M128" s="455" t="s">
        <v>2185</v>
      </c>
      <c r="N128" s="469" t="s">
        <v>48</v>
      </c>
      <c r="O128" s="470" t="s">
        <v>697</v>
      </c>
      <c r="P128" s="469"/>
      <c r="Q128" s="469" t="s">
        <v>48</v>
      </c>
      <c r="R128" s="455" t="s">
        <v>663</v>
      </c>
      <c r="S128" s="451"/>
      <c r="T128" s="470" t="s">
        <v>2324</v>
      </c>
      <c r="U128" s="3"/>
      <c r="V128" s="630" t="str">
        <f t="shared" si="2"/>
        <v>/rsm:CrossIndustryInvoice/rsm:SupplyChainTradeTransaction/ram:ApplicableHeaderTradeAgreement/ram:SellerTradeParty/ram:SpecifiedTaxRegistration/ram:ID</v>
      </c>
      <c r="W128" s="630" t="str">
        <f t="shared" si="3"/>
        <v>/@schemeID</v>
      </c>
      <c r="X128" s="544">
        <f>COUNTIFS(M$4:M128,V128)</f>
        <v>1</v>
      </c>
      <c r="Y128" s="4"/>
    </row>
    <row r="129" spans="1:25" s="459" customFormat="1" ht="89.25">
      <c r="A129" s="71"/>
      <c r="B129" s="505" t="s">
        <v>113</v>
      </c>
      <c r="C129" s="469">
        <v>5</v>
      </c>
      <c r="D129" s="471" t="s">
        <v>1</v>
      </c>
      <c r="E129" s="468" t="s">
        <v>1022</v>
      </c>
      <c r="F129" s="468" t="s">
        <v>1023</v>
      </c>
      <c r="G129" s="468" t="s">
        <v>1024</v>
      </c>
      <c r="H129" s="468"/>
      <c r="I129" s="468" t="s">
        <v>48</v>
      </c>
      <c r="J129" s="468" t="s">
        <v>369</v>
      </c>
      <c r="K129" s="469" t="s">
        <v>1</v>
      </c>
      <c r="L129" s="455" t="s">
        <v>3311</v>
      </c>
      <c r="M129" s="455" t="s">
        <v>1978</v>
      </c>
      <c r="N129" s="469" t="s">
        <v>1934</v>
      </c>
      <c r="O129" s="470" t="s">
        <v>627</v>
      </c>
      <c r="P129" s="469" t="s">
        <v>1</v>
      </c>
      <c r="Q129" s="469" t="s">
        <v>48</v>
      </c>
      <c r="R129" s="455" t="s">
        <v>664</v>
      </c>
      <c r="S129" s="451"/>
      <c r="T129" s="470" t="s">
        <v>2366</v>
      </c>
      <c r="U129" s="3"/>
      <c r="V129" s="630" t="str">
        <f t="shared" si="2"/>
        <v>/rsm:CrossIndustryInvoice/rsm:SupplyChainTradeTransaction/ram:ApplicableHeaderTradeAgreement/ram:SellerTradeParty/ram:SpecifiedTaxRegistration</v>
      </c>
      <c r="W129" s="630" t="str">
        <f t="shared" si="3"/>
        <v>/ram:ID</v>
      </c>
      <c r="X129" s="544">
        <f>COUNTIFS(M$4:M129,V129)</f>
        <v>1</v>
      </c>
      <c r="Y129" s="4"/>
    </row>
    <row r="130" spans="1:25" s="482" customFormat="1" ht="102">
      <c r="A130" s="71"/>
      <c r="B130" s="505" t="s">
        <v>2184</v>
      </c>
      <c r="C130" s="469">
        <v>6</v>
      </c>
      <c r="D130" s="471" t="s">
        <v>3</v>
      </c>
      <c r="E130" s="468" t="s">
        <v>2210</v>
      </c>
      <c r="F130" s="468" t="s">
        <v>2294</v>
      </c>
      <c r="G130" s="468" t="s">
        <v>2229</v>
      </c>
      <c r="H130" s="468"/>
      <c r="I130" s="468" t="s">
        <v>2229</v>
      </c>
      <c r="J130" s="468"/>
      <c r="K130" s="469"/>
      <c r="L130" s="455" t="s">
        <v>3312</v>
      </c>
      <c r="M130" s="455" t="s">
        <v>2185</v>
      </c>
      <c r="N130" s="469" t="s">
        <v>48</v>
      </c>
      <c r="O130" s="470" t="s">
        <v>697</v>
      </c>
      <c r="P130" s="469"/>
      <c r="Q130" s="469" t="s">
        <v>48</v>
      </c>
      <c r="R130" s="455" t="s">
        <v>664</v>
      </c>
      <c r="S130" s="451"/>
      <c r="T130" s="470" t="s">
        <v>2366</v>
      </c>
      <c r="U130" s="3"/>
      <c r="V130" s="630" t="str">
        <f t="shared" si="2"/>
        <v>/rsm:CrossIndustryInvoice/rsm:SupplyChainTradeTransaction/ram:ApplicableHeaderTradeAgreement/ram:SellerTradeParty/ram:SpecifiedTaxRegistration/ram:ID</v>
      </c>
      <c r="W130" s="630" t="str">
        <f t="shared" si="3"/>
        <v>/@schemeID</v>
      </c>
      <c r="X130" s="544">
        <f>COUNTIFS(M$4:M130,V130)</f>
        <v>2</v>
      </c>
      <c r="Y130" s="4"/>
    </row>
    <row r="131" spans="1:25" s="459" customFormat="1" ht="63.75">
      <c r="A131" s="628"/>
      <c r="B131" s="506" t="s">
        <v>1055</v>
      </c>
      <c r="C131" s="460">
        <v>3</v>
      </c>
      <c r="D131" s="461" t="s">
        <v>3</v>
      </c>
      <c r="E131" s="509" t="s">
        <v>1056</v>
      </c>
      <c r="F131" s="509" t="s">
        <v>1057</v>
      </c>
      <c r="G131" s="509"/>
      <c r="H131" s="509"/>
      <c r="I131" s="509" t="s">
        <v>48</v>
      </c>
      <c r="J131" s="509"/>
      <c r="K131" s="462" t="s">
        <v>1</v>
      </c>
      <c r="L131" s="457" t="s">
        <v>3313</v>
      </c>
      <c r="M131" s="457" t="s">
        <v>1995</v>
      </c>
      <c r="N131" s="462" t="s">
        <v>48</v>
      </c>
      <c r="O131" s="463" t="s">
        <v>627</v>
      </c>
      <c r="P131" s="462" t="s">
        <v>1</v>
      </c>
      <c r="Q131" s="462" t="s">
        <v>48</v>
      </c>
      <c r="R131" s="457" t="s">
        <v>48</v>
      </c>
      <c r="S131" s="451"/>
      <c r="T131" s="463" t="s">
        <v>2324</v>
      </c>
      <c r="U131" s="3"/>
      <c r="V131" s="630" t="str">
        <f t="shared" si="2"/>
        <v>/rsm:CrossIndustryInvoice/rsm:SupplyChainTradeTransaction/ram:ApplicableHeaderTradeAgreement</v>
      </c>
      <c r="W131" s="630" t="str">
        <f t="shared" si="3"/>
        <v>/ram:BuyerTradeParty</v>
      </c>
      <c r="X131" s="544">
        <f>COUNTIFS(M$4:M131,V131)</f>
        <v>1</v>
      </c>
      <c r="Y131" s="4"/>
    </row>
    <row r="132" spans="1:25" s="459" customFormat="1" ht="76.5">
      <c r="A132" s="71"/>
      <c r="B132" s="505" t="s">
        <v>429</v>
      </c>
      <c r="C132" s="469">
        <v>4</v>
      </c>
      <c r="D132" s="471" t="s">
        <v>19</v>
      </c>
      <c r="E132" s="468" t="s">
        <v>1060</v>
      </c>
      <c r="F132" s="468" t="s">
        <v>1061</v>
      </c>
      <c r="G132" s="468" t="s">
        <v>2241</v>
      </c>
      <c r="H132" s="468"/>
      <c r="I132" s="468" t="s">
        <v>48</v>
      </c>
      <c r="J132" s="468" t="s">
        <v>369</v>
      </c>
      <c r="K132" s="469" t="s">
        <v>19</v>
      </c>
      <c r="L132" s="455" t="s">
        <v>3314</v>
      </c>
      <c r="M132" s="455" t="s">
        <v>1998</v>
      </c>
      <c r="N132" s="469" t="s">
        <v>1934</v>
      </c>
      <c r="O132" s="470" t="s">
        <v>627</v>
      </c>
      <c r="P132" s="469" t="s">
        <v>19</v>
      </c>
      <c r="Q132" s="469" t="s">
        <v>657</v>
      </c>
      <c r="R132" s="455" t="s">
        <v>658</v>
      </c>
      <c r="S132" s="451"/>
      <c r="T132" s="470" t="s">
        <v>3477</v>
      </c>
      <c r="U132" s="3"/>
      <c r="V132" s="630" t="str">
        <f t="shared" ref="V132:V195" si="4">IF(ISERROR(FIND("/",M132)),M132,LEFT(M132,FIND(CHAR(1),SUBSTITUTE(M132,"/",CHAR(1),LEN(M132)-LEN(SUBSTITUTE(M132,"/",""))))-1))</f>
        <v>/rsm:CrossIndustryInvoice/rsm:SupplyChainTradeTransaction/ram:ApplicableHeaderTradeAgreement/ram:BuyerTradeParty</v>
      </c>
      <c r="W132" s="630" t="str">
        <f t="shared" ref="W132:W195" si="5">IF(ISERROR(FIND("/",M132)),M132,MID(M132, FIND(CHAR(1),SUBSTITUTE(M132,"/",CHAR(1), LEN(M132)-LEN(SUBSTITUTE(M132,"/","")))), LEN(M132)))</f>
        <v>/ram:ID</v>
      </c>
      <c r="X132" s="544">
        <f>COUNTIFS(M$4:M132,V132)</f>
        <v>1</v>
      </c>
      <c r="Y132" s="4"/>
    </row>
    <row r="133" spans="1:25" s="459" customFormat="1" ht="76.5">
      <c r="A133" s="71"/>
      <c r="B133" s="505" t="s">
        <v>2156</v>
      </c>
      <c r="C133" s="469">
        <v>4</v>
      </c>
      <c r="D133" s="471" t="s">
        <v>19</v>
      </c>
      <c r="E133" s="476" t="s">
        <v>3192</v>
      </c>
      <c r="F133" s="468" t="s">
        <v>48</v>
      </c>
      <c r="G133" s="468" t="s">
        <v>2223</v>
      </c>
      <c r="H133" s="468"/>
      <c r="I133" s="468" t="s">
        <v>48</v>
      </c>
      <c r="J133" s="468"/>
      <c r="K133" s="469" t="s">
        <v>19</v>
      </c>
      <c r="L133" s="455" t="s">
        <v>3315</v>
      </c>
      <c r="M133" s="455" t="s">
        <v>1999</v>
      </c>
      <c r="N133" s="469" t="s">
        <v>48</v>
      </c>
      <c r="O133" s="470" t="s">
        <v>627</v>
      </c>
      <c r="P133" s="469" t="s">
        <v>19</v>
      </c>
      <c r="Q133" s="469" t="s">
        <v>657</v>
      </c>
      <c r="R133" s="455" t="s">
        <v>658</v>
      </c>
      <c r="S133" s="451"/>
      <c r="T133" s="470" t="s">
        <v>3477</v>
      </c>
      <c r="U133" s="3"/>
      <c r="V133" s="630" t="str">
        <f t="shared" si="4"/>
        <v>/rsm:CrossIndustryInvoice/rsm:SupplyChainTradeTransaction/ram:ApplicableHeaderTradeAgreement/ram:BuyerTradeParty</v>
      </c>
      <c r="W133" s="630" t="str">
        <f t="shared" si="5"/>
        <v>/ram:GlobalID</v>
      </c>
      <c r="X133" s="544">
        <f>COUNTIFS(M$4:M133,V133)</f>
        <v>1</v>
      </c>
      <c r="Y133" s="4"/>
    </row>
    <row r="134" spans="1:25" s="482" customFormat="1" ht="89.25">
      <c r="A134" s="71"/>
      <c r="B134" s="505" t="s">
        <v>674</v>
      </c>
      <c r="C134" s="469">
        <v>5</v>
      </c>
      <c r="D134" s="471" t="s">
        <v>3</v>
      </c>
      <c r="E134" s="476" t="s">
        <v>3193</v>
      </c>
      <c r="F134" s="468" t="s">
        <v>2295</v>
      </c>
      <c r="G134" s="468" t="s">
        <v>2225</v>
      </c>
      <c r="H134" s="468"/>
      <c r="I134" s="468" t="s">
        <v>48</v>
      </c>
      <c r="J134" s="468"/>
      <c r="K134" s="469"/>
      <c r="L134" s="455" t="s">
        <v>3316</v>
      </c>
      <c r="M134" s="455" t="s">
        <v>2000</v>
      </c>
      <c r="N134" s="469" t="s">
        <v>626</v>
      </c>
      <c r="O134" s="470" t="s">
        <v>697</v>
      </c>
      <c r="P134" s="469"/>
      <c r="Q134" s="469" t="s">
        <v>48</v>
      </c>
      <c r="R134" s="455" t="s">
        <v>48</v>
      </c>
      <c r="S134" s="451"/>
      <c r="T134" s="470" t="s">
        <v>3477</v>
      </c>
      <c r="U134" s="3"/>
      <c r="V134" s="630" t="str">
        <f t="shared" si="4"/>
        <v>/rsm:CrossIndustryInvoice/rsm:SupplyChainTradeTransaction/ram:ApplicableHeaderTradeAgreement/ram:BuyerTradeParty/ram:GlobalID</v>
      </c>
      <c r="W134" s="630" t="str">
        <f t="shared" si="5"/>
        <v>/@schemeID</v>
      </c>
      <c r="X134" s="544">
        <f>COUNTIFS(M$4:M134,V134)</f>
        <v>1</v>
      </c>
      <c r="Y134" s="4"/>
    </row>
    <row r="135" spans="1:25" s="459" customFormat="1" ht="76.5">
      <c r="A135" s="71"/>
      <c r="B135" s="505" t="s">
        <v>427</v>
      </c>
      <c r="C135" s="469">
        <v>4</v>
      </c>
      <c r="D135" s="471" t="s">
        <v>3</v>
      </c>
      <c r="E135" s="468" t="s">
        <v>370</v>
      </c>
      <c r="F135" s="468" t="s">
        <v>1058</v>
      </c>
      <c r="G135" s="468" t="s">
        <v>1059</v>
      </c>
      <c r="H135" s="468" t="s">
        <v>2341</v>
      </c>
      <c r="I135" s="468" t="s">
        <v>2720</v>
      </c>
      <c r="J135" s="468" t="s">
        <v>931</v>
      </c>
      <c r="K135" s="469" t="s">
        <v>1</v>
      </c>
      <c r="L135" s="455" t="s">
        <v>3317</v>
      </c>
      <c r="M135" s="455" t="s">
        <v>1996</v>
      </c>
      <c r="N135" s="469" t="s">
        <v>1945</v>
      </c>
      <c r="O135" s="470" t="s">
        <v>627</v>
      </c>
      <c r="P135" s="469" t="s">
        <v>1</v>
      </c>
      <c r="Q135" s="469" t="s">
        <v>632</v>
      </c>
      <c r="R135" s="455" t="s">
        <v>48</v>
      </c>
      <c r="S135" s="451"/>
      <c r="T135" s="470" t="s">
        <v>2324</v>
      </c>
      <c r="U135" s="3"/>
      <c r="V135" s="630" t="str">
        <f t="shared" si="4"/>
        <v>/rsm:CrossIndustryInvoice/rsm:SupplyChainTradeTransaction/ram:ApplicableHeaderTradeAgreement/ram:BuyerTradeParty</v>
      </c>
      <c r="W135" s="630" t="str">
        <f t="shared" si="5"/>
        <v>/ram:Name</v>
      </c>
      <c r="X135" s="544">
        <f>COUNTIFS(M$4:M135,V135)</f>
        <v>1</v>
      </c>
      <c r="Y135" s="4"/>
    </row>
    <row r="136" spans="1:25" s="459" customFormat="1" ht="76.5">
      <c r="A136" s="628"/>
      <c r="B136" s="505" t="s">
        <v>3138</v>
      </c>
      <c r="C136" s="465">
        <v>4</v>
      </c>
      <c r="D136" s="466"/>
      <c r="E136" s="467" t="s">
        <v>3139</v>
      </c>
      <c r="F136" s="468"/>
      <c r="G136" s="468"/>
      <c r="H136" s="468"/>
      <c r="I136" s="468" t="s">
        <v>48</v>
      </c>
      <c r="J136" s="468"/>
      <c r="K136" s="469" t="s">
        <v>1</v>
      </c>
      <c r="L136" s="455" t="s">
        <v>3318</v>
      </c>
      <c r="M136" s="455" t="s">
        <v>3005</v>
      </c>
      <c r="N136" s="469"/>
      <c r="O136" s="470"/>
      <c r="P136" s="469" t="s">
        <v>1</v>
      </c>
      <c r="Q136" s="469"/>
      <c r="R136" s="455"/>
      <c r="S136" s="451"/>
      <c r="T136" s="470" t="s">
        <v>2324</v>
      </c>
      <c r="U136" s="3"/>
      <c r="V136" s="630" t="str">
        <f t="shared" si="4"/>
        <v>/rsm:CrossIndustryInvoice/rsm:SupplyChainTradeTransaction/ram:ApplicableHeaderTradeAgreement/ram:BuyerTradeParty</v>
      </c>
      <c r="W136" s="630" t="str">
        <f t="shared" si="5"/>
        <v>/ram:SpecifiedLegalOrganization</v>
      </c>
      <c r="X136" s="544">
        <f>COUNTIFS(M$4:M136,V136)</f>
        <v>1</v>
      </c>
      <c r="Y136" s="4"/>
    </row>
    <row r="137" spans="1:25" s="459" customFormat="1" ht="89.25">
      <c r="A137" s="71"/>
      <c r="B137" s="505" t="s">
        <v>431</v>
      </c>
      <c r="C137" s="469">
        <v>5</v>
      </c>
      <c r="D137" s="471" t="s">
        <v>1</v>
      </c>
      <c r="E137" s="468" t="s">
        <v>1064</v>
      </c>
      <c r="F137" s="468" t="s">
        <v>1065</v>
      </c>
      <c r="G137" s="468" t="s">
        <v>2242</v>
      </c>
      <c r="H137" s="468" t="s">
        <v>2356</v>
      </c>
      <c r="I137" s="468" t="s">
        <v>48</v>
      </c>
      <c r="J137" s="468" t="s">
        <v>369</v>
      </c>
      <c r="K137" s="469" t="s">
        <v>1</v>
      </c>
      <c r="L137" s="455" t="s">
        <v>3319</v>
      </c>
      <c r="M137" s="455" t="s">
        <v>2001</v>
      </c>
      <c r="N137" s="469" t="s">
        <v>1934</v>
      </c>
      <c r="O137" s="470" t="s">
        <v>627</v>
      </c>
      <c r="P137" s="469" t="s">
        <v>1</v>
      </c>
      <c r="Q137" s="469" t="s">
        <v>48</v>
      </c>
      <c r="R137" s="455" t="s">
        <v>48</v>
      </c>
      <c r="S137" s="451"/>
      <c r="T137" s="470" t="s">
        <v>2324</v>
      </c>
      <c r="U137" s="3"/>
      <c r="V137" s="630" t="str">
        <f t="shared" si="4"/>
        <v>/rsm:CrossIndustryInvoice/rsm:SupplyChainTradeTransaction/ram:ApplicableHeaderTradeAgreement/ram:BuyerTradeParty/ram:SpecifiedLegalOrganization</v>
      </c>
      <c r="W137" s="630" t="str">
        <f t="shared" si="5"/>
        <v>/ram:ID</v>
      </c>
      <c r="X137" s="544">
        <f>COUNTIFS(M$4:M137,V137)</f>
        <v>1</v>
      </c>
      <c r="Y137" s="4"/>
    </row>
    <row r="138" spans="1:25" s="459" customFormat="1" ht="102">
      <c r="A138" s="71"/>
      <c r="B138" s="505" t="s">
        <v>676</v>
      </c>
      <c r="C138" s="469">
        <v>6</v>
      </c>
      <c r="D138" s="471" t="s">
        <v>1</v>
      </c>
      <c r="E138" s="468" t="s">
        <v>2210</v>
      </c>
      <c r="F138" s="468" t="s">
        <v>2296</v>
      </c>
      <c r="G138" s="468" t="s">
        <v>2225</v>
      </c>
      <c r="H138" s="468" t="s">
        <v>2365</v>
      </c>
      <c r="I138" s="468" t="s">
        <v>48</v>
      </c>
      <c r="J138" s="468"/>
      <c r="K138" s="469"/>
      <c r="L138" s="455" t="s">
        <v>3320</v>
      </c>
      <c r="M138" s="455" t="s">
        <v>2002</v>
      </c>
      <c r="N138" s="469" t="s">
        <v>626</v>
      </c>
      <c r="O138" s="470" t="s">
        <v>697</v>
      </c>
      <c r="P138" s="469"/>
      <c r="Q138" s="469" t="s">
        <v>48</v>
      </c>
      <c r="R138" s="455" t="s">
        <v>48</v>
      </c>
      <c r="S138" s="451"/>
      <c r="T138" s="470" t="s">
        <v>2324</v>
      </c>
      <c r="U138" s="3"/>
      <c r="V138" s="630" t="str">
        <f t="shared" si="4"/>
        <v>/rsm:CrossIndustryInvoice/rsm:SupplyChainTradeTransaction/ram:ApplicableHeaderTradeAgreement/ram:BuyerTradeParty/ram:SpecifiedLegalOrganization/ram:ID</v>
      </c>
      <c r="W138" s="630" t="str">
        <f t="shared" si="5"/>
        <v>/@schemeID</v>
      </c>
      <c r="X138" s="544">
        <f>COUNTIFS(M$4:M138,V138)</f>
        <v>1</v>
      </c>
      <c r="Y138" s="4"/>
    </row>
    <row r="139" spans="1:25" s="482" customFormat="1" ht="89.25">
      <c r="A139" s="71"/>
      <c r="B139" s="505" t="s">
        <v>428</v>
      </c>
      <c r="C139" s="469">
        <v>5</v>
      </c>
      <c r="D139" s="471" t="s">
        <v>1</v>
      </c>
      <c r="E139" s="468" t="s">
        <v>2238</v>
      </c>
      <c r="F139" s="468" t="s">
        <v>2239</v>
      </c>
      <c r="G139" s="468" t="s">
        <v>2240</v>
      </c>
      <c r="H139" s="468"/>
      <c r="I139" s="468" t="s">
        <v>48</v>
      </c>
      <c r="J139" s="468" t="s">
        <v>931</v>
      </c>
      <c r="K139" s="469" t="s">
        <v>1</v>
      </c>
      <c r="L139" s="455" t="s">
        <v>3321</v>
      </c>
      <c r="M139" s="455" t="s">
        <v>1997</v>
      </c>
      <c r="N139" s="469" t="s">
        <v>1945</v>
      </c>
      <c r="O139" s="470" t="s">
        <v>627</v>
      </c>
      <c r="P139" s="469" t="s">
        <v>1</v>
      </c>
      <c r="Q139" s="469" t="s">
        <v>48</v>
      </c>
      <c r="R139" s="455" t="s">
        <v>48</v>
      </c>
      <c r="S139" s="451"/>
      <c r="T139" s="470" t="s">
        <v>2366</v>
      </c>
      <c r="U139" s="3"/>
      <c r="V139" s="630" t="str">
        <f t="shared" si="4"/>
        <v>/rsm:CrossIndustryInvoice/rsm:SupplyChainTradeTransaction/ram:ApplicableHeaderTradeAgreement/ram:BuyerTradeParty/ram:SpecifiedLegalOrganization</v>
      </c>
      <c r="W139" s="630" t="str">
        <f t="shared" si="5"/>
        <v>/ram:TradingBusinessName</v>
      </c>
      <c r="X139" s="544">
        <f>COUNTIFS(M$4:M139,V139)</f>
        <v>1</v>
      </c>
      <c r="Y139" s="4"/>
    </row>
    <row r="140" spans="1:25" s="459" customFormat="1" ht="76.5">
      <c r="A140" s="71"/>
      <c r="B140" s="506" t="s">
        <v>1078</v>
      </c>
      <c r="C140" s="460">
        <v>4</v>
      </c>
      <c r="D140" s="461" t="s">
        <v>1</v>
      </c>
      <c r="E140" s="17" t="s">
        <v>1079</v>
      </c>
      <c r="F140" s="17" t="s">
        <v>1080</v>
      </c>
      <c r="G140" s="17" t="s">
        <v>1404</v>
      </c>
      <c r="H140" s="17"/>
      <c r="I140" s="17" t="s">
        <v>48</v>
      </c>
      <c r="J140" s="17"/>
      <c r="K140" s="462" t="s">
        <v>19</v>
      </c>
      <c r="L140" s="457" t="s">
        <v>3322</v>
      </c>
      <c r="M140" s="457" t="s">
        <v>2014</v>
      </c>
      <c r="N140" s="462" t="s">
        <v>48</v>
      </c>
      <c r="O140" s="463" t="s">
        <v>627</v>
      </c>
      <c r="P140" s="462" t="s">
        <v>19</v>
      </c>
      <c r="Q140" s="462" t="s">
        <v>634</v>
      </c>
      <c r="R140" s="457" t="s">
        <v>48</v>
      </c>
      <c r="S140" s="451"/>
      <c r="T140" s="463" t="s">
        <v>2366</v>
      </c>
      <c r="U140" s="3"/>
      <c r="V140" s="630" t="str">
        <f t="shared" si="4"/>
        <v>/rsm:CrossIndustryInvoice/rsm:SupplyChainTradeTransaction/ram:ApplicableHeaderTradeAgreement/ram:BuyerTradeParty</v>
      </c>
      <c r="W140" s="630" t="str">
        <f t="shared" si="5"/>
        <v>/ram:DefinedTradeContact</v>
      </c>
      <c r="X140" s="544">
        <f>COUNTIFS(M$4:M140,V140)</f>
        <v>1</v>
      </c>
      <c r="Y140" s="4"/>
    </row>
    <row r="141" spans="1:25" s="459" customFormat="1" ht="89.25">
      <c r="A141" s="71"/>
      <c r="B141" s="505" t="s">
        <v>446</v>
      </c>
      <c r="C141" s="469">
        <v>5</v>
      </c>
      <c r="D141" s="471" t="s">
        <v>1</v>
      </c>
      <c r="E141" s="468" t="s">
        <v>1081</v>
      </c>
      <c r="F141" s="468" t="s">
        <v>1049</v>
      </c>
      <c r="G141" s="468" t="s">
        <v>2236</v>
      </c>
      <c r="H141" s="468"/>
      <c r="I141" s="468" t="s">
        <v>48</v>
      </c>
      <c r="J141" s="468" t="s">
        <v>931</v>
      </c>
      <c r="K141" s="469" t="s">
        <v>1</v>
      </c>
      <c r="L141" s="455" t="s">
        <v>3323</v>
      </c>
      <c r="M141" s="455" t="s">
        <v>2015</v>
      </c>
      <c r="N141" s="469" t="s">
        <v>1945</v>
      </c>
      <c r="O141" s="470" t="s">
        <v>627</v>
      </c>
      <c r="P141" s="469" t="s">
        <v>1</v>
      </c>
      <c r="Q141" s="469" t="s">
        <v>670</v>
      </c>
      <c r="R141" s="455" t="s">
        <v>48</v>
      </c>
      <c r="S141" s="451"/>
      <c r="T141" s="470" t="s">
        <v>2366</v>
      </c>
      <c r="U141" s="3"/>
      <c r="V141" s="630" t="str">
        <f t="shared" si="4"/>
        <v>/rsm:CrossIndustryInvoice/rsm:SupplyChainTradeTransaction/ram:ApplicableHeaderTradeAgreement/ram:BuyerTradeParty/ram:DefinedTradeContact</v>
      </c>
      <c r="W141" s="630" t="str">
        <f t="shared" si="5"/>
        <v>/ram:PersonName</v>
      </c>
      <c r="X141" s="544">
        <f>COUNTIFS(M$4:M141,V141)</f>
        <v>1</v>
      </c>
      <c r="Y141" s="4"/>
    </row>
    <row r="142" spans="1:25" s="482" customFormat="1" ht="89.25">
      <c r="A142" s="71"/>
      <c r="B142" s="505" t="s">
        <v>2157</v>
      </c>
      <c r="C142" s="469">
        <v>5</v>
      </c>
      <c r="D142" s="471" t="s">
        <v>1</v>
      </c>
      <c r="E142" s="468"/>
      <c r="F142" s="468" t="s">
        <v>48</v>
      </c>
      <c r="G142" s="468" t="s">
        <v>2237</v>
      </c>
      <c r="H142" s="468" t="s">
        <v>2334</v>
      </c>
      <c r="I142" s="468" t="s">
        <v>48</v>
      </c>
      <c r="J142" s="468"/>
      <c r="K142" s="469" t="s">
        <v>1</v>
      </c>
      <c r="L142" s="455" t="s">
        <v>3324</v>
      </c>
      <c r="M142" s="455" t="s">
        <v>2016</v>
      </c>
      <c r="N142" s="469" t="s">
        <v>48</v>
      </c>
      <c r="O142" s="470" t="s">
        <v>627</v>
      </c>
      <c r="P142" s="469" t="s">
        <v>1</v>
      </c>
      <c r="Q142" s="469" t="s">
        <v>670</v>
      </c>
      <c r="R142" s="455" t="s">
        <v>48</v>
      </c>
      <c r="S142" s="451"/>
      <c r="T142" s="470" t="s">
        <v>2366</v>
      </c>
      <c r="U142" s="3"/>
      <c r="V142" s="630" t="str">
        <f t="shared" si="4"/>
        <v>/rsm:CrossIndustryInvoice/rsm:SupplyChainTradeTransaction/ram:ApplicableHeaderTradeAgreement/ram:BuyerTradeParty/ram:DefinedTradeContact</v>
      </c>
      <c r="W142" s="630" t="str">
        <f t="shared" si="5"/>
        <v>/ram:DepartmentName</v>
      </c>
      <c r="X142" s="544">
        <f>COUNTIFS(M$4:M142,V142)</f>
        <v>1</v>
      </c>
      <c r="Y142" s="4"/>
    </row>
    <row r="143" spans="1:25" s="459" customFormat="1" ht="89.25">
      <c r="A143" s="71"/>
      <c r="B143" s="505" t="s">
        <v>3140</v>
      </c>
      <c r="C143" s="465">
        <v>5</v>
      </c>
      <c r="D143" s="466"/>
      <c r="E143" s="467" t="s">
        <v>3141</v>
      </c>
      <c r="F143" s="468"/>
      <c r="G143" s="468"/>
      <c r="H143" s="468"/>
      <c r="I143" s="468" t="s">
        <v>48</v>
      </c>
      <c r="J143" s="468"/>
      <c r="K143" s="469" t="s">
        <v>1</v>
      </c>
      <c r="L143" s="455" t="s">
        <v>3325</v>
      </c>
      <c r="M143" s="455" t="s">
        <v>3006</v>
      </c>
      <c r="N143" s="469"/>
      <c r="O143" s="470"/>
      <c r="P143" s="469" t="s">
        <v>1</v>
      </c>
      <c r="Q143" s="469"/>
      <c r="R143" s="455"/>
      <c r="S143" s="451"/>
      <c r="T143" s="470" t="s">
        <v>2366</v>
      </c>
      <c r="U143" s="3"/>
      <c r="V143" s="630" t="str">
        <f t="shared" si="4"/>
        <v>/rsm:CrossIndustryInvoice/rsm:SupplyChainTradeTransaction/ram:ApplicableHeaderTradeAgreement/ram:BuyerTradeParty/ram:DefinedTradeContact</v>
      </c>
      <c r="W143" s="630" t="str">
        <f t="shared" si="5"/>
        <v>/ram:TelephoneUniversalCommunication</v>
      </c>
      <c r="X143" s="544">
        <f>COUNTIFS(M$4:M143,V143)</f>
        <v>1</v>
      </c>
      <c r="Y143" s="4"/>
    </row>
    <row r="144" spans="1:25" s="459" customFormat="1" ht="102">
      <c r="A144" s="71"/>
      <c r="B144" s="505" t="s">
        <v>447</v>
      </c>
      <c r="C144" s="469">
        <v>6</v>
      </c>
      <c r="D144" s="471" t="s">
        <v>1</v>
      </c>
      <c r="E144" s="468" t="s">
        <v>1082</v>
      </c>
      <c r="F144" s="468" t="s">
        <v>1052</v>
      </c>
      <c r="G144" s="468"/>
      <c r="H144" s="468"/>
      <c r="I144" s="468" t="s">
        <v>48</v>
      </c>
      <c r="J144" s="468" t="s">
        <v>931</v>
      </c>
      <c r="K144" s="469" t="s">
        <v>1</v>
      </c>
      <c r="L144" s="455" t="s">
        <v>3326</v>
      </c>
      <c r="M144" s="455" t="s">
        <v>2017</v>
      </c>
      <c r="N144" s="469" t="s">
        <v>1945</v>
      </c>
      <c r="O144" s="470" t="s">
        <v>627</v>
      </c>
      <c r="P144" s="469" t="s">
        <v>1</v>
      </c>
      <c r="Q144" s="469" t="s">
        <v>48</v>
      </c>
      <c r="R144" s="455" t="s">
        <v>48</v>
      </c>
      <c r="S144" s="451"/>
      <c r="T144" s="470" t="s">
        <v>2366</v>
      </c>
      <c r="U144" s="3"/>
      <c r="V144" s="630" t="str">
        <f t="shared" si="4"/>
        <v>/rsm:CrossIndustryInvoice/rsm:SupplyChainTradeTransaction/ram:ApplicableHeaderTradeAgreement/ram:BuyerTradeParty/ram:DefinedTradeContact/ram:TelephoneUniversalCommunication</v>
      </c>
      <c r="W144" s="630" t="str">
        <f t="shared" si="5"/>
        <v>/ram:CompleteNumber</v>
      </c>
      <c r="X144" s="544">
        <f>COUNTIFS(M$4:M144,V144)</f>
        <v>1</v>
      </c>
      <c r="Y144" s="4"/>
    </row>
    <row r="145" spans="1:25" s="459" customFormat="1" ht="89.25">
      <c r="A145" s="71"/>
      <c r="B145" s="505" t="s">
        <v>3142</v>
      </c>
      <c r="C145" s="465">
        <v>5</v>
      </c>
      <c r="D145" s="466"/>
      <c r="E145" s="467" t="s">
        <v>3143</v>
      </c>
      <c r="F145" s="468"/>
      <c r="G145" s="468"/>
      <c r="H145" s="468"/>
      <c r="I145" s="468" t="s">
        <v>48</v>
      </c>
      <c r="J145" s="468"/>
      <c r="K145" s="469" t="s">
        <v>1</v>
      </c>
      <c r="L145" s="455" t="s">
        <v>3327</v>
      </c>
      <c r="M145" s="455" t="s">
        <v>3044</v>
      </c>
      <c r="N145" s="469"/>
      <c r="O145" s="470"/>
      <c r="P145" s="469" t="s">
        <v>1</v>
      </c>
      <c r="Q145" s="469"/>
      <c r="R145" s="455"/>
      <c r="S145" s="451"/>
      <c r="T145" s="470" t="s">
        <v>2366</v>
      </c>
      <c r="U145" s="3"/>
      <c r="V145" s="630" t="str">
        <f t="shared" si="4"/>
        <v>/rsm:CrossIndustryInvoice/rsm:SupplyChainTradeTransaction/ram:ApplicableHeaderTradeAgreement/ram:BuyerTradeParty/ram:DefinedTradeContact</v>
      </c>
      <c r="W145" s="630" t="str">
        <f t="shared" si="5"/>
        <v>/ram:EmailURIUniversalCommunication</v>
      </c>
      <c r="X145" s="544">
        <f>COUNTIFS(M$4:M145,V145)</f>
        <v>1</v>
      </c>
      <c r="Y145" s="4"/>
    </row>
    <row r="146" spans="1:25" s="482" customFormat="1" ht="102">
      <c r="A146" s="71"/>
      <c r="B146" s="505" t="s">
        <v>448</v>
      </c>
      <c r="C146" s="484">
        <v>6</v>
      </c>
      <c r="D146" s="485" t="s">
        <v>1</v>
      </c>
      <c r="E146" s="473" t="s">
        <v>1083</v>
      </c>
      <c r="F146" s="473" t="s">
        <v>1054</v>
      </c>
      <c r="G146" s="473"/>
      <c r="H146" s="473"/>
      <c r="I146" s="473" t="s">
        <v>48</v>
      </c>
      <c r="J146" s="473" t="s">
        <v>931</v>
      </c>
      <c r="K146" s="469" t="s">
        <v>1</v>
      </c>
      <c r="L146" s="486" t="s">
        <v>3328</v>
      </c>
      <c r="M146" s="486" t="s">
        <v>2018</v>
      </c>
      <c r="N146" s="469" t="s">
        <v>1945</v>
      </c>
      <c r="O146" s="470" t="s">
        <v>627</v>
      </c>
      <c r="P146" s="469" t="s">
        <v>1</v>
      </c>
      <c r="Q146" s="469" t="s">
        <v>48</v>
      </c>
      <c r="R146" s="455" t="s">
        <v>48</v>
      </c>
      <c r="S146" s="451"/>
      <c r="T146" s="32" t="s">
        <v>2366</v>
      </c>
      <c r="U146" s="3"/>
      <c r="V146" s="630" t="str">
        <f t="shared" si="4"/>
        <v>/rsm:CrossIndustryInvoice/rsm:SupplyChainTradeTransaction/ram:ApplicableHeaderTradeAgreement/ram:BuyerTradeParty/ram:DefinedTradeContact/ram:EmailURIUniversalCommunication</v>
      </c>
      <c r="W146" s="630" t="str">
        <f t="shared" si="5"/>
        <v>/ram:URIID</v>
      </c>
      <c r="X146" s="544">
        <f>COUNTIFS(M$4:M146,V146)</f>
        <v>1</v>
      </c>
      <c r="Y146" s="4"/>
    </row>
    <row r="147" spans="1:25" s="459" customFormat="1" ht="76.5">
      <c r="A147" s="628"/>
      <c r="B147" s="506" t="s">
        <v>1068</v>
      </c>
      <c r="C147" s="460">
        <v>4</v>
      </c>
      <c r="D147" s="461" t="s">
        <v>3</v>
      </c>
      <c r="E147" s="509" t="s">
        <v>1069</v>
      </c>
      <c r="F147" s="509" t="s">
        <v>1070</v>
      </c>
      <c r="G147" s="509" t="s">
        <v>2232</v>
      </c>
      <c r="H147" s="17" t="s">
        <v>2326</v>
      </c>
      <c r="I147" s="17" t="s">
        <v>2684</v>
      </c>
      <c r="J147" s="509"/>
      <c r="K147" s="462" t="s">
        <v>1</v>
      </c>
      <c r="L147" s="457" t="s">
        <v>3329</v>
      </c>
      <c r="M147" s="457" t="s">
        <v>2006</v>
      </c>
      <c r="N147" s="462" t="s">
        <v>48</v>
      </c>
      <c r="O147" s="463" t="s">
        <v>627</v>
      </c>
      <c r="P147" s="462" t="s">
        <v>1</v>
      </c>
      <c r="Q147" s="462" t="s">
        <v>48</v>
      </c>
      <c r="R147" s="457" t="s">
        <v>48</v>
      </c>
      <c r="S147" s="451"/>
      <c r="T147" s="463" t="s">
        <v>3477</v>
      </c>
      <c r="U147" s="3"/>
      <c r="V147" s="630" t="str">
        <f t="shared" si="4"/>
        <v>/rsm:CrossIndustryInvoice/rsm:SupplyChainTradeTransaction/ram:ApplicableHeaderTradeAgreement/ram:BuyerTradeParty</v>
      </c>
      <c r="W147" s="630" t="str">
        <f t="shared" si="5"/>
        <v>/ram:PostalTradeAddress</v>
      </c>
      <c r="X147" s="544">
        <f>COUNTIFS(M$4:M147,V147)</f>
        <v>1</v>
      </c>
      <c r="Y147" s="4"/>
    </row>
    <row r="148" spans="1:25" s="459" customFormat="1" ht="89.25">
      <c r="A148" s="71"/>
      <c r="B148" s="505" t="s">
        <v>443</v>
      </c>
      <c r="C148" s="484">
        <v>5</v>
      </c>
      <c r="D148" s="485" t="s">
        <v>1</v>
      </c>
      <c r="E148" s="473" t="s">
        <v>1075</v>
      </c>
      <c r="F148" s="473" t="s">
        <v>1038</v>
      </c>
      <c r="G148" s="473" t="s">
        <v>1039</v>
      </c>
      <c r="H148" s="473"/>
      <c r="I148" s="473" t="s">
        <v>48</v>
      </c>
      <c r="J148" s="473" t="s">
        <v>931</v>
      </c>
      <c r="K148" s="469" t="s">
        <v>1</v>
      </c>
      <c r="L148" s="486" t="s">
        <v>3330</v>
      </c>
      <c r="M148" s="486" t="s">
        <v>2011</v>
      </c>
      <c r="N148" s="469" t="s">
        <v>1945</v>
      </c>
      <c r="O148" s="470" t="s">
        <v>627</v>
      </c>
      <c r="P148" s="469" t="s">
        <v>1</v>
      </c>
      <c r="Q148" s="469" t="s">
        <v>48</v>
      </c>
      <c r="R148" s="455" t="s">
        <v>48</v>
      </c>
      <c r="S148" s="451"/>
      <c r="T148" s="32" t="s">
        <v>3477</v>
      </c>
      <c r="U148" s="3"/>
      <c r="V148" s="630" t="str">
        <f t="shared" si="4"/>
        <v>/rsm:CrossIndustryInvoice/rsm:SupplyChainTradeTransaction/ram:ApplicableHeaderTradeAgreement/ram:BuyerTradeParty/ram:PostalTradeAddress</v>
      </c>
      <c r="W148" s="630" t="str">
        <f t="shared" si="5"/>
        <v>/ram:PostcodeCode</v>
      </c>
      <c r="X148" s="544">
        <f>COUNTIFS(M$4:M148,V148)</f>
        <v>1</v>
      </c>
      <c r="Y148" s="4"/>
    </row>
    <row r="149" spans="1:25" s="459" customFormat="1" ht="89.25">
      <c r="A149" s="71"/>
      <c r="B149" s="505" t="s">
        <v>437</v>
      </c>
      <c r="C149" s="484">
        <v>5</v>
      </c>
      <c r="D149" s="485" t="s">
        <v>1</v>
      </c>
      <c r="E149" s="473" t="s">
        <v>1071</v>
      </c>
      <c r="F149" s="473" t="s">
        <v>1031</v>
      </c>
      <c r="G149" s="473" t="s">
        <v>1032</v>
      </c>
      <c r="H149" s="473"/>
      <c r="I149" s="473" t="s">
        <v>48</v>
      </c>
      <c r="J149" s="473" t="s">
        <v>931</v>
      </c>
      <c r="K149" s="469" t="s">
        <v>1</v>
      </c>
      <c r="L149" s="486" t="s">
        <v>3331</v>
      </c>
      <c r="M149" s="486" t="s">
        <v>2007</v>
      </c>
      <c r="N149" s="469" t="s">
        <v>1945</v>
      </c>
      <c r="O149" s="470" t="s">
        <v>627</v>
      </c>
      <c r="P149" s="469" t="s">
        <v>1</v>
      </c>
      <c r="Q149" s="469" t="s">
        <v>48</v>
      </c>
      <c r="R149" s="455" t="s">
        <v>48</v>
      </c>
      <c r="S149" s="451"/>
      <c r="T149" s="32" t="s">
        <v>3477</v>
      </c>
      <c r="U149" s="3"/>
      <c r="V149" s="630" t="str">
        <f t="shared" si="4"/>
        <v>/rsm:CrossIndustryInvoice/rsm:SupplyChainTradeTransaction/ram:ApplicableHeaderTradeAgreement/ram:BuyerTradeParty/ram:PostalTradeAddress</v>
      </c>
      <c r="W149" s="630" t="str">
        <f t="shared" si="5"/>
        <v>/ram:LineOne</v>
      </c>
      <c r="X149" s="544">
        <f>COUNTIFS(M$4:M149,V149)</f>
        <v>1</v>
      </c>
      <c r="Y149" s="4"/>
    </row>
    <row r="150" spans="1:25" s="459" customFormat="1" ht="89.25">
      <c r="A150" s="71"/>
      <c r="B150" s="505" t="s">
        <v>439</v>
      </c>
      <c r="C150" s="484">
        <v>5</v>
      </c>
      <c r="D150" s="485" t="s">
        <v>1</v>
      </c>
      <c r="E150" s="473" t="s">
        <v>1072</v>
      </c>
      <c r="F150" s="473" t="s">
        <v>1034</v>
      </c>
      <c r="G150" s="473"/>
      <c r="H150" s="473"/>
      <c r="I150" s="473" t="s">
        <v>48</v>
      </c>
      <c r="J150" s="473" t="s">
        <v>931</v>
      </c>
      <c r="K150" s="469" t="s">
        <v>1</v>
      </c>
      <c r="L150" s="486" t="s">
        <v>3332</v>
      </c>
      <c r="M150" s="486" t="s">
        <v>2008</v>
      </c>
      <c r="N150" s="469" t="s">
        <v>1945</v>
      </c>
      <c r="O150" s="470" t="s">
        <v>627</v>
      </c>
      <c r="P150" s="469" t="s">
        <v>1</v>
      </c>
      <c r="Q150" s="469" t="s">
        <v>48</v>
      </c>
      <c r="R150" s="455" t="s">
        <v>48</v>
      </c>
      <c r="S150" s="451"/>
      <c r="T150" s="32" t="s">
        <v>3477</v>
      </c>
      <c r="U150" s="3"/>
      <c r="V150" s="630" t="str">
        <f t="shared" si="4"/>
        <v>/rsm:CrossIndustryInvoice/rsm:SupplyChainTradeTransaction/ram:ApplicableHeaderTradeAgreement/ram:BuyerTradeParty/ram:PostalTradeAddress</v>
      </c>
      <c r="W150" s="630" t="str">
        <f t="shared" si="5"/>
        <v>/ram:LineTwo</v>
      </c>
      <c r="X150" s="544">
        <f>COUNTIFS(M$4:M150,V150)</f>
        <v>1</v>
      </c>
      <c r="Y150" s="4"/>
    </row>
    <row r="151" spans="1:25" s="459" customFormat="1" ht="89.25">
      <c r="A151" s="71"/>
      <c r="B151" s="505" t="s">
        <v>1929</v>
      </c>
      <c r="C151" s="484">
        <v>5</v>
      </c>
      <c r="D151" s="485" t="s">
        <v>1</v>
      </c>
      <c r="E151" s="473" t="s">
        <v>2243</v>
      </c>
      <c r="F151" s="473" t="s">
        <v>1034</v>
      </c>
      <c r="G151" s="473" t="s">
        <v>48</v>
      </c>
      <c r="H151" s="473"/>
      <c r="I151" s="473" t="s">
        <v>48</v>
      </c>
      <c r="J151" s="473" t="s">
        <v>931</v>
      </c>
      <c r="K151" s="469" t="s">
        <v>1</v>
      </c>
      <c r="L151" s="486" t="s">
        <v>3333</v>
      </c>
      <c r="M151" s="486" t="s">
        <v>2009</v>
      </c>
      <c r="N151" s="469" t="s">
        <v>1945</v>
      </c>
      <c r="O151" s="470" t="s">
        <v>627</v>
      </c>
      <c r="P151" s="469" t="s">
        <v>1</v>
      </c>
      <c r="Q151" s="469" t="s">
        <v>48</v>
      </c>
      <c r="R151" s="455" t="s">
        <v>48</v>
      </c>
      <c r="S151" s="451"/>
      <c r="T151" s="32" t="s">
        <v>3477</v>
      </c>
      <c r="U151" s="3"/>
      <c r="V151" s="630" t="str">
        <f t="shared" si="4"/>
        <v>/rsm:CrossIndustryInvoice/rsm:SupplyChainTradeTransaction/ram:ApplicableHeaderTradeAgreement/ram:BuyerTradeParty/ram:PostalTradeAddress</v>
      </c>
      <c r="W151" s="630" t="str">
        <f t="shared" si="5"/>
        <v>/ram:LineThree</v>
      </c>
      <c r="X151" s="544">
        <f>COUNTIFS(M$4:M151,V151)</f>
        <v>1</v>
      </c>
      <c r="Y151" s="4"/>
    </row>
    <row r="152" spans="1:25" s="459" customFormat="1" ht="89.25">
      <c r="A152" s="628"/>
      <c r="B152" s="505" t="s">
        <v>441</v>
      </c>
      <c r="C152" s="484">
        <v>5</v>
      </c>
      <c r="D152" s="485" t="s">
        <v>1</v>
      </c>
      <c r="E152" s="473" t="s">
        <v>1073</v>
      </c>
      <c r="F152" s="473" t="s">
        <v>1074</v>
      </c>
      <c r="G152" s="473"/>
      <c r="H152" s="473"/>
      <c r="I152" s="473" t="s">
        <v>48</v>
      </c>
      <c r="J152" s="473" t="s">
        <v>931</v>
      </c>
      <c r="K152" s="469" t="s">
        <v>1</v>
      </c>
      <c r="L152" s="486" t="s">
        <v>3334</v>
      </c>
      <c r="M152" s="486" t="s">
        <v>2010</v>
      </c>
      <c r="N152" s="469" t="s">
        <v>1945</v>
      </c>
      <c r="O152" s="470" t="s">
        <v>627</v>
      </c>
      <c r="P152" s="469" t="s">
        <v>1</v>
      </c>
      <c r="Q152" s="469" t="s">
        <v>48</v>
      </c>
      <c r="R152" s="455" t="s">
        <v>48</v>
      </c>
      <c r="S152" s="451"/>
      <c r="T152" s="32" t="s">
        <v>3477</v>
      </c>
      <c r="U152" s="3"/>
      <c r="V152" s="630" t="str">
        <f t="shared" si="4"/>
        <v>/rsm:CrossIndustryInvoice/rsm:SupplyChainTradeTransaction/ram:ApplicableHeaderTradeAgreement/ram:BuyerTradeParty/ram:PostalTradeAddress</v>
      </c>
      <c r="W152" s="630" t="str">
        <f t="shared" si="5"/>
        <v>/ram:CityName</v>
      </c>
      <c r="X152" s="544">
        <f>COUNTIFS(M$4:M152,V152)</f>
        <v>1</v>
      </c>
      <c r="Y152" s="4"/>
    </row>
    <row r="153" spans="1:25" s="459" customFormat="1" ht="89.25">
      <c r="A153" s="71"/>
      <c r="B153" s="505" t="s">
        <v>445</v>
      </c>
      <c r="C153" s="484">
        <v>5</v>
      </c>
      <c r="D153" s="485" t="s">
        <v>3</v>
      </c>
      <c r="E153" s="473" t="s">
        <v>1077</v>
      </c>
      <c r="F153" s="473" t="s">
        <v>1044</v>
      </c>
      <c r="G153" s="473" t="s">
        <v>1045</v>
      </c>
      <c r="H153" s="473"/>
      <c r="I153" s="473" t="s">
        <v>2724</v>
      </c>
      <c r="J153" s="473" t="s">
        <v>95</v>
      </c>
      <c r="K153" s="469" t="s">
        <v>1</v>
      </c>
      <c r="L153" s="486" t="s">
        <v>3335</v>
      </c>
      <c r="M153" s="486" t="s">
        <v>2013</v>
      </c>
      <c r="N153" s="469" t="s">
        <v>1937</v>
      </c>
      <c r="O153" s="470" t="s">
        <v>627</v>
      </c>
      <c r="P153" s="469" t="s">
        <v>1</v>
      </c>
      <c r="Q153" s="469" t="s">
        <v>48</v>
      </c>
      <c r="R153" s="455" t="s">
        <v>48</v>
      </c>
      <c r="S153" s="451"/>
      <c r="T153" s="32" t="s">
        <v>3477</v>
      </c>
      <c r="U153" s="3"/>
      <c r="V153" s="630" t="str">
        <f t="shared" si="4"/>
        <v>/rsm:CrossIndustryInvoice/rsm:SupplyChainTradeTransaction/ram:ApplicableHeaderTradeAgreement/ram:BuyerTradeParty/ram:PostalTradeAddress</v>
      </c>
      <c r="W153" s="630" t="str">
        <f t="shared" si="5"/>
        <v>/ram:CountryID</v>
      </c>
      <c r="X153" s="544">
        <f>COUNTIFS(M$4:M153,V153)</f>
        <v>1</v>
      </c>
      <c r="Y153" s="4"/>
    </row>
    <row r="154" spans="1:25" s="459" customFormat="1" ht="89.25">
      <c r="A154" s="71"/>
      <c r="B154" s="505" t="s">
        <v>444</v>
      </c>
      <c r="C154" s="484">
        <v>5</v>
      </c>
      <c r="D154" s="485" t="s">
        <v>1</v>
      </c>
      <c r="E154" s="473" t="s">
        <v>1076</v>
      </c>
      <c r="F154" s="473" t="s">
        <v>1041</v>
      </c>
      <c r="G154" s="473" t="s">
        <v>1042</v>
      </c>
      <c r="H154" s="473"/>
      <c r="I154" s="473" t="s">
        <v>48</v>
      </c>
      <c r="J154" s="473" t="s">
        <v>931</v>
      </c>
      <c r="K154" s="469" t="s">
        <v>19</v>
      </c>
      <c r="L154" s="486" t="s">
        <v>3336</v>
      </c>
      <c r="M154" s="486" t="s">
        <v>2012</v>
      </c>
      <c r="N154" s="469" t="s">
        <v>1945</v>
      </c>
      <c r="O154" s="470" t="s">
        <v>627</v>
      </c>
      <c r="P154" s="469" t="s">
        <v>19</v>
      </c>
      <c r="Q154" s="469" t="s">
        <v>634</v>
      </c>
      <c r="R154" s="455" t="s">
        <v>48</v>
      </c>
      <c r="S154" s="451"/>
      <c r="T154" s="32" t="s">
        <v>2366</v>
      </c>
      <c r="U154" s="3"/>
      <c r="V154" s="630" t="str">
        <f t="shared" si="4"/>
        <v>/rsm:CrossIndustryInvoice/rsm:SupplyChainTradeTransaction/ram:ApplicableHeaderTradeAgreement/ram:BuyerTradeParty/ram:PostalTradeAddress</v>
      </c>
      <c r="W154" s="630" t="str">
        <f t="shared" si="5"/>
        <v>/ram:CountrySubDivisionName</v>
      </c>
      <c r="X154" s="544">
        <f>COUNTIFS(M$4:M154,V154)</f>
        <v>1</v>
      </c>
      <c r="Y154" s="4"/>
    </row>
    <row r="155" spans="1:25" s="459" customFormat="1" ht="76.5">
      <c r="A155" s="71"/>
      <c r="B155" s="505" t="s">
        <v>3144</v>
      </c>
      <c r="C155" s="465">
        <v>4</v>
      </c>
      <c r="D155" s="466"/>
      <c r="E155" s="467" t="s">
        <v>3145</v>
      </c>
      <c r="F155" s="473"/>
      <c r="G155" s="473"/>
      <c r="H155" s="473"/>
      <c r="I155" s="473" t="s">
        <v>48</v>
      </c>
      <c r="J155" s="473"/>
      <c r="K155" s="469" t="s">
        <v>19</v>
      </c>
      <c r="L155" s="486" t="s">
        <v>3337</v>
      </c>
      <c r="M155" s="486" t="s">
        <v>3007</v>
      </c>
      <c r="N155" s="469"/>
      <c r="O155" s="470"/>
      <c r="P155" s="469" t="s">
        <v>19</v>
      </c>
      <c r="Q155" s="469"/>
      <c r="R155" s="455"/>
      <c r="S155" s="451"/>
      <c r="T155" s="32" t="s">
        <v>3477</v>
      </c>
      <c r="U155" s="3"/>
      <c r="V155" s="630" t="str">
        <f t="shared" si="4"/>
        <v>/rsm:CrossIndustryInvoice/rsm:SupplyChainTradeTransaction/ram:ApplicableHeaderTradeAgreement/ram:BuyerTradeParty</v>
      </c>
      <c r="W155" s="630" t="str">
        <f t="shared" si="5"/>
        <v>/ram:URIUniversalCommunication</v>
      </c>
      <c r="X155" s="544">
        <f>COUNTIFS(M$4:M155,V155)</f>
        <v>1</v>
      </c>
      <c r="Y155" s="4"/>
    </row>
    <row r="156" spans="1:25" s="459" customFormat="1" ht="89.25">
      <c r="A156" s="71"/>
      <c r="B156" s="505" t="s">
        <v>435</v>
      </c>
      <c r="C156" s="484">
        <v>5</v>
      </c>
      <c r="D156" s="485" t="s">
        <v>1</v>
      </c>
      <c r="E156" s="473" t="s">
        <v>1062</v>
      </c>
      <c r="F156" s="473" t="s">
        <v>1063</v>
      </c>
      <c r="G156" s="473"/>
      <c r="H156" s="473"/>
      <c r="I156" s="473" t="s">
        <v>2722</v>
      </c>
      <c r="J156" s="473" t="s">
        <v>369</v>
      </c>
      <c r="K156" s="469" t="s">
        <v>1</v>
      </c>
      <c r="L156" s="486" t="s">
        <v>3338</v>
      </c>
      <c r="M156" s="486" t="s">
        <v>2004</v>
      </c>
      <c r="N156" s="469" t="s">
        <v>1934</v>
      </c>
      <c r="O156" s="470" t="s">
        <v>627</v>
      </c>
      <c r="P156" s="469" t="s">
        <v>1</v>
      </c>
      <c r="Q156" s="469" t="s">
        <v>634</v>
      </c>
      <c r="R156" s="455" t="s">
        <v>48</v>
      </c>
      <c r="S156" s="451"/>
      <c r="T156" s="32" t="s">
        <v>3477</v>
      </c>
      <c r="U156" s="3"/>
      <c r="V156" s="630" t="str">
        <f t="shared" si="4"/>
        <v>/rsm:CrossIndustryInvoice/rsm:SupplyChainTradeTransaction/ram:ApplicableHeaderTradeAgreement/ram:BuyerTradeParty/ram:URIUniversalCommunication</v>
      </c>
      <c r="W156" s="630" t="str">
        <f t="shared" si="5"/>
        <v>/ram:URIID</v>
      </c>
      <c r="X156" s="544">
        <f>COUNTIFS(M$4:M156,V156)</f>
        <v>1</v>
      </c>
      <c r="Y156" s="4"/>
    </row>
    <row r="157" spans="1:25" s="459" customFormat="1" ht="102">
      <c r="A157" s="71"/>
      <c r="B157" s="505" t="s">
        <v>677</v>
      </c>
      <c r="C157" s="484">
        <v>6</v>
      </c>
      <c r="D157" s="485" t="s">
        <v>3</v>
      </c>
      <c r="E157" s="473" t="s">
        <v>2210</v>
      </c>
      <c r="F157" s="473" t="s">
        <v>2298</v>
      </c>
      <c r="G157" s="473" t="s">
        <v>2231</v>
      </c>
      <c r="H157" s="473"/>
      <c r="I157" s="473" t="s">
        <v>48</v>
      </c>
      <c r="J157" s="473"/>
      <c r="K157" s="469"/>
      <c r="L157" s="486" t="s">
        <v>3339</v>
      </c>
      <c r="M157" s="486" t="s">
        <v>2005</v>
      </c>
      <c r="N157" s="469" t="s">
        <v>626</v>
      </c>
      <c r="O157" s="470" t="s">
        <v>697</v>
      </c>
      <c r="P157" s="469"/>
      <c r="Q157" s="469" t="s">
        <v>48</v>
      </c>
      <c r="R157" s="455" t="s">
        <v>48</v>
      </c>
      <c r="S157" s="451"/>
      <c r="T157" s="32" t="s">
        <v>3477</v>
      </c>
      <c r="U157" s="3"/>
      <c r="V157" s="630" t="str">
        <f t="shared" si="4"/>
        <v>/rsm:CrossIndustryInvoice/rsm:SupplyChainTradeTransaction/ram:ApplicableHeaderTradeAgreement/ram:BuyerTradeParty/ram:URIUniversalCommunication/ram:URIID</v>
      </c>
      <c r="W157" s="630" t="str">
        <f t="shared" si="5"/>
        <v>/@schemeID</v>
      </c>
      <c r="X157" s="544">
        <f>COUNTIFS(M$4:M157,V157)</f>
        <v>1</v>
      </c>
      <c r="Y157" s="4"/>
    </row>
    <row r="158" spans="1:25" s="459" customFormat="1" ht="76.5">
      <c r="A158" s="71"/>
      <c r="B158" s="505" t="s">
        <v>3146</v>
      </c>
      <c r="C158" s="465">
        <v>4</v>
      </c>
      <c r="D158" s="466"/>
      <c r="E158" s="467" t="s">
        <v>3147</v>
      </c>
      <c r="F158" s="473"/>
      <c r="G158" s="473"/>
      <c r="H158" s="473"/>
      <c r="I158" s="473" t="s">
        <v>48</v>
      </c>
      <c r="J158" s="473"/>
      <c r="K158" s="469" t="s">
        <v>19</v>
      </c>
      <c r="L158" s="486" t="s">
        <v>3340</v>
      </c>
      <c r="M158" s="486" t="s">
        <v>3045</v>
      </c>
      <c r="N158" s="469"/>
      <c r="O158" s="470"/>
      <c r="P158" s="469" t="s">
        <v>19</v>
      </c>
      <c r="Q158" s="469"/>
      <c r="R158" s="455"/>
      <c r="S158" s="451"/>
      <c r="T158" s="32" t="s">
        <v>3477</v>
      </c>
      <c r="U158" s="3"/>
      <c r="V158" s="630" t="str">
        <f t="shared" si="4"/>
        <v>/rsm:CrossIndustryInvoice/rsm:SupplyChainTradeTransaction/ram:ApplicableHeaderTradeAgreement/ram:BuyerTradeParty</v>
      </c>
      <c r="W158" s="630" t="str">
        <f t="shared" si="5"/>
        <v>/ram:SpecifiedTaxRegistration</v>
      </c>
      <c r="X158" s="544">
        <f>COUNTIFS(M$4:M158,V158)</f>
        <v>1</v>
      </c>
      <c r="Y158" s="4"/>
    </row>
    <row r="159" spans="1:25" s="459" customFormat="1" ht="102">
      <c r="A159" s="71"/>
      <c r="B159" s="505" t="s">
        <v>433</v>
      </c>
      <c r="C159" s="484">
        <v>5</v>
      </c>
      <c r="D159" s="485" t="s">
        <v>1</v>
      </c>
      <c r="E159" s="473" t="s">
        <v>1066</v>
      </c>
      <c r="F159" s="473" t="s">
        <v>1067</v>
      </c>
      <c r="G159" s="473" t="s">
        <v>1021</v>
      </c>
      <c r="H159" s="473" t="s">
        <v>2363</v>
      </c>
      <c r="I159" s="473" t="s">
        <v>2721</v>
      </c>
      <c r="J159" s="473" t="s">
        <v>369</v>
      </c>
      <c r="K159" s="469" t="s">
        <v>1</v>
      </c>
      <c r="L159" s="486" t="s">
        <v>3341</v>
      </c>
      <c r="M159" s="486" t="s">
        <v>2003</v>
      </c>
      <c r="N159" s="469" t="s">
        <v>1934</v>
      </c>
      <c r="O159" s="470" t="s">
        <v>627</v>
      </c>
      <c r="P159" s="469" t="s">
        <v>1</v>
      </c>
      <c r="Q159" s="469" t="s">
        <v>48</v>
      </c>
      <c r="R159" s="455" t="s">
        <v>663</v>
      </c>
      <c r="S159" s="451"/>
      <c r="T159" s="32" t="s">
        <v>3477</v>
      </c>
      <c r="U159" s="3"/>
      <c r="V159" s="630" t="str">
        <f t="shared" si="4"/>
        <v>/rsm:CrossIndustryInvoice/rsm:SupplyChainTradeTransaction/ram:ApplicableHeaderTradeAgreement/ram:BuyerTradeParty/ram:SpecifiedTaxRegistration</v>
      </c>
      <c r="W159" s="630" t="str">
        <f t="shared" si="5"/>
        <v>/ram:ID</v>
      </c>
      <c r="X159" s="544">
        <f>COUNTIFS(M$4:M159,V159)</f>
        <v>1</v>
      </c>
      <c r="Y159" s="4"/>
    </row>
    <row r="160" spans="1:25" s="459" customFormat="1" ht="102">
      <c r="A160" s="71"/>
      <c r="B160" s="505" t="s">
        <v>2182</v>
      </c>
      <c r="C160" s="469">
        <v>6</v>
      </c>
      <c r="D160" s="471" t="s">
        <v>3</v>
      </c>
      <c r="E160" s="468" t="s">
        <v>2210</v>
      </c>
      <c r="F160" s="468" t="s">
        <v>2297</v>
      </c>
      <c r="G160" s="468" t="s">
        <v>2228</v>
      </c>
      <c r="H160" s="468"/>
      <c r="I160" s="468" t="s">
        <v>2228</v>
      </c>
      <c r="J160" s="468"/>
      <c r="K160" s="469"/>
      <c r="L160" s="455" t="s">
        <v>3342</v>
      </c>
      <c r="M160" s="455" t="s">
        <v>2183</v>
      </c>
      <c r="N160" s="469" t="s">
        <v>48</v>
      </c>
      <c r="O160" s="470" t="s">
        <v>697</v>
      </c>
      <c r="P160" s="469"/>
      <c r="Q160" s="469" t="s">
        <v>48</v>
      </c>
      <c r="R160" s="455" t="s">
        <v>663</v>
      </c>
      <c r="S160" s="451"/>
      <c r="T160" s="470" t="s">
        <v>3477</v>
      </c>
      <c r="U160" s="3"/>
      <c r="V160" s="630" t="str">
        <f t="shared" si="4"/>
        <v>/rsm:CrossIndustryInvoice/rsm:SupplyChainTradeTransaction/ram:ApplicableHeaderTradeAgreement/ram:BuyerTradeParty/ram:SpecifiedTaxRegistration/ram:ID</v>
      </c>
      <c r="W160" s="630" t="str">
        <f t="shared" si="5"/>
        <v>/@schemeID</v>
      </c>
      <c r="X160" s="544">
        <f>COUNTIFS(M$4:M160,V160)</f>
        <v>1</v>
      </c>
      <c r="Y160" s="4"/>
    </row>
    <row r="161" spans="1:25" s="459" customFormat="1" ht="63.75">
      <c r="A161" s="71"/>
      <c r="B161" s="506" t="s">
        <v>1096</v>
      </c>
      <c r="C161" s="510">
        <v>3</v>
      </c>
      <c r="D161" s="461" t="s">
        <v>1</v>
      </c>
      <c r="E161" s="17" t="s">
        <v>1097</v>
      </c>
      <c r="F161" s="17" t="s">
        <v>1098</v>
      </c>
      <c r="G161" s="17"/>
      <c r="H161" s="509" t="s">
        <v>2357</v>
      </c>
      <c r="I161" s="509" t="s">
        <v>48</v>
      </c>
      <c r="J161" s="17"/>
      <c r="K161" s="462" t="s">
        <v>1</v>
      </c>
      <c r="L161" s="457" t="s">
        <v>3343</v>
      </c>
      <c r="M161" s="457" t="s">
        <v>2026</v>
      </c>
      <c r="N161" s="462" t="s">
        <v>48</v>
      </c>
      <c r="O161" s="463" t="s">
        <v>627</v>
      </c>
      <c r="P161" s="462" t="s">
        <v>1</v>
      </c>
      <c r="Q161" s="462" t="s">
        <v>48</v>
      </c>
      <c r="R161" s="457" t="s">
        <v>48</v>
      </c>
      <c r="S161" s="451"/>
      <c r="T161" s="463" t="s">
        <v>3477</v>
      </c>
      <c r="U161" s="3"/>
      <c r="V161" s="630" t="str">
        <f t="shared" si="4"/>
        <v>/rsm:CrossIndustryInvoice/rsm:SupplyChainTradeTransaction/ram:ApplicableHeaderTradeAgreement</v>
      </c>
      <c r="W161" s="630" t="str">
        <f t="shared" si="5"/>
        <v>/ram:SellerTaxRepresentativeTradeParty</v>
      </c>
      <c r="X161" s="544">
        <f>COUNTIFS(M$4:M161,V161)</f>
        <v>1</v>
      </c>
      <c r="Y161" s="4"/>
    </row>
    <row r="162" spans="1:25" s="459" customFormat="1" ht="76.5">
      <c r="A162" s="71"/>
      <c r="B162" s="505" t="s">
        <v>454</v>
      </c>
      <c r="C162" s="469">
        <v>4</v>
      </c>
      <c r="D162" s="471" t="s">
        <v>3</v>
      </c>
      <c r="E162" s="468" t="s">
        <v>1099</v>
      </c>
      <c r="F162" s="468" t="s">
        <v>1100</v>
      </c>
      <c r="G162" s="468"/>
      <c r="H162" s="468"/>
      <c r="I162" s="468" t="s">
        <v>2726</v>
      </c>
      <c r="J162" s="468" t="s">
        <v>931</v>
      </c>
      <c r="K162" s="469" t="s">
        <v>1</v>
      </c>
      <c r="L162" s="455" t="s">
        <v>3344</v>
      </c>
      <c r="M162" s="455" t="s">
        <v>2027</v>
      </c>
      <c r="N162" s="469" t="s">
        <v>1945</v>
      </c>
      <c r="O162" s="470" t="s">
        <v>627</v>
      </c>
      <c r="P162" s="469" t="s">
        <v>1</v>
      </c>
      <c r="Q162" s="469" t="s">
        <v>48</v>
      </c>
      <c r="R162" s="455" t="s">
        <v>48</v>
      </c>
      <c r="S162" s="451"/>
      <c r="T162" s="470" t="s">
        <v>3477</v>
      </c>
      <c r="U162" s="3"/>
      <c r="V162" s="630" t="str">
        <f t="shared" si="4"/>
        <v>/rsm:CrossIndustryInvoice/rsm:SupplyChainTradeTransaction/ram:ApplicableHeaderTradeAgreement/ram:SellerTaxRepresentativeTradeParty</v>
      </c>
      <c r="W162" s="630" t="str">
        <f t="shared" si="5"/>
        <v>/ram:Name</v>
      </c>
      <c r="X162" s="544">
        <f>COUNTIFS(M$4:M162,V162)</f>
        <v>1</v>
      </c>
      <c r="Y162" s="4"/>
    </row>
    <row r="163" spans="1:25" s="459" customFormat="1" ht="76.5">
      <c r="A163" s="71"/>
      <c r="B163" s="506" t="s">
        <v>1104</v>
      </c>
      <c r="C163" s="460">
        <v>4</v>
      </c>
      <c r="D163" s="461" t="s">
        <v>3</v>
      </c>
      <c r="E163" s="509" t="s">
        <v>1105</v>
      </c>
      <c r="F163" s="509" t="s">
        <v>1106</v>
      </c>
      <c r="G163" s="509" t="s">
        <v>2315</v>
      </c>
      <c r="H163" s="509" t="s">
        <v>2335</v>
      </c>
      <c r="I163" s="509" t="s">
        <v>2686</v>
      </c>
      <c r="J163" s="509"/>
      <c r="K163" s="462" t="s">
        <v>1</v>
      </c>
      <c r="L163" s="457" t="s">
        <v>3345</v>
      </c>
      <c r="M163" s="457" t="s">
        <v>2029</v>
      </c>
      <c r="N163" s="462" t="s">
        <v>48</v>
      </c>
      <c r="O163" s="463" t="s">
        <v>627</v>
      </c>
      <c r="P163" s="462" t="s">
        <v>1</v>
      </c>
      <c r="Q163" s="462" t="s">
        <v>48</v>
      </c>
      <c r="R163" s="457" t="s">
        <v>48</v>
      </c>
      <c r="S163" s="451"/>
      <c r="T163" s="463" t="s">
        <v>3477</v>
      </c>
      <c r="U163" s="3"/>
      <c r="V163" s="630" t="str">
        <f t="shared" si="4"/>
        <v>/rsm:CrossIndustryInvoice/rsm:SupplyChainTradeTransaction/ram:ApplicableHeaderTradeAgreement/ram:SellerTaxRepresentativeTradeParty</v>
      </c>
      <c r="W163" s="630" t="str">
        <f t="shared" si="5"/>
        <v>/ram:PostalTradeAddress</v>
      </c>
      <c r="X163" s="544">
        <f>COUNTIFS(M$4:M163,V163)</f>
        <v>1</v>
      </c>
      <c r="Y163" s="4"/>
    </row>
    <row r="164" spans="1:25" s="459" customFormat="1" ht="89.25">
      <c r="A164" s="71"/>
      <c r="B164" s="505" t="s">
        <v>464</v>
      </c>
      <c r="C164" s="469">
        <v>5</v>
      </c>
      <c r="D164" s="471" t="s">
        <v>1</v>
      </c>
      <c r="E164" s="468" t="s">
        <v>1112</v>
      </c>
      <c r="F164" s="468" t="s">
        <v>1038</v>
      </c>
      <c r="G164" s="468" t="s">
        <v>1039</v>
      </c>
      <c r="H164" s="468"/>
      <c r="I164" s="468" t="s">
        <v>48</v>
      </c>
      <c r="J164" s="468" t="s">
        <v>931</v>
      </c>
      <c r="K164" s="469" t="s">
        <v>1</v>
      </c>
      <c r="L164" s="455" t="s">
        <v>3346</v>
      </c>
      <c r="M164" s="455" t="s">
        <v>2034</v>
      </c>
      <c r="N164" s="469" t="s">
        <v>1945</v>
      </c>
      <c r="O164" s="470" t="s">
        <v>627</v>
      </c>
      <c r="P164" s="469" t="s">
        <v>1</v>
      </c>
      <c r="Q164" s="469" t="s">
        <v>48</v>
      </c>
      <c r="R164" s="455" t="s">
        <v>48</v>
      </c>
      <c r="S164" s="451"/>
      <c r="T164" s="470" t="s">
        <v>3477</v>
      </c>
      <c r="U164" s="3"/>
      <c r="V164" s="630" t="str">
        <f t="shared" si="4"/>
        <v>/rsm:CrossIndustryInvoice/rsm:SupplyChainTradeTransaction/ram:ApplicableHeaderTradeAgreement/ram:SellerTaxRepresentativeTradeParty/ram:PostalTradeAddress</v>
      </c>
      <c r="W164" s="630" t="str">
        <f t="shared" si="5"/>
        <v>/ram:PostcodeCode</v>
      </c>
      <c r="X164" s="544">
        <f>COUNTIFS(M$4:M164,V164)</f>
        <v>1</v>
      </c>
      <c r="Y164" s="4"/>
    </row>
    <row r="165" spans="1:25" s="459" customFormat="1" ht="89.25">
      <c r="A165" s="71"/>
      <c r="B165" s="505" t="s">
        <v>458</v>
      </c>
      <c r="C165" s="469">
        <v>5</v>
      </c>
      <c r="D165" s="471" t="s">
        <v>1</v>
      </c>
      <c r="E165" s="468" t="s">
        <v>1107</v>
      </c>
      <c r="F165" s="468" t="s">
        <v>1031</v>
      </c>
      <c r="G165" s="468" t="s">
        <v>1032</v>
      </c>
      <c r="H165" s="468"/>
      <c r="I165" s="468" t="s">
        <v>48</v>
      </c>
      <c r="J165" s="468" t="s">
        <v>931</v>
      </c>
      <c r="K165" s="469" t="s">
        <v>1</v>
      </c>
      <c r="L165" s="455" t="s">
        <v>3347</v>
      </c>
      <c r="M165" s="455" t="s">
        <v>2030</v>
      </c>
      <c r="N165" s="469" t="s">
        <v>1945</v>
      </c>
      <c r="O165" s="470" t="s">
        <v>627</v>
      </c>
      <c r="P165" s="469" t="s">
        <v>1</v>
      </c>
      <c r="Q165" s="469" t="s">
        <v>48</v>
      </c>
      <c r="R165" s="455" t="s">
        <v>48</v>
      </c>
      <c r="S165" s="451"/>
      <c r="T165" s="470" t="s">
        <v>3477</v>
      </c>
      <c r="U165" s="3"/>
      <c r="V165" s="630" t="str">
        <f t="shared" si="4"/>
        <v>/rsm:CrossIndustryInvoice/rsm:SupplyChainTradeTransaction/ram:ApplicableHeaderTradeAgreement/ram:SellerTaxRepresentativeTradeParty/ram:PostalTradeAddress</v>
      </c>
      <c r="W165" s="630" t="str">
        <f t="shared" si="5"/>
        <v>/ram:LineOne</v>
      </c>
      <c r="X165" s="544">
        <f>COUNTIFS(M$4:M165,V165)</f>
        <v>1</v>
      </c>
      <c r="Y165" s="4"/>
    </row>
    <row r="166" spans="1:25" s="459" customFormat="1" ht="89.25">
      <c r="A166" s="71"/>
      <c r="B166" s="505" t="s">
        <v>460</v>
      </c>
      <c r="C166" s="469">
        <v>5</v>
      </c>
      <c r="D166" s="471" t="s">
        <v>1</v>
      </c>
      <c r="E166" s="468" t="s">
        <v>1109</v>
      </c>
      <c r="F166" s="468" t="s">
        <v>1034</v>
      </c>
      <c r="G166" s="468"/>
      <c r="H166" s="468"/>
      <c r="I166" s="468" t="s">
        <v>48</v>
      </c>
      <c r="J166" s="468" t="s">
        <v>931</v>
      </c>
      <c r="K166" s="469" t="s">
        <v>1</v>
      </c>
      <c r="L166" s="455" t="s">
        <v>3348</v>
      </c>
      <c r="M166" s="455" t="s">
        <v>2031</v>
      </c>
      <c r="N166" s="469" t="s">
        <v>1945</v>
      </c>
      <c r="O166" s="470" t="s">
        <v>627</v>
      </c>
      <c r="P166" s="469" t="s">
        <v>1</v>
      </c>
      <c r="Q166" s="469" t="s">
        <v>48</v>
      </c>
      <c r="R166" s="455" t="s">
        <v>48</v>
      </c>
      <c r="S166" s="451"/>
      <c r="T166" s="470" t="s">
        <v>3477</v>
      </c>
      <c r="U166" s="3"/>
      <c r="V166" s="630" t="str">
        <f t="shared" si="4"/>
        <v>/rsm:CrossIndustryInvoice/rsm:SupplyChainTradeTransaction/ram:ApplicableHeaderTradeAgreement/ram:SellerTaxRepresentativeTradeParty/ram:PostalTradeAddress</v>
      </c>
      <c r="W166" s="630" t="str">
        <f t="shared" si="5"/>
        <v>/ram:LineTwo</v>
      </c>
      <c r="X166" s="544">
        <f>COUNTIFS(M$4:M166,V166)</f>
        <v>1</v>
      </c>
      <c r="Y166" s="4"/>
    </row>
    <row r="167" spans="1:25" s="482" customFormat="1" ht="89.25">
      <c r="A167" s="71"/>
      <c r="B167" s="505" t="s">
        <v>1930</v>
      </c>
      <c r="C167" s="469">
        <v>5</v>
      </c>
      <c r="D167" s="471" t="s">
        <v>1</v>
      </c>
      <c r="E167" s="468" t="s">
        <v>2245</v>
      </c>
      <c r="F167" s="468" t="s">
        <v>1034</v>
      </c>
      <c r="G167" s="468" t="s">
        <v>48</v>
      </c>
      <c r="H167" s="468"/>
      <c r="I167" s="468" t="s">
        <v>48</v>
      </c>
      <c r="J167" s="468" t="s">
        <v>931</v>
      </c>
      <c r="K167" s="469" t="s">
        <v>1</v>
      </c>
      <c r="L167" s="455" t="s">
        <v>3349</v>
      </c>
      <c r="M167" s="455" t="s">
        <v>2032</v>
      </c>
      <c r="N167" s="469" t="s">
        <v>1945</v>
      </c>
      <c r="O167" s="470" t="s">
        <v>627</v>
      </c>
      <c r="P167" s="469" t="s">
        <v>1</v>
      </c>
      <c r="Q167" s="469" t="s">
        <v>48</v>
      </c>
      <c r="R167" s="455" t="s">
        <v>48</v>
      </c>
      <c r="S167" s="451"/>
      <c r="T167" s="470" t="s">
        <v>3477</v>
      </c>
      <c r="U167" s="3"/>
      <c r="V167" s="630" t="str">
        <f t="shared" si="4"/>
        <v>/rsm:CrossIndustryInvoice/rsm:SupplyChainTradeTransaction/ram:ApplicableHeaderTradeAgreement/ram:SellerTaxRepresentativeTradeParty/ram:PostalTradeAddress</v>
      </c>
      <c r="W167" s="630" t="str">
        <f t="shared" si="5"/>
        <v>/ram:LineThree</v>
      </c>
      <c r="X167" s="544">
        <f>COUNTIFS(M$4:M167,V167)</f>
        <v>1</v>
      </c>
      <c r="Y167" s="4"/>
    </row>
    <row r="168" spans="1:25" s="459" customFormat="1" ht="89.25">
      <c r="A168" s="71"/>
      <c r="B168" s="505" t="s">
        <v>462</v>
      </c>
      <c r="C168" s="469">
        <v>5</v>
      </c>
      <c r="D168" s="471" t="s">
        <v>1</v>
      </c>
      <c r="E168" s="468" t="s">
        <v>1110</v>
      </c>
      <c r="F168" s="468" t="s">
        <v>1111</v>
      </c>
      <c r="G168" s="468"/>
      <c r="H168" s="468"/>
      <c r="I168" s="468" t="s">
        <v>48</v>
      </c>
      <c r="J168" s="468" t="s">
        <v>931</v>
      </c>
      <c r="K168" s="469" t="s">
        <v>1</v>
      </c>
      <c r="L168" s="455" t="s">
        <v>3350</v>
      </c>
      <c r="M168" s="455" t="s">
        <v>2033</v>
      </c>
      <c r="N168" s="469" t="s">
        <v>1945</v>
      </c>
      <c r="O168" s="470" t="s">
        <v>627</v>
      </c>
      <c r="P168" s="469" t="s">
        <v>1</v>
      </c>
      <c r="Q168" s="469" t="s">
        <v>48</v>
      </c>
      <c r="R168" s="455" t="s">
        <v>48</v>
      </c>
      <c r="S168" s="451"/>
      <c r="T168" s="470" t="s">
        <v>3477</v>
      </c>
      <c r="U168" s="3"/>
      <c r="V168" s="630" t="str">
        <f t="shared" si="4"/>
        <v>/rsm:CrossIndustryInvoice/rsm:SupplyChainTradeTransaction/ram:ApplicableHeaderTradeAgreement/ram:SellerTaxRepresentativeTradeParty/ram:PostalTradeAddress</v>
      </c>
      <c r="W168" s="630" t="str">
        <f t="shared" si="5"/>
        <v>/ram:CityName</v>
      </c>
      <c r="X168" s="544">
        <f>COUNTIFS(M$4:M168,V168)</f>
        <v>1</v>
      </c>
      <c r="Y168" s="4"/>
    </row>
    <row r="169" spans="1:25" s="459" customFormat="1" ht="89.25">
      <c r="A169" s="71"/>
      <c r="B169" s="505" t="s">
        <v>467</v>
      </c>
      <c r="C169" s="469">
        <v>5</v>
      </c>
      <c r="D169" s="471" t="s">
        <v>3</v>
      </c>
      <c r="E169" s="468" t="s">
        <v>1114</v>
      </c>
      <c r="F169" s="468" t="s">
        <v>1044</v>
      </c>
      <c r="G169" s="468" t="s">
        <v>1045</v>
      </c>
      <c r="H169" s="468"/>
      <c r="I169" s="468" t="s">
        <v>2727</v>
      </c>
      <c r="J169" s="468" t="s">
        <v>95</v>
      </c>
      <c r="K169" s="469" t="s">
        <v>1</v>
      </c>
      <c r="L169" s="455" t="s">
        <v>3351</v>
      </c>
      <c r="M169" s="455" t="s">
        <v>2036</v>
      </c>
      <c r="N169" s="469" t="s">
        <v>1937</v>
      </c>
      <c r="O169" s="470" t="s">
        <v>627</v>
      </c>
      <c r="P169" s="469" t="s">
        <v>1</v>
      </c>
      <c r="Q169" s="469" t="s">
        <v>48</v>
      </c>
      <c r="R169" s="455" t="s">
        <v>48</v>
      </c>
      <c r="S169" s="451"/>
      <c r="T169" s="470" t="s">
        <v>3477</v>
      </c>
      <c r="U169" s="3"/>
      <c r="V169" s="630" t="str">
        <f t="shared" si="4"/>
        <v>/rsm:CrossIndustryInvoice/rsm:SupplyChainTradeTransaction/ram:ApplicableHeaderTradeAgreement/ram:SellerTaxRepresentativeTradeParty/ram:PostalTradeAddress</v>
      </c>
      <c r="W169" s="630" t="str">
        <f t="shared" si="5"/>
        <v>/ram:CountryID</v>
      </c>
      <c r="X169" s="544">
        <f>COUNTIFS(M$4:M169,V169)</f>
        <v>1</v>
      </c>
      <c r="Y169" s="4"/>
    </row>
    <row r="170" spans="1:25" s="459" customFormat="1" ht="89.25">
      <c r="A170" s="71"/>
      <c r="B170" s="505" t="s">
        <v>466</v>
      </c>
      <c r="C170" s="469">
        <v>5</v>
      </c>
      <c r="D170" s="471" t="s">
        <v>1</v>
      </c>
      <c r="E170" s="468" t="s">
        <v>1113</v>
      </c>
      <c r="F170" s="468" t="s">
        <v>1041</v>
      </c>
      <c r="G170" s="468" t="s">
        <v>1042</v>
      </c>
      <c r="H170" s="468"/>
      <c r="I170" s="468" t="s">
        <v>48</v>
      </c>
      <c r="J170" s="468" t="s">
        <v>931</v>
      </c>
      <c r="K170" s="469" t="s">
        <v>19</v>
      </c>
      <c r="L170" s="455" t="s">
        <v>3352</v>
      </c>
      <c r="M170" s="455" t="s">
        <v>2035</v>
      </c>
      <c r="N170" s="469" t="s">
        <v>1945</v>
      </c>
      <c r="O170" s="470" t="s">
        <v>627</v>
      </c>
      <c r="P170" s="469" t="s">
        <v>19</v>
      </c>
      <c r="Q170" s="469" t="s">
        <v>634</v>
      </c>
      <c r="R170" s="455" t="s">
        <v>48</v>
      </c>
      <c r="S170" s="451"/>
      <c r="T170" s="470" t="s">
        <v>2366</v>
      </c>
      <c r="U170" s="3"/>
      <c r="V170" s="630" t="str">
        <f t="shared" si="4"/>
        <v>/rsm:CrossIndustryInvoice/rsm:SupplyChainTradeTransaction/ram:ApplicableHeaderTradeAgreement/ram:SellerTaxRepresentativeTradeParty/ram:PostalTradeAddress</v>
      </c>
      <c r="W170" s="630" t="str">
        <f t="shared" si="5"/>
        <v>/ram:CountrySubDivisionName</v>
      </c>
      <c r="X170" s="544">
        <f>COUNTIFS(M$4:M170,V170)</f>
        <v>1</v>
      </c>
      <c r="Y170" s="4"/>
    </row>
    <row r="171" spans="1:25" s="459" customFormat="1" ht="76.5">
      <c r="A171" s="71"/>
      <c r="B171" s="505" t="s">
        <v>3148</v>
      </c>
      <c r="C171" s="465">
        <v>4</v>
      </c>
      <c r="D171" s="466"/>
      <c r="E171" s="467" t="s">
        <v>3149</v>
      </c>
      <c r="F171" s="468"/>
      <c r="G171" s="468"/>
      <c r="H171" s="468"/>
      <c r="I171" s="468" t="s">
        <v>48</v>
      </c>
      <c r="J171" s="468"/>
      <c r="K171" s="469" t="s">
        <v>19</v>
      </c>
      <c r="L171" s="455" t="s">
        <v>3353</v>
      </c>
      <c r="M171" s="455" t="s">
        <v>3008</v>
      </c>
      <c r="N171" s="469"/>
      <c r="O171" s="470"/>
      <c r="P171" s="469" t="s">
        <v>19</v>
      </c>
      <c r="Q171" s="469"/>
      <c r="R171" s="455"/>
      <c r="S171" s="451"/>
      <c r="T171" s="470" t="s">
        <v>3477</v>
      </c>
      <c r="U171" s="3"/>
      <c r="V171" s="630" t="str">
        <f t="shared" si="4"/>
        <v>/rsm:CrossIndustryInvoice/rsm:SupplyChainTradeTransaction/ram:ApplicableHeaderTradeAgreement/ram:SellerTaxRepresentativeTradeParty</v>
      </c>
      <c r="W171" s="630" t="str">
        <f t="shared" si="5"/>
        <v>/ram:SpecifiedTaxRegistration</v>
      </c>
      <c r="X171" s="544">
        <f>COUNTIFS(M$4:M171,V171)</f>
        <v>1</v>
      </c>
      <c r="Y171" s="4"/>
    </row>
    <row r="172" spans="1:25" s="459" customFormat="1" ht="153">
      <c r="A172" s="71"/>
      <c r="B172" s="505" t="s">
        <v>456</v>
      </c>
      <c r="C172" s="469">
        <v>5</v>
      </c>
      <c r="D172" s="471" t="s">
        <v>3</v>
      </c>
      <c r="E172" s="468" t="s">
        <v>1101</v>
      </c>
      <c r="F172" s="468" t="s">
        <v>1102</v>
      </c>
      <c r="G172" s="468" t="s">
        <v>2355</v>
      </c>
      <c r="H172" s="468"/>
      <c r="I172" s="468" t="s">
        <v>3077</v>
      </c>
      <c r="J172" s="468" t="s">
        <v>369</v>
      </c>
      <c r="K172" s="469" t="s">
        <v>1</v>
      </c>
      <c r="L172" s="455" t="s">
        <v>3354</v>
      </c>
      <c r="M172" s="455" t="s">
        <v>2028</v>
      </c>
      <c r="N172" s="469" t="s">
        <v>1934</v>
      </c>
      <c r="O172" s="470" t="s">
        <v>627</v>
      </c>
      <c r="P172" s="469" t="s">
        <v>1</v>
      </c>
      <c r="Q172" s="469" t="s">
        <v>634</v>
      </c>
      <c r="R172" s="455" t="s">
        <v>663</v>
      </c>
      <c r="S172" s="451"/>
      <c r="T172" s="470" t="s">
        <v>3477</v>
      </c>
      <c r="U172" s="3"/>
      <c r="V172" s="630" t="str">
        <f t="shared" si="4"/>
        <v>/rsm:CrossIndustryInvoice/rsm:SupplyChainTradeTransaction/ram:ApplicableHeaderTradeAgreement/ram:SellerTaxRepresentativeTradeParty/ram:SpecifiedTaxRegistration</v>
      </c>
      <c r="W172" s="630" t="str">
        <f t="shared" si="5"/>
        <v>/ram:ID</v>
      </c>
      <c r="X172" s="544">
        <f>COUNTIFS(M$4:M172,V172)</f>
        <v>1</v>
      </c>
      <c r="Y172" s="4"/>
    </row>
    <row r="173" spans="1:25" s="459" customFormat="1" ht="102">
      <c r="A173" s="71"/>
      <c r="B173" s="505" t="s">
        <v>2180</v>
      </c>
      <c r="C173" s="469">
        <v>6</v>
      </c>
      <c r="D173" s="471" t="s">
        <v>3</v>
      </c>
      <c r="E173" s="468" t="s">
        <v>2210</v>
      </c>
      <c r="F173" s="468" t="s">
        <v>2301</v>
      </c>
      <c r="G173" s="468" t="s">
        <v>2228</v>
      </c>
      <c r="H173" s="468"/>
      <c r="I173" s="468" t="s">
        <v>2228</v>
      </c>
      <c r="J173" s="468"/>
      <c r="K173" s="469"/>
      <c r="L173" s="455" t="s">
        <v>3355</v>
      </c>
      <c r="M173" s="455" t="s">
        <v>2181</v>
      </c>
      <c r="N173" s="469" t="s">
        <v>48</v>
      </c>
      <c r="O173" s="470" t="s">
        <v>697</v>
      </c>
      <c r="P173" s="469"/>
      <c r="Q173" s="469" t="s">
        <v>48</v>
      </c>
      <c r="R173" s="455" t="s">
        <v>663</v>
      </c>
      <c r="S173" s="451"/>
      <c r="T173" s="470" t="s">
        <v>3477</v>
      </c>
      <c r="U173" s="3"/>
      <c r="V173" s="630" t="str">
        <f t="shared" si="4"/>
        <v>/rsm:CrossIndustryInvoice/rsm:SupplyChainTradeTransaction/ram:ApplicableHeaderTradeAgreement/ram:SellerTaxRepresentativeTradeParty/ram:SpecifiedTaxRegistration/ram:ID</v>
      </c>
      <c r="W173" s="630" t="str">
        <f t="shared" si="5"/>
        <v>/@schemeID</v>
      </c>
      <c r="X173" s="544">
        <f>COUNTIFS(M$4:M173,V173)</f>
        <v>1</v>
      </c>
      <c r="Y173" s="4"/>
    </row>
    <row r="174" spans="1:25" s="459" customFormat="1" ht="63.75">
      <c r="A174" s="71"/>
      <c r="B174" s="505" t="s">
        <v>3150</v>
      </c>
      <c r="C174" s="465">
        <v>3</v>
      </c>
      <c r="D174" s="466"/>
      <c r="E174" s="467" t="s">
        <v>3151</v>
      </c>
      <c r="F174" s="468"/>
      <c r="G174" s="468"/>
      <c r="H174" s="468"/>
      <c r="I174" s="468" t="s">
        <v>48</v>
      </c>
      <c r="J174" s="468"/>
      <c r="K174" s="469" t="s">
        <v>1</v>
      </c>
      <c r="L174" s="455" t="s">
        <v>3356</v>
      </c>
      <c r="M174" s="455" t="s">
        <v>3009</v>
      </c>
      <c r="N174" s="469"/>
      <c r="O174" s="470"/>
      <c r="P174" s="469" t="s">
        <v>1</v>
      </c>
      <c r="Q174" s="469"/>
      <c r="R174" s="455"/>
      <c r="S174" s="451"/>
      <c r="T174" s="470" t="s">
        <v>2366</v>
      </c>
      <c r="U174" s="3"/>
      <c r="V174" s="630" t="str">
        <f t="shared" si="4"/>
        <v>/rsm:CrossIndustryInvoice/rsm:SupplyChainTradeTransaction/ram:ApplicableHeaderTradeAgreement</v>
      </c>
      <c r="W174" s="630" t="str">
        <f t="shared" si="5"/>
        <v>/ram:SellerOrderReferencedDocument</v>
      </c>
      <c r="X174" s="544">
        <f>COUNTIFS(M$4:M174,V174)</f>
        <v>1</v>
      </c>
      <c r="Y174" s="4"/>
    </row>
    <row r="175" spans="1:25" s="459" customFormat="1" ht="76.5">
      <c r="A175" s="71"/>
      <c r="B175" s="505" t="s">
        <v>390</v>
      </c>
      <c r="C175" s="469">
        <v>4</v>
      </c>
      <c r="D175" s="471" t="s">
        <v>1</v>
      </c>
      <c r="E175" s="468" t="s">
        <v>2203</v>
      </c>
      <c r="F175" s="468" t="s">
        <v>961</v>
      </c>
      <c r="G175" s="468"/>
      <c r="H175" s="468"/>
      <c r="I175" s="468" t="s">
        <v>48</v>
      </c>
      <c r="J175" s="468" t="s">
        <v>2287</v>
      </c>
      <c r="K175" s="469" t="s">
        <v>1</v>
      </c>
      <c r="L175" s="455" t="s">
        <v>3357</v>
      </c>
      <c r="M175" s="455" t="s">
        <v>1953</v>
      </c>
      <c r="N175" s="469" t="s">
        <v>1947</v>
      </c>
      <c r="O175" s="470" t="s">
        <v>627</v>
      </c>
      <c r="P175" s="469" t="s">
        <v>1</v>
      </c>
      <c r="Q175" s="469" t="s">
        <v>48</v>
      </c>
      <c r="R175" s="455" t="s">
        <v>48</v>
      </c>
      <c r="S175" s="451"/>
      <c r="T175" s="470" t="s">
        <v>2366</v>
      </c>
      <c r="U175" s="3"/>
      <c r="V175" s="630" t="str">
        <f t="shared" si="4"/>
        <v>/rsm:CrossIndustryInvoice/rsm:SupplyChainTradeTransaction/ram:ApplicableHeaderTradeAgreement/ram:SellerOrderReferencedDocument</v>
      </c>
      <c r="W175" s="630" t="str">
        <f t="shared" si="5"/>
        <v>/ram:IssuerAssignedID</v>
      </c>
      <c r="X175" s="544">
        <f>COUNTIFS(M$4:M175,V175)</f>
        <v>1</v>
      </c>
      <c r="Y175" s="4"/>
    </row>
    <row r="176" spans="1:25" s="459" customFormat="1" ht="63.75">
      <c r="A176" s="71"/>
      <c r="B176" s="505" t="s">
        <v>3152</v>
      </c>
      <c r="C176" s="465">
        <v>3</v>
      </c>
      <c r="D176" s="466"/>
      <c r="E176" s="467" t="s">
        <v>3153</v>
      </c>
      <c r="F176" s="468"/>
      <c r="G176" s="468"/>
      <c r="H176" s="468"/>
      <c r="I176" s="468" t="s">
        <v>48</v>
      </c>
      <c r="J176" s="468"/>
      <c r="K176" s="469" t="s">
        <v>1</v>
      </c>
      <c r="L176" s="455" t="s">
        <v>3358</v>
      </c>
      <c r="M176" s="455" t="s">
        <v>3010</v>
      </c>
      <c r="N176" s="469"/>
      <c r="O176" s="470"/>
      <c r="P176" s="469" t="s">
        <v>1</v>
      </c>
      <c r="Q176" s="469"/>
      <c r="R176" s="455"/>
      <c r="S176" s="451"/>
      <c r="T176" s="470" t="s">
        <v>2324</v>
      </c>
      <c r="U176" s="3"/>
      <c r="V176" s="630" t="str">
        <f t="shared" si="4"/>
        <v>/rsm:CrossIndustryInvoice/rsm:SupplyChainTradeTransaction/ram:ApplicableHeaderTradeAgreement</v>
      </c>
      <c r="W176" s="630" t="str">
        <f t="shared" si="5"/>
        <v>/ram:BuyerOrderReferencedDocument</v>
      </c>
      <c r="X176" s="544">
        <f>COUNTIFS(M$4:M176,V176)</f>
        <v>1</v>
      </c>
      <c r="Y176" s="4"/>
    </row>
    <row r="177" spans="1:25" s="459" customFormat="1" ht="76.5">
      <c r="A177" s="71"/>
      <c r="B177" s="505" t="s">
        <v>389</v>
      </c>
      <c r="C177" s="469">
        <v>4</v>
      </c>
      <c r="D177" s="471" t="s">
        <v>1</v>
      </c>
      <c r="E177" s="468" t="s">
        <v>958</v>
      </c>
      <c r="F177" s="468" t="s">
        <v>959</v>
      </c>
      <c r="G177" s="468"/>
      <c r="H177" s="468" t="s">
        <v>2342</v>
      </c>
      <c r="I177" s="468" t="s">
        <v>48</v>
      </c>
      <c r="J177" s="468" t="s">
        <v>2287</v>
      </c>
      <c r="K177" s="469" t="s">
        <v>1</v>
      </c>
      <c r="L177" s="455" t="s">
        <v>3359</v>
      </c>
      <c r="M177" s="455" t="s">
        <v>1952</v>
      </c>
      <c r="N177" s="469" t="s">
        <v>1947</v>
      </c>
      <c r="O177" s="470" t="s">
        <v>627</v>
      </c>
      <c r="P177" s="469" t="s">
        <v>1</v>
      </c>
      <c r="Q177" s="469" t="s">
        <v>48</v>
      </c>
      <c r="R177" s="455" t="s">
        <v>48</v>
      </c>
      <c r="S177" s="451"/>
      <c r="T177" s="470" t="s">
        <v>2324</v>
      </c>
      <c r="U177" s="3"/>
      <c r="V177" s="630" t="str">
        <f t="shared" si="4"/>
        <v>/rsm:CrossIndustryInvoice/rsm:SupplyChainTradeTransaction/ram:ApplicableHeaderTradeAgreement/ram:BuyerOrderReferencedDocument</v>
      </c>
      <c r="W177" s="630" t="str">
        <f t="shared" si="5"/>
        <v>/ram:IssuerAssignedID</v>
      </c>
      <c r="X177" s="544">
        <f>COUNTIFS(M$4:M177,V177)</f>
        <v>1</v>
      </c>
      <c r="Y177" s="4"/>
    </row>
    <row r="178" spans="1:25" s="459" customFormat="1" ht="63.75">
      <c r="A178" s="628"/>
      <c r="B178" s="505" t="s">
        <v>3154</v>
      </c>
      <c r="C178" s="465">
        <v>3</v>
      </c>
      <c r="D178" s="466"/>
      <c r="E178" s="467" t="s">
        <v>3155</v>
      </c>
      <c r="F178" s="468"/>
      <c r="G178" s="468"/>
      <c r="H178" s="468"/>
      <c r="I178" s="468" t="s">
        <v>48</v>
      </c>
      <c r="J178" s="468"/>
      <c r="K178" s="469" t="s">
        <v>1</v>
      </c>
      <c r="L178" s="455" t="s">
        <v>3360</v>
      </c>
      <c r="M178" s="455" t="s">
        <v>3011</v>
      </c>
      <c r="N178" s="469"/>
      <c r="O178" s="470"/>
      <c r="P178" s="469" t="s">
        <v>1</v>
      </c>
      <c r="Q178" s="469"/>
      <c r="R178" s="455"/>
      <c r="S178" s="451"/>
      <c r="T178" s="470" t="s">
        <v>3477</v>
      </c>
      <c r="U178" s="3"/>
      <c r="V178" s="630" t="str">
        <f t="shared" si="4"/>
        <v>/rsm:CrossIndustryInvoice/rsm:SupplyChainTradeTransaction/ram:ApplicableHeaderTradeAgreement</v>
      </c>
      <c r="W178" s="630" t="str">
        <f t="shared" si="5"/>
        <v>/ram:ContractReferencedDocument</v>
      </c>
      <c r="X178" s="544">
        <f>COUNTIFS(M$4:M178,V178)</f>
        <v>1</v>
      </c>
      <c r="Y178" s="4"/>
    </row>
    <row r="179" spans="1:25" s="459" customFormat="1" ht="76.5">
      <c r="A179" s="71"/>
      <c r="B179" s="505" t="s">
        <v>388</v>
      </c>
      <c r="C179" s="469">
        <v>4</v>
      </c>
      <c r="D179" s="471" t="s">
        <v>1</v>
      </c>
      <c r="E179" s="468" t="s">
        <v>921</v>
      </c>
      <c r="F179" s="468" t="s">
        <v>956</v>
      </c>
      <c r="G179" s="468" t="s">
        <v>2202</v>
      </c>
      <c r="H179" s="468" t="s">
        <v>2343</v>
      </c>
      <c r="I179" s="468" t="s">
        <v>48</v>
      </c>
      <c r="J179" s="468" t="s">
        <v>2287</v>
      </c>
      <c r="K179" s="469" t="s">
        <v>1</v>
      </c>
      <c r="L179" s="455" t="s">
        <v>3361</v>
      </c>
      <c r="M179" s="455" t="s">
        <v>1951</v>
      </c>
      <c r="N179" s="469" t="s">
        <v>1947</v>
      </c>
      <c r="O179" s="470" t="s">
        <v>627</v>
      </c>
      <c r="P179" s="469" t="s">
        <v>1</v>
      </c>
      <c r="Q179" s="469" t="s">
        <v>48</v>
      </c>
      <c r="R179" s="455" t="s">
        <v>48</v>
      </c>
      <c r="S179" s="451"/>
      <c r="T179" s="470" t="s">
        <v>3477</v>
      </c>
      <c r="U179" s="3"/>
      <c r="V179" s="630" t="str">
        <f t="shared" si="4"/>
        <v>/rsm:CrossIndustryInvoice/rsm:SupplyChainTradeTransaction/ram:ApplicableHeaderTradeAgreement/ram:ContractReferencedDocument</v>
      </c>
      <c r="W179" s="630" t="str">
        <f t="shared" si="5"/>
        <v>/ram:IssuerAssignedID</v>
      </c>
      <c r="X179" s="544">
        <f>COUNTIFS(M$4:M179,V179)</f>
        <v>1</v>
      </c>
      <c r="Y179" s="4"/>
    </row>
    <row r="180" spans="1:25" s="482" customFormat="1" ht="102">
      <c r="A180" s="71"/>
      <c r="B180" s="506" t="s">
        <v>1305</v>
      </c>
      <c r="C180" s="460">
        <v>3</v>
      </c>
      <c r="D180" s="461" t="s">
        <v>19</v>
      </c>
      <c r="E180" s="17" t="s">
        <v>1264</v>
      </c>
      <c r="F180" s="17" t="s">
        <v>1265</v>
      </c>
      <c r="G180" s="17" t="s">
        <v>1426</v>
      </c>
      <c r="H180" s="17" t="s">
        <v>2350</v>
      </c>
      <c r="I180" s="17" t="s">
        <v>48</v>
      </c>
      <c r="J180" s="17"/>
      <c r="K180" s="462" t="s">
        <v>19</v>
      </c>
      <c r="L180" s="457" t="s">
        <v>3362</v>
      </c>
      <c r="M180" s="457" t="s">
        <v>2100</v>
      </c>
      <c r="N180" s="462" t="s">
        <v>48</v>
      </c>
      <c r="O180" s="463" t="s">
        <v>627</v>
      </c>
      <c r="P180" s="462" t="s">
        <v>19</v>
      </c>
      <c r="Q180" s="462" t="s">
        <v>48</v>
      </c>
      <c r="R180" s="457" t="s">
        <v>48</v>
      </c>
      <c r="S180" s="451"/>
      <c r="T180" s="463" t="s">
        <v>2366</v>
      </c>
      <c r="U180" s="3"/>
      <c r="V180" s="630" t="str">
        <f t="shared" si="4"/>
        <v>/rsm:CrossIndustryInvoice/rsm:SupplyChainTradeTransaction/ram:ApplicableHeaderTradeAgreement</v>
      </c>
      <c r="W180" s="630" t="str">
        <f t="shared" si="5"/>
        <v>/ram:AdditionalReferencedDocument</v>
      </c>
      <c r="X180" s="544">
        <f>COUNTIFS(M$4:M180,V180)</f>
        <v>1</v>
      </c>
      <c r="Y180" s="4"/>
    </row>
    <row r="181" spans="1:25" s="459" customFormat="1" ht="76.5">
      <c r="A181" s="71"/>
      <c r="B181" s="505" t="s">
        <v>553</v>
      </c>
      <c r="C181" s="469">
        <v>4</v>
      </c>
      <c r="D181" s="471" t="s">
        <v>3</v>
      </c>
      <c r="E181" s="468" t="s">
        <v>1267</v>
      </c>
      <c r="F181" s="468" t="s">
        <v>1268</v>
      </c>
      <c r="G181" s="468"/>
      <c r="H181" s="468"/>
      <c r="I181" s="468" t="s">
        <v>2697</v>
      </c>
      <c r="J181" s="468" t="s">
        <v>2287</v>
      </c>
      <c r="K181" s="469" t="s">
        <v>1</v>
      </c>
      <c r="L181" s="455" t="s">
        <v>3363</v>
      </c>
      <c r="M181" s="455" t="s">
        <v>1956</v>
      </c>
      <c r="N181" s="469" t="s">
        <v>1947</v>
      </c>
      <c r="O181" s="470" t="s">
        <v>627</v>
      </c>
      <c r="P181" s="469" t="s">
        <v>1</v>
      </c>
      <c r="Q181" s="469" t="s">
        <v>632</v>
      </c>
      <c r="R181" s="455" t="s">
        <v>2101</v>
      </c>
      <c r="S181" s="451"/>
      <c r="T181" s="470" t="s">
        <v>2366</v>
      </c>
      <c r="U181" s="3"/>
      <c r="V181" s="630" t="str">
        <f t="shared" si="4"/>
        <v>/rsm:CrossIndustryInvoice/rsm:SupplyChainTradeTransaction/ram:ApplicableHeaderTradeAgreement/ram:AdditionalReferencedDocument</v>
      </c>
      <c r="W181" s="630" t="str">
        <f t="shared" si="5"/>
        <v>/ram:IssuerAssignedID</v>
      </c>
      <c r="X181" s="544">
        <f>COUNTIFS(M$4:M181,V181)</f>
        <v>1</v>
      </c>
      <c r="Y181" s="4"/>
    </row>
    <row r="182" spans="1:25" s="459" customFormat="1" ht="76.5">
      <c r="A182" s="71"/>
      <c r="B182" s="505" t="s">
        <v>555</v>
      </c>
      <c r="C182" s="469">
        <v>4</v>
      </c>
      <c r="D182" s="471" t="s">
        <v>1</v>
      </c>
      <c r="E182" s="468" t="s">
        <v>1272</v>
      </c>
      <c r="F182" s="468" t="s">
        <v>1440</v>
      </c>
      <c r="G182" s="468" t="s">
        <v>1427</v>
      </c>
      <c r="H182" s="468"/>
      <c r="I182" s="468" t="s">
        <v>48</v>
      </c>
      <c r="J182" s="468" t="s">
        <v>931</v>
      </c>
      <c r="K182" s="469" t="s">
        <v>1</v>
      </c>
      <c r="L182" s="455" t="s">
        <v>3364</v>
      </c>
      <c r="M182" s="455" t="s">
        <v>2103</v>
      </c>
      <c r="N182" s="469" t="s">
        <v>1945</v>
      </c>
      <c r="O182" s="470" t="s">
        <v>627</v>
      </c>
      <c r="P182" s="469" t="s">
        <v>1</v>
      </c>
      <c r="Q182" s="469" t="s">
        <v>48</v>
      </c>
      <c r="R182" s="455" t="s">
        <v>48</v>
      </c>
      <c r="S182" s="451"/>
      <c r="T182" s="470" t="s">
        <v>2366</v>
      </c>
      <c r="U182" s="3"/>
      <c r="V182" s="630" t="str">
        <f t="shared" si="4"/>
        <v>/rsm:CrossIndustryInvoice/rsm:SupplyChainTradeTransaction/ram:ApplicableHeaderTradeAgreement/ram:AdditionalReferencedDocument</v>
      </c>
      <c r="W182" s="630" t="str">
        <f t="shared" si="5"/>
        <v>/ram:URIID</v>
      </c>
      <c r="X182" s="544">
        <f>COUNTIFS(M$4:M182,V182)</f>
        <v>1</v>
      </c>
      <c r="Y182" s="4"/>
    </row>
    <row r="183" spans="1:25" s="459" customFormat="1" ht="76.5">
      <c r="A183" s="71"/>
      <c r="B183" s="505" t="s">
        <v>2172</v>
      </c>
      <c r="C183" s="469">
        <v>4</v>
      </c>
      <c r="D183" s="471" t="s">
        <v>3</v>
      </c>
      <c r="E183" s="468" t="s">
        <v>48</v>
      </c>
      <c r="F183" s="468" t="s">
        <v>48</v>
      </c>
      <c r="G183" s="468" t="s">
        <v>2272</v>
      </c>
      <c r="H183" s="468"/>
      <c r="I183" s="468" t="s">
        <v>3066</v>
      </c>
      <c r="J183" s="468"/>
      <c r="K183" s="469" t="s">
        <v>1</v>
      </c>
      <c r="L183" s="455" t="s">
        <v>3365</v>
      </c>
      <c r="M183" s="455" t="s">
        <v>1958</v>
      </c>
      <c r="N183" s="469" t="s">
        <v>48</v>
      </c>
      <c r="O183" s="470" t="s">
        <v>627</v>
      </c>
      <c r="P183" s="469" t="s">
        <v>1</v>
      </c>
      <c r="Q183" s="469" t="s">
        <v>632</v>
      </c>
      <c r="R183" s="455" t="s">
        <v>2101</v>
      </c>
      <c r="S183" s="451"/>
      <c r="T183" s="470" t="s">
        <v>2366</v>
      </c>
      <c r="U183" s="3"/>
      <c r="V183" s="630" t="str">
        <f t="shared" si="4"/>
        <v>/rsm:CrossIndustryInvoice/rsm:SupplyChainTradeTransaction/ram:ApplicableHeaderTradeAgreement/ram:AdditionalReferencedDocument</v>
      </c>
      <c r="W183" s="630" t="str">
        <f t="shared" si="5"/>
        <v>/ram:TypeCode</v>
      </c>
      <c r="X183" s="544">
        <f>COUNTIFS(M$4:M183,V183)</f>
        <v>1</v>
      </c>
      <c r="Y183" s="4"/>
    </row>
    <row r="184" spans="1:25" s="459" customFormat="1" ht="76.5">
      <c r="A184" s="71"/>
      <c r="B184" s="505" t="s">
        <v>554</v>
      </c>
      <c r="C184" s="469">
        <v>4</v>
      </c>
      <c r="D184" s="471" t="s">
        <v>1</v>
      </c>
      <c r="E184" s="468" t="s">
        <v>1269</v>
      </c>
      <c r="F184" s="468" t="s">
        <v>1270</v>
      </c>
      <c r="G184" s="468" t="s">
        <v>1271</v>
      </c>
      <c r="H184" s="468" t="s">
        <v>2351</v>
      </c>
      <c r="I184" s="468" t="s">
        <v>48</v>
      </c>
      <c r="J184" s="468" t="s">
        <v>931</v>
      </c>
      <c r="K184" s="469" t="s">
        <v>19</v>
      </c>
      <c r="L184" s="455" t="s">
        <v>3366</v>
      </c>
      <c r="M184" s="455" t="s">
        <v>2102</v>
      </c>
      <c r="N184" s="469" t="s">
        <v>1945</v>
      </c>
      <c r="O184" s="470" t="s">
        <v>627</v>
      </c>
      <c r="P184" s="469" t="s">
        <v>19</v>
      </c>
      <c r="Q184" s="469" t="s">
        <v>634</v>
      </c>
      <c r="R184" s="455" t="s">
        <v>48</v>
      </c>
      <c r="S184" s="451"/>
      <c r="T184" s="470" t="s">
        <v>2366</v>
      </c>
      <c r="U184" s="3"/>
      <c r="V184" s="630" t="str">
        <f t="shared" si="4"/>
        <v>/rsm:CrossIndustryInvoice/rsm:SupplyChainTradeTransaction/ram:ApplicableHeaderTradeAgreement/ram:AdditionalReferencedDocument</v>
      </c>
      <c r="W184" s="630" t="str">
        <f t="shared" si="5"/>
        <v>/ram:Name</v>
      </c>
      <c r="X184" s="544">
        <f>COUNTIFS(M$4:M184,V184)</f>
        <v>1</v>
      </c>
      <c r="Y184" s="4"/>
    </row>
    <row r="185" spans="1:25" s="459" customFormat="1" ht="76.5">
      <c r="A185" s="71"/>
      <c r="B185" s="505" t="s">
        <v>556</v>
      </c>
      <c r="C185" s="469">
        <v>4</v>
      </c>
      <c r="D185" s="471" t="s">
        <v>1</v>
      </c>
      <c r="E185" s="468" t="s">
        <v>1274</v>
      </c>
      <c r="F185" s="468" t="s">
        <v>1275</v>
      </c>
      <c r="G185" s="468" t="s">
        <v>1276</v>
      </c>
      <c r="H185" s="468" t="s">
        <v>2352</v>
      </c>
      <c r="I185" s="468" t="s">
        <v>48</v>
      </c>
      <c r="J185" s="468" t="s">
        <v>1734</v>
      </c>
      <c r="K185" s="469" t="s">
        <v>19</v>
      </c>
      <c r="L185" s="455" t="s">
        <v>3367</v>
      </c>
      <c r="M185" s="455" t="s">
        <v>2105</v>
      </c>
      <c r="N185" s="469" t="s">
        <v>2104</v>
      </c>
      <c r="O185" s="470" t="s">
        <v>627</v>
      </c>
      <c r="P185" s="469" t="s">
        <v>19</v>
      </c>
      <c r="Q185" s="469" t="s">
        <v>634</v>
      </c>
      <c r="R185" s="455" t="s">
        <v>48</v>
      </c>
      <c r="S185" s="451"/>
      <c r="T185" s="470" t="s">
        <v>2366</v>
      </c>
      <c r="U185" s="3"/>
      <c r="V185" s="630" t="str">
        <f t="shared" si="4"/>
        <v>/rsm:CrossIndustryInvoice/rsm:SupplyChainTradeTransaction/ram:ApplicableHeaderTradeAgreement/ram:AdditionalReferencedDocument</v>
      </c>
      <c r="W185" s="630" t="str">
        <f t="shared" si="5"/>
        <v>/ram:AttachmentBinaryObject</v>
      </c>
      <c r="X185" s="544">
        <f>COUNTIFS(M$4:M185,V185)</f>
        <v>1</v>
      </c>
      <c r="Y185" s="4"/>
    </row>
    <row r="186" spans="1:25" s="459" customFormat="1" ht="89.25">
      <c r="A186" s="71"/>
      <c r="B186" s="505" t="s">
        <v>750</v>
      </c>
      <c r="C186" s="469">
        <v>5</v>
      </c>
      <c r="D186" s="471" t="s">
        <v>3</v>
      </c>
      <c r="E186" s="468" t="s">
        <v>2273</v>
      </c>
      <c r="F186" s="468" t="s">
        <v>2274</v>
      </c>
      <c r="G186" s="468" t="s">
        <v>2275</v>
      </c>
      <c r="H186" s="468"/>
      <c r="I186" s="468" t="s">
        <v>48</v>
      </c>
      <c r="J186" s="468"/>
      <c r="K186" s="469"/>
      <c r="L186" s="455" t="s">
        <v>3368</v>
      </c>
      <c r="M186" s="455" t="s">
        <v>2106</v>
      </c>
      <c r="N186" s="469" t="s">
        <v>626</v>
      </c>
      <c r="O186" s="470" t="s">
        <v>697</v>
      </c>
      <c r="P186" s="469"/>
      <c r="Q186" s="469" t="s">
        <v>632</v>
      </c>
      <c r="R186" s="455" t="s">
        <v>48</v>
      </c>
      <c r="S186" s="451"/>
      <c r="T186" s="470" t="s">
        <v>2366</v>
      </c>
      <c r="U186" s="3"/>
      <c r="V186" s="630" t="str">
        <f t="shared" si="4"/>
        <v>/rsm:CrossIndustryInvoice/rsm:SupplyChainTradeTransaction/ram:ApplicableHeaderTradeAgreement/ram:AdditionalReferencedDocument/ram:AttachmentBinaryObject</v>
      </c>
      <c r="W186" s="630" t="str">
        <f t="shared" si="5"/>
        <v>/@mimeCode</v>
      </c>
      <c r="X186" s="544">
        <f>COUNTIFS(M$4:M186,V186)</f>
        <v>1</v>
      </c>
      <c r="Y186" s="4"/>
    </row>
    <row r="187" spans="1:25" s="459" customFormat="1" ht="89.25">
      <c r="A187" s="71"/>
      <c r="B187" s="505" t="s">
        <v>1925</v>
      </c>
      <c r="C187" s="469">
        <v>5</v>
      </c>
      <c r="D187" s="471" t="s">
        <v>3</v>
      </c>
      <c r="E187" s="468" t="s">
        <v>2276</v>
      </c>
      <c r="F187" s="468" t="s">
        <v>2277</v>
      </c>
      <c r="G187" s="468" t="s">
        <v>48</v>
      </c>
      <c r="H187" s="468"/>
      <c r="I187" s="468" t="s">
        <v>48</v>
      </c>
      <c r="J187" s="468"/>
      <c r="K187" s="469"/>
      <c r="L187" s="455" t="s">
        <v>3369</v>
      </c>
      <c r="M187" s="455" t="s">
        <v>2107</v>
      </c>
      <c r="N187" s="469" t="s">
        <v>626</v>
      </c>
      <c r="O187" s="470" t="s">
        <v>697</v>
      </c>
      <c r="P187" s="469"/>
      <c r="Q187" s="469" t="s">
        <v>632</v>
      </c>
      <c r="R187" s="455" t="s">
        <v>48</v>
      </c>
      <c r="S187" s="451"/>
      <c r="T187" s="470" t="s">
        <v>2366</v>
      </c>
      <c r="U187" s="3"/>
      <c r="V187" s="630" t="str">
        <f t="shared" si="4"/>
        <v>/rsm:CrossIndustryInvoice/rsm:SupplyChainTradeTransaction/ram:ApplicableHeaderTradeAgreement/ram:AdditionalReferencedDocument/ram:AttachmentBinaryObject</v>
      </c>
      <c r="W187" s="630" t="str">
        <f t="shared" si="5"/>
        <v>/@filename</v>
      </c>
      <c r="X187" s="544">
        <f>COUNTIFS(M$4:M187,V187)</f>
        <v>1</v>
      </c>
      <c r="Y187" s="4"/>
    </row>
    <row r="188" spans="1:25" s="459" customFormat="1" ht="63.75">
      <c r="A188" s="71"/>
      <c r="B188" s="505" t="s">
        <v>3156</v>
      </c>
      <c r="C188" s="465">
        <v>3</v>
      </c>
      <c r="D188" s="466"/>
      <c r="E188" s="467" t="s">
        <v>3157</v>
      </c>
      <c r="F188" s="468"/>
      <c r="G188" s="468"/>
      <c r="H188" s="468"/>
      <c r="I188" s="468" t="s">
        <v>3063</v>
      </c>
      <c r="J188" s="468"/>
      <c r="K188" s="469" t="s">
        <v>19</v>
      </c>
      <c r="L188" s="455" t="s">
        <v>3362</v>
      </c>
      <c r="M188" s="455" t="s">
        <v>2100</v>
      </c>
      <c r="N188" s="469"/>
      <c r="O188" s="470"/>
      <c r="P188" s="469" t="s">
        <v>19</v>
      </c>
      <c r="Q188" s="469"/>
      <c r="R188" s="455"/>
      <c r="S188" s="451"/>
      <c r="T188" s="470" t="s">
        <v>2366</v>
      </c>
      <c r="U188" s="3"/>
      <c r="V188" s="630" t="str">
        <f t="shared" si="4"/>
        <v>/rsm:CrossIndustryInvoice/rsm:SupplyChainTradeTransaction/ram:ApplicableHeaderTradeAgreement</v>
      </c>
      <c r="W188" s="630" t="str">
        <f t="shared" si="5"/>
        <v>/ram:AdditionalReferencedDocument</v>
      </c>
      <c r="X188" s="544">
        <f>COUNTIFS(M$4:M188,V188)</f>
        <v>1</v>
      </c>
      <c r="Y188" s="4"/>
    </row>
    <row r="189" spans="1:25" s="482" customFormat="1" ht="76.5">
      <c r="A189" s="71"/>
      <c r="B189" s="505" t="s">
        <v>395</v>
      </c>
      <c r="C189" s="469">
        <v>4</v>
      </c>
      <c r="D189" s="471" t="s">
        <v>1</v>
      </c>
      <c r="E189" s="468" t="s">
        <v>2204</v>
      </c>
      <c r="F189" s="468" t="s">
        <v>2205</v>
      </c>
      <c r="G189" s="468" t="s">
        <v>2206</v>
      </c>
      <c r="H189" s="468"/>
      <c r="I189" s="468" t="s">
        <v>3067</v>
      </c>
      <c r="J189" s="468" t="s">
        <v>2287</v>
      </c>
      <c r="K189" s="469" t="s">
        <v>1</v>
      </c>
      <c r="L189" s="455" t="s">
        <v>3363</v>
      </c>
      <c r="M189" s="455" t="s">
        <v>1956</v>
      </c>
      <c r="N189" s="469" t="s">
        <v>1947</v>
      </c>
      <c r="O189" s="470" t="s">
        <v>627</v>
      </c>
      <c r="P189" s="469" t="s">
        <v>1</v>
      </c>
      <c r="Q189" s="469" t="s">
        <v>48</v>
      </c>
      <c r="R189" s="455" t="s">
        <v>1957</v>
      </c>
      <c r="S189" s="451"/>
      <c r="T189" s="470" t="s">
        <v>2366</v>
      </c>
      <c r="U189" s="3"/>
      <c r="V189" s="630" t="str">
        <f t="shared" si="4"/>
        <v>/rsm:CrossIndustryInvoice/rsm:SupplyChainTradeTransaction/ram:ApplicableHeaderTradeAgreement/ram:AdditionalReferencedDocument</v>
      </c>
      <c r="W189" s="630" t="str">
        <f t="shared" si="5"/>
        <v>/ram:IssuerAssignedID</v>
      </c>
      <c r="X189" s="544">
        <f>COUNTIFS(M$4:M189,V189)</f>
        <v>2</v>
      </c>
      <c r="Y189" s="4"/>
    </row>
    <row r="190" spans="1:25" s="482" customFormat="1" ht="76.5">
      <c r="A190" s="71"/>
      <c r="B190" s="505" t="s">
        <v>2148</v>
      </c>
      <c r="C190" s="484">
        <v>4</v>
      </c>
      <c r="D190" s="485" t="s">
        <v>1</v>
      </c>
      <c r="E190" s="473" t="s">
        <v>2207</v>
      </c>
      <c r="F190" s="473" t="s">
        <v>48</v>
      </c>
      <c r="G190" s="473" t="s">
        <v>2208</v>
      </c>
      <c r="H190" s="473"/>
      <c r="I190" s="468" t="s">
        <v>3067</v>
      </c>
      <c r="J190" s="473" t="s">
        <v>95</v>
      </c>
      <c r="K190" s="469" t="s">
        <v>1</v>
      </c>
      <c r="L190" s="486" t="s">
        <v>3365</v>
      </c>
      <c r="M190" s="486" t="s">
        <v>1958</v>
      </c>
      <c r="N190" s="469" t="s">
        <v>48</v>
      </c>
      <c r="O190" s="470" t="s">
        <v>627</v>
      </c>
      <c r="P190" s="469" t="s">
        <v>1</v>
      </c>
      <c r="Q190" s="469" t="s">
        <v>48</v>
      </c>
      <c r="R190" s="455" t="s">
        <v>1957</v>
      </c>
      <c r="S190" s="451"/>
      <c r="T190" s="32" t="s">
        <v>2366</v>
      </c>
      <c r="U190" s="3"/>
      <c r="V190" s="630" t="str">
        <f t="shared" si="4"/>
        <v>/rsm:CrossIndustryInvoice/rsm:SupplyChainTradeTransaction/ram:ApplicableHeaderTradeAgreement/ram:AdditionalReferencedDocument</v>
      </c>
      <c r="W190" s="630" t="str">
        <f t="shared" si="5"/>
        <v>/ram:TypeCode</v>
      </c>
      <c r="X190" s="544">
        <f>COUNTIFS(M$4:M190,V190)</f>
        <v>2</v>
      </c>
      <c r="Y190" s="4"/>
    </row>
    <row r="191" spans="1:25" s="459" customFormat="1" ht="63.75">
      <c r="A191" s="71"/>
      <c r="B191" s="505" t="s">
        <v>3158</v>
      </c>
      <c r="C191" s="465">
        <v>3</v>
      </c>
      <c r="D191" s="466"/>
      <c r="E191" s="467" t="s">
        <v>3159</v>
      </c>
      <c r="F191" s="473"/>
      <c r="G191" s="473"/>
      <c r="H191" s="473"/>
      <c r="I191" s="473" t="s">
        <v>48</v>
      </c>
      <c r="J191" s="473"/>
      <c r="K191" s="469" t="s">
        <v>19</v>
      </c>
      <c r="L191" s="486" t="s">
        <v>3362</v>
      </c>
      <c r="M191" s="486" t="s">
        <v>2100</v>
      </c>
      <c r="N191" s="469"/>
      <c r="O191" s="470"/>
      <c r="P191" s="469" t="s">
        <v>19</v>
      </c>
      <c r="Q191" s="469"/>
      <c r="R191" s="455"/>
      <c r="S191" s="451"/>
      <c r="T191" s="470" t="s">
        <v>2366</v>
      </c>
      <c r="U191" s="3"/>
      <c r="V191" s="630" t="str">
        <f t="shared" si="4"/>
        <v>/rsm:CrossIndustryInvoice/rsm:SupplyChainTradeTransaction/ram:ApplicableHeaderTradeAgreement</v>
      </c>
      <c r="W191" s="630" t="str">
        <f t="shared" si="5"/>
        <v>/ram:AdditionalReferencedDocument</v>
      </c>
      <c r="X191" s="544">
        <f>COUNTIFS(M$4:M191,V191)</f>
        <v>1</v>
      </c>
      <c r="Y191" s="4"/>
    </row>
    <row r="192" spans="1:25" s="459" customFormat="1" ht="76.5">
      <c r="A192" s="71"/>
      <c r="B192" s="505" t="s">
        <v>396</v>
      </c>
      <c r="C192" s="469">
        <v>4</v>
      </c>
      <c r="D192" s="471" t="s">
        <v>1</v>
      </c>
      <c r="E192" s="468" t="s">
        <v>970</v>
      </c>
      <c r="F192" s="468" t="s">
        <v>971</v>
      </c>
      <c r="G192" s="468" t="s">
        <v>972</v>
      </c>
      <c r="H192" s="468"/>
      <c r="I192" s="468" t="s">
        <v>3068</v>
      </c>
      <c r="J192" s="468" t="s">
        <v>369</v>
      </c>
      <c r="K192" s="469" t="s">
        <v>1</v>
      </c>
      <c r="L192" s="455" t="s">
        <v>3363</v>
      </c>
      <c r="M192" s="455" t="s">
        <v>1956</v>
      </c>
      <c r="N192" s="469" t="s">
        <v>1934</v>
      </c>
      <c r="O192" s="470" t="s">
        <v>627</v>
      </c>
      <c r="P192" s="469" t="s">
        <v>1</v>
      </c>
      <c r="Q192" s="469" t="s">
        <v>632</v>
      </c>
      <c r="R192" s="455" t="s">
        <v>1959</v>
      </c>
      <c r="S192" s="451"/>
      <c r="T192" s="470" t="s">
        <v>2366</v>
      </c>
      <c r="U192" s="3"/>
      <c r="V192" s="630" t="str">
        <f t="shared" si="4"/>
        <v>/rsm:CrossIndustryInvoice/rsm:SupplyChainTradeTransaction/ram:ApplicableHeaderTradeAgreement/ram:AdditionalReferencedDocument</v>
      </c>
      <c r="W192" s="630" t="str">
        <f t="shared" si="5"/>
        <v>/ram:IssuerAssignedID</v>
      </c>
      <c r="X192" s="544">
        <f>COUNTIFS(M$4:M192,V192)</f>
        <v>3</v>
      </c>
      <c r="Y192" s="4"/>
    </row>
    <row r="193" spans="1:25" s="459" customFormat="1" ht="76.5">
      <c r="A193" s="628"/>
      <c r="B193" s="505" t="s">
        <v>2147</v>
      </c>
      <c r="C193" s="469">
        <v>4</v>
      </c>
      <c r="D193" s="471" t="s">
        <v>1</v>
      </c>
      <c r="E193" s="468" t="s">
        <v>48</v>
      </c>
      <c r="F193" s="468" t="s">
        <v>48</v>
      </c>
      <c r="G193" s="468" t="s">
        <v>2209</v>
      </c>
      <c r="H193" s="468"/>
      <c r="I193" s="468" t="s">
        <v>3068</v>
      </c>
      <c r="J193" s="468"/>
      <c r="K193" s="469" t="s">
        <v>1</v>
      </c>
      <c r="L193" s="455" t="s">
        <v>3365</v>
      </c>
      <c r="M193" s="455" t="s">
        <v>1958</v>
      </c>
      <c r="N193" s="469" t="s">
        <v>48</v>
      </c>
      <c r="O193" s="470" t="s">
        <v>627</v>
      </c>
      <c r="P193" s="469" t="s">
        <v>1</v>
      </c>
      <c r="Q193" s="469" t="s">
        <v>632</v>
      </c>
      <c r="R193" s="455" t="s">
        <v>1959</v>
      </c>
      <c r="S193" s="451"/>
      <c r="T193" s="470" t="s">
        <v>2366</v>
      </c>
      <c r="U193" s="3"/>
      <c r="V193" s="630" t="str">
        <f t="shared" si="4"/>
        <v>/rsm:CrossIndustryInvoice/rsm:SupplyChainTradeTransaction/ram:ApplicableHeaderTradeAgreement/ram:AdditionalReferencedDocument</v>
      </c>
      <c r="W193" s="630" t="str">
        <f t="shared" si="5"/>
        <v>/ram:TypeCode</v>
      </c>
      <c r="X193" s="544">
        <f>COUNTIFS(M$4:M193,V193)</f>
        <v>3</v>
      </c>
      <c r="Y193" s="4"/>
    </row>
    <row r="194" spans="1:25" s="459" customFormat="1" ht="76.5">
      <c r="A194" s="71"/>
      <c r="B194" s="505" t="s">
        <v>646</v>
      </c>
      <c r="C194" s="469">
        <v>4</v>
      </c>
      <c r="D194" s="471" t="s">
        <v>1</v>
      </c>
      <c r="E194" s="468" t="s">
        <v>2210</v>
      </c>
      <c r="F194" s="468" t="s">
        <v>2211</v>
      </c>
      <c r="G194" s="468" t="s">
        <v>2212</v>
      </c>
      <c r="H194" s="468"/>
      <c r="I194" s="468" t="s">
        <v>48</v>
      </c>
      <c r="J194" s="468"/>
      <c r="K194" s="469" t="s">
        <v>1</v>
      </c>
      <c r="L194" s="455" t="s">
        <v>3370</v>
      </c>
      <c r="M194" s="455" t="s">
        <v>1960</v>
      </c>
      <c r="N194" s="469" t="s">
        <v>626</v>
      </c>
      <c r="O194" s="470" t="s">
        <v>627</v>
      </c>
      <c r="P194" s="469" t="s">
        <v>1</v>
      </c>
      <c r="Q194" s="469" t="s">
        <v>48</v>
      </c>
      <c r="R194" s="455" t="s">
        <v>48</v>
      </c>
      <c r="S194" s="451"/>
      <c r="T194" s="470" t="s">
        <v>2366</v>
      </c>
      <c r="U194" s="3"/>
      <c r="V194" s="630" t="str">
        <f t="shared" si="4"/>
        <v>/rsm:CrossIndustryInvoice/rsm:SupplyChainTradeTransaction/ram:ApplicableHeaderTradeAgreement/ram:AdditionalReferencedDocument</v>
      </c>
      <c r="W194" s="630" t="str">
        <f t="shared" si="5"/>
        <v>/ram:ReferenceTypeCode</v>
      </c>
      <c r="X194" s="544">
        <f>COUNTIFS(M$4:M194,V194)</f>
        <v>3</v>
      </c>
      <c r="Y194" s="4"/>
    </row>
    <row r="195" spans="1:25" s="459" customFormat="1" ht="63.75">
      <c r="A195" s="71"/>
      <c r="B195" s="505" t="s">
        <v>3160</v>
      </c>
      <c r="C195" s="465">
        <v>3</v>
      </c>
      <c r="D195" s="466"/>
      <c r="E195" s="467" t="s">
        <v>3161</v>
      </c>
      <c r="F195" s="468"/>
      <c r="G195" s="468"/>
      <c r="H195" s="468"/>
      <c r="I195" s="468" t="s">
        <v>48</v>
      </c>
      <c r="J195" s="468"/>
      <c r="K195" s="469" t="s">
        <v>1</v>
      </c>
      <c r="L195" s="455" t="s">
        <v>3371</v>
      </c>
      <c r="M195" s="455" t="s">
        <v>3012</v>
      </c>
      <c r="N195" s="469"/>
      <c r="O195" s="470"/>
      <c r="P195" s="469" t="s">
        <v>1</v>
      </c>
      <c r="Q195" s="469"/>
      <c r="R195" s="455"/>
      <c r="S195" s="451"/>
      <c r="T195" s="470" t="s">
        <v>2366</v>
      </c>
      <c r="U195" s="3"/>
      <c r="V195" s="630" t="str">
        <f t="shared" si="4"/>
        <v>/rsm:CrossIndustryInvoice/rsm:SupplyChainTradeTransaction/ram:ApplicableHeaderTradeAgreement</v>
      </c>
      <c r="W195" s="630" t="str">
        <f t="shared" si="5"/>
        <v>/ram:SpecifiedProcuringProject</v>
      </c>
      <c r="X195" s="544">
        <f>COUNTIFS(M$4:M195,V195)</f>
        <v>1</v>
      </c>
      <c r="Y195" s="4"/>
    </row>
    <row r="196" spans="1:25" s="459" customFormat="1" ht="76.5">
      <c r="A196" s="71"/>
      <c r="B196" s="505" t="s">
        <v>387</v>
      </c>
      <c r="C196" s="469">
        <v>4</v>
      </c>
      <c r="D196" s="471" t="s">
        <v>1</v>
      </c>
      <c r="E196" s="468" t="s">
        <v>2199</v>
      </c>
      <c r="F196" s="468" t="s">
        <v>2200</v>
      </c>
      <c r="G196" s="468" t="s">
        <v>48</v>
      </c>
      <c r="H196" s="468"/>
      <c r="I196" s="468" t="s">
        <v>48</v>
      </c>
      <c r="J196" s="468" t="s">
        <v>2287</v>
      </c>
      <c r="K196" s="469" t="s">
        <v>3</v>
      </c>
      <c r="L196" s="455" t="s">
        <v>3372</v>
      </c>
      <c r="M196" s="455" t="s">
        <v>1948</v>
      </c>
      <c r="N196" s="469" t="s">
        <v>1947</v>
      </c>
      <c r="O196" s="470" t="s">
        <v>627</v>
      </c>
      <c r="P196" s="469" t="s">
        <v>3</v>
      </c>
      <c r="Q196" s="469" t="s">
        <v>48</v>
      </c>
      <c r="R196" s="455" t="s">
        <v>1949</v>
      </c>
      <c r="S196" s="451"/>
      <c r="T196" s="470" t="s">
        <v>2366</v>
      </c>
      <c r="U196" s="3"/>
      <c r="V196" s="630" t="str">
        <f t="shared" ref="V196:V257" si="6">IF(ISERROR(FIND("/",M196)),M196,LEFT(M196,FIND(CHAR(1),SUBSTITUTE(M196,"/",CHAR(1),LEN(M196)-LEN(SUBSTITUTE(M196,"/",""))))-1))</f>
        <v>/rsm:CrossIndustryInvoice/rsm:SupplyChainTradeTransaction/ram:ApplicableHeaderTradeAgreement/ram:SpecifiedProcuringProject</v>
      </c>
      <c r="W196" s="630" t="str">
        <f t="shared" ref="W196:W257" si="7">IF(ISERROR(FIND("/",M196)),M196,MID(M196, FIND(CHAR(1),SUBSTITUTE(M196,"/",CHAR(1), LEN(M196)-LEN(SUBSTITUTE(M196,"/","")))), LEN(M196)))</f>
        <v>/ram:ID</v>
      </c>
      <c r="X196" s="544">
        <f>COUNTIFS(M$4:M196,V196)</f>
        <v>1</v>
      </c>
      <c r="Y196" s="4"/>
    </row>
    <row r="197" spans="1:25" s="459" customFormat="1" ht="76.5">
      <c r="A197" s="71"/>
      <c r="B197" s="505" t="s">
        <v>2149</v>
      </c>
      <c r="C197" s="469">
        <v>4</v>
      </c>
      <c r="D197" s="471" t="s">
        <v>1</v>
      </c>
      <c r="E197" s="468" t="s">
        <v>107</v>
      </c>
      <c r="F197" s="468" t="s">
        <v>48</v>
      </c>
      <c r="G197" s="468" t="s">
        <v>2201</v>
      </c>
      <c r="H197" s="468"/>
      <c r="I197" s="468" t="s">
        <v>3069</v>
      </c>
      <c r="J197" s="468"/>
      <c r="K197" s="469" t="s">
        <v>3</v>
      </c>
      <c r="L197" s="455" t="s">
        <v>3373</v>
      </c>
      <c r="M197" s="455" t="s">
        <v>1950</v>
      </c>
      <c r="N197" s="469" t="s">
        <v>48</v>
      </c>
      <c r="O197" s="470" t="s">
        <v>627</v>
      </c>
      <c r="P197" s="469" t="s">
        <v>3</v>
      </c>
      <c r="Q197" s="469" t="s">
        <v>48</v>
      </c>
      <c r="R197" s="455" t="s">
        <v>1949</v>
      </c>
      <c r="S197" s="451"/>
      <c r="T197" s="470" t="s">
        <v>2366</v>
      </c>
      <c r="U197" s="3"/>
      <c r="V197" s="630" t="str">
        <f t="shared" si="6"/>
        <v>/rsm:CrossIndustryInvoice/rsm:SupplyChainTradeTransaction/ram:ApplicableHeaderTradeAgreement/ram:SpecifiedProcuringProject</v>
      </c>
      <c r="W197" s="630" t="str">
        <f t="shared" si="7"/>
        <v>/ram:Name</v>
      </c>
      <c r="X197" s="544">
        <f>COUNTIFS(M$4:M197,V197)</f>
        <v>1</v>
      </c>
      <c r="Y197" s="4"/>
    </row>
    <row r="198" spans="1:25" s="482" customFormat="1" ht="51">
      <c r="A198" s="628"/>
      <c r="B198" s="511" t="s">
        <v>3162</v>
      </c>
      <c r="C198" s="465">
        <v>2</v>
      </c>
      <c r="D198" s="481"/>
      <c r="E198" s="467" t="s">
        <v>3163</v>
      </c>
      <c r="F198" s="17" t="s">
        <v>1117</v>
      </c>
      <c r="G198" s="17"/>
      <c r="H198" s="17"/>
      <c r="I198" s="17" t="s">
        <v>48</v>
      </c>
      <c r="J198" s="17"/>
      <c r="K198" s="462" t="s">
        <v>3</v>
      </c>
      <c r="L198" s="457" t="s">
        <v>3374</v>
      </c>
      <c r="M198" s="457" t="s">
        <v>3013</v>
      </c>
      <c r="N198" s="462"/>
      <c r="O198" s="463"/>
      <c r="P198" s="462" t="s">
        <v>3</v>
      </c>
      <c r="Q198" s="462"/>
      <c r="R198" s="457"/>
      <c r="S198" s="451"/>
      <c r="T198" s="463" t="s">
        <v>2324</v>
      </c>
      <c r="U198" s="3"/>
      <c r="V198" s="630" t="str">
        <f t="shared" si="6"/>
        <v>/rsm:CrossIndustryInvoice/rsm:SupplyChainTradeTransaction</v>
      </c>
      <c r="W198" s="630" t="str">
        <f t="shared" si="7"/>
        <v>/ram:ApplicableHeaderTradeDelivery</v>
      </c>
      <c r="X198" s="544">
        <f>COUNTIFS(M$4:M198,V198)</f>
        <v>1</v>
      </c>
      <c r="Y198" s="4"/>
    </row>
    <row r="199" spans="1:25" s="459" customFormat="1" ht="63.75">
      <c r="A199" s="71"/>
      <c r="B199" s="511" t="s">
        <v>1115</v>
      </c>
      <c r="C199" s="460">
        <v>3</v>
      </c>
      <c r="D199" s="461" t="s">
        <v>1</v>
      </c>
      <c r="E199" s="17" t="s">
        <v>1116</v>
      </c>
      <c r="F199" s="17" t="s">
        <v>1117</v>
      </c>
      <c r="G199" s="17"/>
      <c r="H199" s="17"/>
      <c r="I199" s="17" t="s">
        <v>48</v>
      </c>
      <c r="J199" s="17"/>
      <c r="K199" s="462" t="s">
        <v>1</v>
      </c>
      <c r="L199" s="457" t="s">
        <v>3375</v>
      </c>
      <c r="M199" s="457" t="s">
        <v>2037</v>
      </c>
      <c r="N199" s="462" t="s">
        <v>48</v>
      </c>
      <c r="O199" s="463" t="s">
        <v>627</v>
      </c>
      <c r="P199" s="462" t="s">
        <v>1</v>
      </c>
      <c r="Q199" s="462" t="s">
        <v>769</v>
      </c>
      <c r="R199" s="457" t="s">
        <v>48</v>
      </c>
      <c r="S199" s="451"/>
      <c r="T199" s="463" t="s">
        <v>2366</v>
      </c>
      <c r="U199" s="3"/>
      <c r="V199" s="630" t="str">
        <f t="shared" si="6"/>
        <v>/rsm:CrossIndustryInvoice/rsm:SupplyChainTradeTransaction/ram:ApplicableHeaderTradeDelivery</v>
      </c>
      <c r="W199" s="630" t="str">
        <f t="shared" si="7"/>
        <v>/ram:ShipToTradeParty</v>
      </c>
      <c r="X199" s="544">
        <f>COUNTIFS(M$4:M199,V199)</f>
        <v>1</v>
      </c>
      <c r="Y199" s="4"/>
    </row>
    <row r="200" spans="1:25" s="478" customFormat="1" ht="76.5">
      <c r="A200" s="629"/>
      <c r="B200" s="512" t="s">
        <v>471</v>
      </c>
      <c r="C200" s="469">
        <v>4</v>
      </c>
      <c r="D200" s="471" t="s">
        <v>1</v>
      </c>
      <c r="E200" s="468" t="s">
        <v>1123</v>
      </c>
      <c r="F200" s="468" t="s">
        <v>1124</v>
      </c>
      <c r="G200" s="468" t="s">
        <v>2246</v>
      </c>
      <c r="H200" s="468"/>
      <c r="I200" s="468" t="s">
        <v>48</v>
      </c>
      <c r="J200" s="468" t="s">
        <v>369</v>
      </c>
      <c r="K200" s="469" t="s">
        <v>19</v>
      </c>
      <c r="L200" s="455" t="s">
        <v>3376</v>
      </c>
      <c r="M200" s="455" t="s">
        <v>2039</v>
      </c>
      <c r="N200" s="469" t="s">
        <v>1934</v>
      </c>
      <c r="O200" s="470" t="s">
        <v>627</v>
      </c>
      <c r="P200" s="469" t="s">
        <v>19</v>
      </c>
      <c r="Q200" s="469" t="s">
        <v>657</v>
      </c>
      <c r="R200" s="455" t="s">
        <v>658</v>
      </c>
      <c r="S200" s="451"/>
      <c r="T200" s="470" t="s">
        <v>2366</v>
      </c>
      <c r="U200" s="3"/>
      <c r="V200" s="630" t="str">
        <f t="shared" si="6"/>
        <v>/rsm:CrossIndustryInvoice/rsm:SupplyChainTradeTransaction/ram:ApplicableHeaderTradeDelivery/ram:ShipToTradeParty</v>
      </c>
      <c r="W200" s="630" t="str">
        <f t="shared" si="7"/>
        <v>/ram:ID</v>
      </c>
      <c r="X200" s="544">
        <f>COUNTIFS(M$4:M200,V200)</f>
        <v>1</v>
      </c>
      <c r="Y200" s="4"/>
    </row>
    <row r="201" spans="1:25" s="459" customFormat="1" ht="76.5">
      <c r="A201" s="628"/>
      <c r="B201" s="512" t="s">
        <v>2159</v>
      </c>
      <c r="C201" s="469">
        <v>4</v>
      </c>
      <c r="D201" s="471" t="s">
        <v>1</v>
      </c>
      <c r="E201" s="468" t="s">
        <v>48</v>
      </c>
      <c r="F201" s="468" t="s">
        <v>48</v>
      </c>
      <c r="G201" s="468" t="s">
        <v>2223</v>
      </c>
      <c r="H201" s="468"/>
      <c r="I201" s="468" t="s">
        <v>48</v>
      </c>
      <c r="J201" s="468"/>
      <c r="K201" s="469" t="s">
        <v>19</v>
      </c>
      <c r="L201" s="455" t="s">
        <v>3377</v>
      </c>
      <c r="M201" s="455" t="s">
        <v>2040</v>
      </c>
      <c r="N201" s="469" t="s">
        <v>48</v>
      </c>
      <c r="O201" s="470" t="s">
        <v>627</v>
      </c>
      <c r="P201" s="469" t="s">
        <v>19</v>
      </c>
      <c r="Q201" s="469" t="s">
        <v>657</v>
      </c>
      <c r="R201" s="455" t="s">
        <v>658</v>
      </c>
      <c r="S201" s="451"/>
      <c r="T201" s="470" t="s">
        <v>2366</v>
      </c>
      <c r="U201" s="3"/>
      <c r="V201" s="630" t="str">
        <f t="shared" si="6"/>
        <v>/rsm:CrossIndustryInvoice/rsm:SupplyChainTradeTransaction/ram:ApplicableHeaderTradeDelivery/ram:ShipToTradeParty</v>
      </c>
      <c r="W201" s="630" t="str">
        <f t="shared" si="7"/>
        <v>/ram:GlobalID</v>
      </c>
      <c r="X201" s="544">
        <f>COUNTIFS(M$4:M201,V201)</f>
        <v>1</v>
      </c>
      <c r="Y201" s="4"/>
    </row>
    <row r="202" spans="1:25" s="478" customFormat="1" ht="89.25">
      <c r="A202" s="629"/>
      <c r="B202" s="512" t="s">
        <v>690</v>
      </c>
      <c r="C202" s="469">
        <v>5</v>
      </c>
      <c r="D202" s="471" t="s">
        <v>1</v>
      </c>
      <c r="E202" s="468" t="s">
        <v>2210</v>
      </c>
      <c r="F202" s="468" t="s">
        <v>2302</v>
      </c>
      <c r="G202" s="468" t="s">
        <v>2225</v>
      </c>
      <c r="H202" s="468"/>
      <c r="I202" s="468" t="s">
        <v>48</v>
      </c>
      <c r="J202" s="468"/>
      <c r="K202" s="469"/>
      <c r="L202" s="455" t="s">
        <v>3378</v>
      </c>
      <c r="M202" s="455" t="s">
        <v>2041</v>
      </c>
      <c r="N202" s="469" t="s">
        <v>626</v>
      </c>
      <c r="O202" s="470" t="s">
        <v>697</v>
      </c>
      <c r="P202" s="469"/>
      <c r="Q202" s="469" t="s">
        <v>48</v>
      </c>
      <c r="R202" s="455" t="s">
        <v>48</v>
      </c>
      <c r="S202" s="451"/>
      <c r="T202" s="470" t="s">
        <v>2366</v>
      </c>
      <c r="U202" s="3"/>
      <c r="V202" s="630" t="str">
        <f t="shared" si="6"/>
        <v>/rsm:CrossIndustryInvoice/rsm:SupplyChainTradeTransaction/ram:ApplicableHeaderTradeDelivery/ram:ShipToTradeParty/ram:GlobalID</v>
      </c>
      <c r="W202" s="630" t="str">
        <f t="shared" si="7"/>
        <v>/@schemeID</v>
      </c>
      <c r="X202" s="544">
        <f>COUNTIFS(M$4:M202,V202)</f>
        <v>1</v>
      </c>
      <c r="Y202" s="4"/>
    </row>
    <row r="203" spans="1:25" s="478" customFormat="1" ht="76.5">
      <c r="A203" s="629"/>
      <c r="B203" s="512" t="s">
        <v>469</v>
      </c>
      <c r="C203" s="484">
        <v>4</v>
      </c>
      <c r="D203" s="485" t="s">
        <v>1</v>
      </c>
      <c r="E203" s="473" t="s">
        <v>1120</v>
      </c>
      <c r="F203" s="473" t="s">
        <v>1121</v>
      </c>
      <c r="G203" s="473" t="s">
        <v>1122</v>
      </c>
      <c r="H203" s="473"/>
      <c r="I203" s="473" t="s">
        <v>48</v>
      </c>
      <c r="J203" s="473" t="s">
        <v>931</v>
      </c>
      <c r="K203" s="469" t="s">
        <v>1</v>
      </c>
      <c r="L203" s="486" t="s">
        <v>3379</v>
      </c>
      <c r="M203" s="486" t="s">
        <v>2038</v>
      </c>
      <c r="N203" s="469" t="s">
        <v>1945</v>
      </c>
      <c r="O203" s="470" t="s">
        <v>627</v>
      </c>
      <c r="P203" s="469" t="s">
        <v>1</v>
      </c>
      <c r="Q203" s="469" t="s">
        <v>48</v>
      </c>
      <c r="R203" s="455" t="s">
        <v>48</v>
      </c>
      <c r="S203" s="451"/>
      <c r="T203" s="32" t="s">
        <v>2366</v>
      </c>
      <c r="U203" s="3"/>
      <c r="V203" s="630" t="str">
        <f t="shared" si="6"/>
        <v>/rsm:CrossIndustryInvoice/rsm:SupplyChainTradeTransaction/ram:ApplicableHeaderTradeDelivery/ram:ShipToTradeParty</v>
      </c>
      <c r="W203" s="630" t="str">
        <f t="shared" si="7"/>
        <v>/ram:Name</v>
      </c>
      <c r="X203" s="544">
        <f>COUNTIFS(M$4:M203,V203)</f>
        <v>1</v>
      </c>
      <c r="Y203" s="4"/>
    </row>
    <row r="204" spans="1:25" s="478" customFormat="1" ht="76.5">
      <c r="A204" s="629"/>
      <c r="B204" s="511" t="s">
        <v>1136</v>
      </c>
      <c r="C204" s="460">
        <v>4</v>
      </c>
      <c r="D204" s="461" t="s">
        <v>1</v>
      </c>
      <c r="E204" s="17" t="s">
        <v>1127</v>
      </c>
      <c r="F204" s="17" t="s">
        <v>1128</v>
      </c>
      <c r="G204" s="17" t="s">
        <v>2247</v>
      </c>
      <c r="H204" s="17" t="s">
        <v>2326</v>
      </c>
      <c r="I204" s="17" t="s">
        <v>48</v>
      </c>
      <c r="J204" s="17"/>
      <c r="K204" s="462" t="s">
        <v>1</v>
      </c>
      <c r="L204" s="457" t="s">
        <v>3380</v>
      </c>
      <c r="M204" s="457" t="s">
        <v>2048</v>
      </c>
      <c r="N204" s="462" t="s">
        <v>48</v>
      </c>
      <c r="O204" s="463" t="s">
        <v>627</v>
      </c>
      <c r="P204" s="462" t="s">
        <v>1</v>
      </c>
      <c r="Q204" s="462" t="s">
        <v>48</v>
      </c>
      <c r="R204" s="457" t="s">
        <v>48</v>
      </c>
      <c r="S204" s="451"/>
      <c r="T204" s="463" t="s">
        <v>2366</v>
      </c>
      <c r="U204" s="3"/>
      <c r="V204" s="630" t="str">
        <f t="shared" si="6"/>
        <v>/rsm:CrossIndustryInvoice/rsm:SupplyChainTradeTransaction/ram:ApplicableHeaderTradeDelivery/ram:ShipToTradeParty</v>
      </c>
      <c r="W204" s="630" t="str">
        <f t="shared" si="7"/>
        <v>/ram:PostalTradeAddress</v>
      </c>
      <c r="X204" s="544">
        <f>COUNTIFS(M$4:M204,V204)</f>
        <v>1</v>
      </c>
      <c r="Y204" s="4"/>
    </row>
    <row r="205" spans="1:25" s="459" customFormat="1" ht="89.25">
      <c r="A205" s="71"/>
      <c r="B205" s="512" t="s">
        <v>483</v>
      </c>
      <c r="C205" s="484">
        <v>5</v>
      </c>
      <c r="D205" s="485" t="s">
        <v>1</v>
      </c>
      <c r="E205" s="473" t="s">
        <v>1133</v>
      </c>
      <c r="F205" s="473" t="s">
        <v>1038</v>
      </c>
      <c r="G205" s="473" t="s">
        <v>1039</v>
      </c>
      <c r="H205" s="473"/>
      <c r="I205" s="473" t="s">
        <v>48</v>
      </c>
      <c r="J205" s="473" t="s">
        <v>931</v>
      </c>
      <c r="K205" s="469" t="s">
        <v>1</v>
      </c>
      <c r="L205" s="486" t="s">
        <v>3381</v>
      </c>
      <c r="M205" s="486" t="s">
        <v>2053</v>
      </c>
      <c r="N205" s="469" t="s">
        <v>1945</v>
      </c>
      <c r="O205" s="470" t="s">
        <v>627</v>
      </c>
      <c r="P205" s="469" t="s">
        <v>1</v>
      </c>
      <c r="Q205" s="469" t="s">
        <v>48</v>
      </c>
      <c r="R205" s="455" t="s">
        <v>48</v>
      </c>
      <c r="S205" s="451"/>
      <c r="T205" s="32" t="s">
        <v>2366</v>
      </c>
      <c r="U205" s="3"/>
      <c r="V205" s="630" t="str">
        <f t="shared" si="6"/>
        <v>/rsm:CrossIndustryInvoice/rsm:SupplyChainTradeTransaction/ram:ApplicableHeaderTradeDelivery/ram:ShipToTradeParty/ram:PostalTradeAddress</v>
      </c>
      <c r="W205" s="630" t="str">
        <f t="shared" si="7"/>
        <v>/ram:PostcodeCode</v>
      </c>
      <c r="X205" s="544">
        <f>COUNTIFS(M$4:M205,V205)</f>
        <v>1</v>
      </c>
      <c r="Y205" s="4"/>
    </row>
    <row r="206" spans="1:25" s="459" customFormat="1" ht="89.25">
      <c r="A206" s="71"/>
      <c r="B206" s="512" t="s">
        <v>479</v>
      </c>
      <c r="C206" s="484">
        <v>5</v>
      </c>
      <c r="D206" s="485" t="s">
        <v>1</v>
      </c>
      <c r="E206" s="473" t="s">
        <v>1129</v>
      </c>
      <c r="F206" s="473" t="s">
        <v>1031</v>
      </c>
      <c r="G206" s="473" t="s">
        <v>1108</v>
      </c>
      <c r="H206" s="473"/>
      <c r="I206" s="473" t="s">
        <v>48</v>
      </c>
      <c r="J206" s="473" t="s">
        <v>931</v>
      </c>
      <c r="K206" s="469" t="s">
        <v>1</v>
      </c>
      <c r="L206" s="486" t="s">
        <v>3382</v>
      </c>
      <c r="M206" s="486" t="s">
        <v>2049</v>
      </c>
      <c r="N206" s="469" t="s">
        <v>1945</v>
      </c>
      <c r="O206" s="470" t="s">
        <v>627</v>
      </c>
      <c r="P206" s="469" t="s">
        <v>1</v>
      </c>
      <c r="Q206" s="469" t="s">
        <v>48</v>
      </c>
      <c r="R206" s="455" t="s">
        <v>48</v>
      </c>
      <c r="S206" s="451"/>
      <c r="T206" s="32" t="s">
        <v>2366</v>
      </c>
      <c r="U206" s="3"/>
      <c r="V206" s="630" t="str">
        <f t="shared" si="6"/>
        <v>/rsm:CrossIndustryInvoice/rsm:SupplyChainTradeTransaction/ram:ApplicableHeaderTradeDelivery/ram:ShipToTradeParty/ram:PostalTradeAddress</v>
      </c>
      <c r="W206" s="630" t="str">
        <f t="shared" si="7"/>
        <v>/ram:LineOne</v>
      </c>
      <c r="X206" s="544">
        <f>COUNTIFS(M$4:M206,V206)</f>
        <v>1</v>
      </c>
      <c r="Y206" s="4"/>
    </row>
    <row r="207" spans="1:25" s="459" customFormat="1" ht="89.25">
      <c r="A207" s="71"/>
      <c r="B207" s="512" t="s">
        <v>480</v>
      </c>
      <c r="C207" s="484">
        <v>5</v>
      </c>
      <c r="D207" s="485" t="s">
        <v>1</v>
      </c>
      <c r="E207" s="473" t="s">
        <v>1130</v>
      </c>
      <c r="F207" s="473" t="s">
        <v>1034</v>
      </c>
      <c r="G207" s="473"/>
      <c r="H207" s="473"/>
      <c r="I207" s="473" t="s">
        <v>48</v>
      </c>
      <c r="J207" s="473" t="s">
        <v>931</v>
      </c>
      <c r="K207" s="469" t="s">
        <v>1</v>
      </c>
      <c r="L207" s="486" t="s">
        <v>3383</v>
      </c>
      <c r="M207" s="486" t="s">
        <v>2050</v>
      </c>
      <c r="N207" s="469" t="s">
        <v>1945</v>
      </c>
      <c r="O207" s="470" t="s">
        <v>627</v>
      </c>
      <c r="P207" s="469" t="s">
        <v>1</v>
      </c>
      <c r="Q207" s="469" t="s">
        <v>48</v>
      </c>
      <c r="R207" s="455" t="s">
        <v>48</v>
      </c>
      <c r="S207" s="451"/>
      <c r="T207" s="32" t="s">
        <v>2366</v>
      </c>
      <c r="U207" s="3"/>
      <c r="V207" s="630" t="str">
        <f t="shared" si="6"/>
        <v>/rsm:CrossIndustryInvoice/rsm:SupplyChainTradeTransaction/ram:ApplicableHeaderTradeDelivery/ram:ShipToTradeParty/ram:PostalTradeAddress</v>
      </c>
      <c r="W207" s="630" t="str">
        <f t="shared" si="7"/>
        <v>/ram:LineTwo</v>
      </c>
      <c r="X207" s="544">
        <f>COUNTIFS(M$4:M207,V207)</f>
        <v>1</v>
      </c>
      <c r="Y207" s="4"/>
    </row>
    <row r="208" spans="1:25" s="459" customFormat="1" ht="89.25">
      <c r="A208" s="628"/>
      <c r="B208" s="512" t="s">
        <v>1931</v>
      </c>
      <c r="C208" s="484">
        <v>5</v>
      </c>
      <c r="D208" s="485" t="s">
        <v>1</v>
      </c>
      <c r="E208" s="473" t="s">
        <v>2248</v>
      </c>
      <c r="F208" s="473" t="s">
        <v>1034</v>
      </c>
      <c r="G208" s="473" t="s">
        <v>48</v>
      </c>
      <c r="H208" s="473"/>
      <c r="I208" s="473" t="s">
        <v>48</v>
      </c>
      <c r="J208" s="473" t="s">
        <v>931</v>
      </c>
      <c r="K208" s="469" t="s">
        <v>1</v>
      </c>
      <c r="L208" s="486" t="s">
        <v>3384</v>
      </c>
      <c r="M208" s="486" t="s">
        <v>2051</v>
      </c>
      <c r="N208" s="469" t="s">
        <v>1945</v>
      </c>
      <c r="O208" s="470" t="s">
        <v>627</v>
      </c>
      <c r="P208" s="469" t="s">
        <v>1</v>
      </c>
      <c r="Q208" s="469" t="s">
        <v>48</v>
      </c>
      <c r="R208" s="455" t="s">
        <v>48</v>
      </c>
      <c r="S208" s="451"/>
      <c r="T208" s="32" t="s">
        <v>2366</v>
      </c>
      <c r="U208" s="3"/>
      <c r="V208" s="630" t="str">
        <f t="shared" si="6"/>
        <v>/rsm:CrossIndustryInvoice/rsm:SupplyChainTradeTransaction/ram:ApplicableHeaderTradeDelivery/ram:ShipToTradeParty/ram:PostalTradeAddress</v>
      </c>
      <c r="W208" s="630" t="str">
        <f t="shared" si="7"/>
        <v>/ram:LineThree</v>
      </c>
      <c r="X208" s="544">
        <f>COUNTIFS(M$4:M208,V208)</f>
        <v>1</v>
      </c>
      <c r="Y208" s="4"/>
    </row>
    <row r="209" spans="1:26" s="459" customFormat="1" ht="89.25">
      <c r="A209" s="71"/>
      <c r="B209" s="512" t="s">
        <v>481</v>
      </c>
      <c r="C209" s="484">
        <v>5</v>
      </c>
      <c r="D209" s="485" t="s">
        <v>1</v>
      </c>
      <c r="E209" s="473" t="s">
        <v>1131</v>
      </c>
      <c r="F209" s="473" t="s">
        <v>1132</v>
      </c>
      <c r="G209" s="473"/>
      <c r="H209" s="473"/>
      <c r="I209" s="473" t="s">
        <v>48</v>
      </c>
      <c r="J209" s="473" t="s">
        <v>931</v>
      </c>
      <c r="K209" s="469" t="s">
        <v>1</v>
      </c>
      <c r="L209" s="486" t="s">
        <v>3385</v>
      </c>
      <c r="M209" s="486" t="s">
        <v>2052</v>
      </c>
      <c r="N209" s="469" t="s">
        <v>1945</v>
      </c>
      <c r="O209" s="470" t="s">
        <v>627</v>
      </c>
      <c r="P209" s="469" t="s">
        <v>1</v>
      </c>
      <c r="Q209" s="469" t="s">
        <v>48</v>
      </c>
      <c r="R209" s="455" t="s">
        <v>48</v>
      </c>
      <c r="S209" s="451"/>
      <c r="T209" s="32" t="s">
        <v>2366</v>
      </c>
      <c r="U209" s="3"/>
      <c r="V209" s="630" t="str">
        <f t="shared" si="6"/>
        <v>/rsm:CrossIndustryInvoice/rsm:SupplyChainTradeTransaction/ram:ApplicableHeaderTradeDelivery/ram:ShipToTradeParty/ram:PostalTradeAddress</v>
      </c>
      <c r="W209" s="630" t="str">
        <f t="shared" si="7"/>
        <v>/ram:CityName</v>
      </c>
      <c r="X209" s="544">
        <f>COUNTIFS(M$4:M209,V209)</f>
        <v>1</v>
      </c>
      <c r="Y209" s="4"/>
    </row>
    <row r="210" spans="1:26" s="459" customFormat="1" ht="89.25">
      <c r="A210" s="71"/>
      <c r="B210" s="512" t="s">
        <v>486</v>
      </c>
      <c r="C210" s="484">
        <v>5</v>
      </c>
      <c r="D210" s="485" t="s">
        <v>3</v>
      </c>
      <c r="E210" s="473" t="s">
        <v>1135</v>
      </c>
      <c r="F210" s="473" t="s">
        <v>1044</v>
      </c>
      <c r="G210" s="473" t="s">
        <v>1045</v>
      </c>
      <c r="H210" s="473"/>
      <c r="I210" s="473" t="s">
        <v>2730</v>
      </c>
      <c r="J210" s="473" t="s">
        <v>95</v>
      </c>
      <c r="K210" s="469" t="s">
        <v>1</v>
      </c>
      <c r="L210" s="486" t="s">
        <v>3386</v>
      </c>
      <c r="M210" s="486" t="s">
        <v>2055</v>
      </c>
      <c r="N210" s="469" t="s">
        <v>1937</v>
      </c>
      <c r="O210" s="470" t="s">
        <v>627</v>
      </c>
      <c r="P210" s="469" t="s">
        <v>1</v>
      </c>
      <c r="Q210" s="469" t="s">
        <v>48</v>
      </c>
      <c r="R210" s="455" t="s">
        <v>48</v>
      </c>
      <c r="S210" s="451"/>
      <c r="T210" s="32" t="s">
        <v>2366</v>
      </c>
      <c r="U210" s="3"/>
      <c r="V210" s="630" t="str">
        <f t="shared" si="6"/>
        <v>/rsm:CrossIndustryInvoice/rsm:SupplyChainTradeTransaction/ram:ApplicableHeaderTradeDelivery/ram:ShipToTradeParty/ram:PostalTradeAddress</v>
      </c>
      <c r="W210" s="630" t="str">
        <f t="shared" si="7"/>
        <v>/ram:CountryID</v>
      </c>
      <c r="X210" s="544">
        <f>COUNTIFS(M$4:M210,V210)</f>
        <v>1</v>
      </c>
      <c r="Y210" s="4"/>
    </row>
    <row r="211" spans="1:26" s="482" customFormat="1" ht="89.25">
      <c r="A211" s="71"/>
      <c r="B211" s="512" t="s">
        <v>485</v>
      </c>
      <c r="C211" s="484">
        <v>5</v>
      </c>
      <c r="D211" s="485" t="s">
        <v>1</v>
      </c>
      <c r="E211" s="473" t="s">
        <v>1134</v>
      </c>
      <c r="F211" s="473" t="s">
        <v>1041</v>
      </c>
      <c r="G211" s="473" t="s">
        <v>1042</v>
      </c>
      <c r="H211" s="473"/>
      <c r="I211" s="473" t="s">
        <v>48</v>
      </c>
      <c r="J211" s="473" t="s">
        <v>931</v>
      </c>
      <c r="K211" s="469" t="s">
        <v>19</v>
      </c>
      <c r="L211" s="486" t="s">
        <v>3387</v>
      </c>
      <c r="M211" s="486" t="s">
        <v>2054</v>
      </c>
      <c r="N211" s="469" t="s">
        <v>1945</v>
      </c>
      <c r="O211" s="470" t="s">
        <v>627</v>
      </c>
      <c r="P211" s="469" t="s">
        <v>19</v>
      </c>
      <c r="Q211" s="469" t="s">
        <v>634</v>
      </c>
      <c r="R211" s="455" t="s">
        <v>48</v>
      </c>
      <c r="S211" s="451"/>
      <c r="T211" s="32" t="s">
        <v>2366</v>
      </c>
      <c r="U211" s="3"/>
      <c r="V211" s="630" t="str">
        <f t="shared" si="6"/>
        <v>/rsm:CrossIndustryInvoice/rsm:SupplyChainTradeTransaction/ram:ApplicableHeaderTradeDelivery/ram:ShipToTradeParty/ram:PostalTradeAddress</v>
      </c>
      <c r="W211" s="630" t="str">
        <f t="shared" si="7"/>
        <v>/ram:CountrySubDivisionName</v>
      </c>
      <c r="X211" s="544">
        <f>COUNTIFS(M$4:M211,V211)</f>
        <v>1</v>
      </c>
      <c r="Y211" s="4"/>
    </row>
    <row r="212" spans="1:26" s="459" customFormat="1" ht="63.75">
      <c r="A212" s="71"/>
      <c r="B212" s="512" t="s">
        <v>3046</v>
      </c>
      <c r="C212" s="465">
        <v>3</v>
      </c>
      <c r="D212" s="466"/>
      <c r="E212" s="467" t="s">
        <v>3188</v>
      </c>
      <c r="F212" s="473"/>
      <c r="G212" s="473"/>
      <c r="H212" s="473"/>
      <c r="I212" s="473" t="s">
        <v>48</v>
      </c>
      <c r="J212" s="473"/>
      <c r="K212" s="469" t="s">
        <v>1</v>
      </c>
      <c r="L212" s="486" t="s">
        <v>3388</v>
      </c>
      <c r="M212" s="486" t="s">
        <v>3015</v>
      </c>
      <c r="N212" s="469"/>
      <c r="O212" s="470"/>
      <c r="P212" s="469" t="s">
        <v>1</v>
      </c>
      <c r="Q212" s="469"/>
      <c r="R212" s="455"/>
      <c r="S212" s="451"/>
      <c r="T212" s="32" t="s">
        <v>3477</v>
      </c>
      <c r="U212" s="3"/>
      <c r="V212" s="630" t="str">
        <f t="shared" si="6"/>
        <v>/rsm:CrossIndustryInvoice/rsm:SupplyChainTradeTransaction/ram:ApplicableHeaderTradeDelivery</v>
      </c>
      <c r="W212" s="630" t="str">
        <f t="shared" si="7"/>
        <v>/ram:ActualDeliverySupplyChainEvent</v>
      </c>
      <c r="X212" s="544">
        <f>COUNTIFS(M$4:M212,V212)</f>
        <v>1</v>
      </c>
      <c r="Y212" s="4"/>
    </row>
    <row r="213" spans="1:26" s="459" customFormat="1" ht="76.5">
      <c r="A213" s="71"/>
      <c r="B213" s="512" t="s">
        <v>3048</v>
      </c>
      <c r="C213" s="491">
        <v>4</v>
      </c>
      <c r="D213" s="466"/>
      <c r="E213" s="467" t="s">
        <v>3187</v>
      </c>
      <c r="F213" s="473"/>
      <c r="G213" s="473"/>
      <c r="H213" s="473"/>
      <c r="I213" s="473" t="s">
        <v>48</v>
      </c>
      <c r="J213" s="473"/>
      <c r="K213" s="469" t="s">
        <v>1</v>
      </c>
      <c r="L213" s="486" t="s">
        <v>3389</v>
      </c>
      <c r="M213" s="486" t="s">
        <v>3014</v>
      </c>
      <c r="N213" s="469"/>
      <c r="O213" s="470"/>
      <c r="P213" s="469" t="s">
        <v>1</v>
      </c>
      <c r="Q213" s="469"/>
      <c r="R213" s="455"/>
      <c r="S213" s="451"/>
      <c r="T213" s="32" t="s">
        <v>3477</v>
      </c>
      <c r="U213" s="3"/>
      <c r="V213" s="630" t="str">
        <f t="shared" si="6"/>
        <v>/rsm:CrossIndustryInvoice/rsm:SupplyChainTradeTransaction/ram:ApplicableHeaderTradeDelivery/ram:ActualDeliverySupplyChainEvent</v>
      </c>
      <c r="W213" s="630" t="str">
        <f t="shared" si="7"/>
        <v>/ram:OccurrenceDateTime</v>
      </c>
      <c r="X213" s="544">
        <f>COUNTIFS(M$4:M213,V213)</f>
        <v>1</v>
      </c>
      <c r="Y213" s="4"/>
    </row>
    <row r="214" spans="1:26" s="459" customFormat="1" ht="89.25">
      <c r="A214" s="628"/>
      <c r="B214" s="512" t="s">
        <v>473</v>
      </c>
      <c r="C214" s="484">
        <v>5</v>
      </c>
      <c r="D214" s="485" t="s">
        <v>1</v>
      </c>
      <c r="E214" s="473" t="s">
        <v>1125</v>
      </c>
      <c r="F214" s="473" t="s">
        <v>1126</v>
      </c>
      <c r="G214" s="473"/>
      <c r="H214" s="473"/>
      <c r="I214" s="473" t="s">
        <v>48</v>
      </c>
      <c r="J214" s="473" t="s">
        <v>94</v>
      </c>
      <c r="K214" s="469" t="s">
        <v>3</v>
      </c>
      <c r="L214" s="486" t="s">
        <v>3390</v>
      </c>
      <c r="M214" s="486" t="s">
        <v>2042</v>
      </c>
      <c r="N214" s="469" t="s">
        <v>629</v>
      </c>
      <c r="O214" s="470" t="s">
        <v>627</v>
      </c>
      <c r="P214" s="469" t="s">
        <v>3</v>
      </c>
      <c r="Q214" s="469" t="s">
        <v>48</v>
      </c>
      <c r="R214" s="455" t="s">
        <v>630</v>
      </c>
      <c r="S214" s="451"/>
      <c r="T214" s="32" t="s">
        <v>3477</v>
      </c>
      <c r="U214" s="3"/>
      <c r="V214" s="630" t="str">
        <f t="shared" si="6"/>
        <v>/rsm:CrossIndustryInvoice/rsm:SupplyChainTradeTransaction/ram:ApplicableHeaderTradeDelivery/ram:ActualDeliverySupplyChainEvent/ram:OccurrenceDateTime</v>
      </c>
      <c r="W214" s="630" t="str">
        <f t="shared" si="7"/>
        <v>/udt:DateTimeString</v>
      </c>
      <c r="X214" s="544">
        <f>COUNTIFS(M$4:M214,V214)</f>
        <v>1</v>
      </c>
      <c r="Y214" s="4"/>
    </row>
    <row r="215" spans="1:26" s="459" customFormat="1" ht="102">
      <c r="A215" s="71"/>
      <c r="B215" s="512" t="s">
        <v>3049</v>
      </c>
      <c r="C215" s="491">
        <v>6</v>
      </c>
      <c r="D215" s="471" t="s">
        <v>3</v>
      </c>
      <c r="E215" s="476" t="s">
        <v>2986</v>
      </c>
      <c r="F215" s="468" t="s">
        <v>48</v>
      </c>
      <c r="G215" s="468" t="s">
        <v>2985</v>
      </c>
      <c r="H215" s="473"/>
      <c r="I215" s="468" t="s">
        <v>3064</v>
      </c>
      <c r="J215" s="473"/>
      <c r="K215" s="469"/>
      <c r="L215" s="486" t="s">
        <v>3391</v>
      </c>
      <c r="M215" s="486" t="s">
        <v>3016</v>
      </c>
      <c r="N215" s="469"/>
      <c r="O215" s="470"/>
      <c r="P215" s="469"/>
      <c r="Q215" s="469"/>
      <c r="R215" s="455" t="s">
        <v>1936</v>
      </c>
      <c r="S215" s="451"/>
      <c r="T215" s="32" t="s">
        <v>3477</v>
      </c>
      <c r="U215" s="3"/>
      <c r="V215" s="630" t="str">
        <f t="shared" si="6"/>
        <v>/rsm:CrossIndustryInvoice/rsm:SupplyChainTradeTransaction/ram:ApplicableHeaderTradeDelivery/ram:ActualDeliverySupplyChainEvent/ram:OccurrenceDateTime/udt:DateTimeString</v>
      </c>
      <c r="W215" s="630" t="str">
        <f t="shared" si="7"/>
        <v>/@format</v>
      </c>
      <c r="X215" s="544">
        <f>COUNTIFS(M$4:M215,V215)</f>
        <v>1</v>
      </c>
      <c r="Y215" s="4"/>
      <c r="Z215" s="482"/>
    </row>
    <row r="216" spans="1:26" s="482" customFormat="1" ht="63.75">
      <c r="A216" s="71"/>
      <c r="B216" s="512" t="s">
        <v>3164</v>
      </c>
      <c r="C216" s="465">
        <v>3</v>
      </c>
      <c r="D216" s="466"/>
      <c r="E216" s="467" t="s">
        <v>3165</v>
      </c>
      <c r="F216" s="473"/>
      <c r="G216" s="473"/>
      <c r="H216" s="473"/>
      <c r="I216" s="473" t="s">
        <v>48</v>
      </c>
      <c r="J216" s="473"/>
      <c r="K216" s="469" t="s">
        <v>1</v>
      </c>
      <c r="L216" s="486" t="s">
        <v>3392</v>
      </c>
      <c r="M216" s="486" t="s">
        <v>3047</v>
      </c>
      <c r="N216" s="469"/>
      <c r="O216" s="470"/>
      <c r="P216" s="469" t="s">
        <v>1</v>
      </c>
      <c r="Q216" s="469"/>
      <c r="R216" s="455"/>
      <c r="S216" s="451"/>
      <c r="T216" s="32" t="s">
        <v>3477</v>
      </c>
      <c r="U216" s="3"/>
      <c r="V216" s="630" t="str">
        <f t="shared" si="6"/>
        <v>/rsm:CrossIndustryInvoice/rsm:SupplyChainTradeTransaction/ram:ApplicableHeaderTradeDelivery</v>
      </c>
      <c r="W216" s="630" t="str">
        <f t="shared" si="7"/>
        <v>/ram:DespatchAdviceReferencedDocument</v>
      </c>
      <c r="X216" s="544">
        <f>COUNTIFS(M$4:M216,V216)</f>
        <v>1</v>
      </c>
      <c r="Y216" s="4"/>
      <c r="Z216" s="459"/>
    </row>
    <row r="217" spans="1:26" s="459" customFormat="1" ht="76.5">
      <c r="A217" s="71"/>
      <c r="B217" s="512" t="s">
        <v>393</v>
      </c>
      <c r="C217" s="484">
        <v>4</v>
      </c>
      <c r="D217" s="485" t="s">
        <v>1</v>
      </c>
      <c r="E217" s="473" t="s">
        <v>965</v>
      </c>
      <c r="F217" s="473" t="s">
        <v>966</v>
      </c>
      <c r="G217" s="473"/>
      <c r="H217" s="473" t="s">
        <v>2348</v>
      </c>
      <c r="I217" s="473" t="s">
        <v>48</v>
      </c>
      <c r="J217" s="473" t="s">
        <v>2287</v>
      </c>
      <c r="K217" s="469" t="s">
        <v>1</v>
      </c>
      <c r="L217" s="486" t="s">
        <v>3393</v>
      </c>
      <c r="M217" s="486" t="s">
        <v>1955</v>
      </c>
      <c r="N217" s="469" t="s">
        <v>1947</v>
      </c>
      <c r="O217" s="470" t="s">
        <v>627</v>
      </c>
      <c r="P217" s="469" t="s">
        <v>1</v>
      </c>
      <c r="Q217" s="469" t="s">
        <v>48</v>
      </c>
      <c r="R217" s="455" t="s">
        <v>48</v>
      </c>
      <c r="S217" s="451"/>
      <c r="T217" s="32" t="s">
        <v>3477</v>
      </c>
      <c r="U217" s="3"/>
      <c r="V217" s="630" t="str">
        <f t="shared" si="6"/>
        <v>/rsm:CrossIndustryInvoice/rsm:SupplyChainTradeTransaction/ram:ApplicableHeaderTradeDelivery/ram:DespatchAdviceReferencedDocument</v>
      </c>
      <c r="W217" s="630" t="str">
        <f t="shared" si="7"/>
        <v>/ram:IssuerAssignedID</v>
      </c>
      <c r="X217" s="544">
        <f>COUNTIFS(M$4:M217,V217)</f>
        <v>1</v>
      </c>
      <c r="Y217" s="4"/>
    </row>
    <row r="218" spans="1:26" s="459" customFormat="1" ht="63.75">
      <c r="A218" s="71"/>
      <c r="B218" s="512" t="s">
        <v>3166</v>
      </c>
      <c r="C218" s="465">
        <v>3</v>
      </c>
      <c r="D218" s="466"/>
      <c r="E218" s="467" t="s">
        <v>3167</v>
      </c>
      <c r="F218" s="473"/>
      <c r="G218" s="473"/>
      <c r="H218" s="473"/>
      <c r="I218" s="473" t="s">
        <v>48</v>
      </c>
      <c r="J218" s="473"/>
      <c r="K218" s="469" t="s">
        <v>1</v>
      </c>
      <c r="L218" s="486" t="s">
        <v>3394</v>
      </c>
      <c r="M218" s="486" t="s">
        <v>3017</v>
      </c>
      <c r="N218" s="469"/>
      <c r="O218" s="470"/>
      <c r="P218" s="469" t="s">
        <v>1</v>
      </c>
      <c r="Q218" s="469"/>
      <c r="R218" s="455"/>
      <c r="S218" s="451"/>
      <c r="T218" s="32" t="s">
        <v>2366</v>
      </c>
      <c r="U218" s="3"/>
      <c r="V218" s="630" t="str">
        <f t="shared" si="6"/>
        <v>/rsm:CrossIndustryInvoice/rsm:SupplyChainTradeTransaction/ram:ApplicableHeaderTradeDelivery</v>
      </c>
      <c r="W218" s="630" t="str">
        <f t="shared" si="7"/>
        <v>/ram:ReceivingAdviceReferencedDocument</v>
      </c>
      <c r="X218" s="544">
        <f>COUNTIFS(M$4:M218,V218)</f>
        <v>1</v>
      </c>
      <c r="Y218" s="4"/>
    </row>
    <row r="219" spans="1:26" s="459" customFormat="1" ht="76.5">
      <c r="A219" s="71"/>
      <c r="B219" s="512" t="s">
        <v>391</v>
      </c>
      <c r="C219" s="484">
        <v>4</v>
      </c>
      <c r="D219" s="485" t="s">
        <v>1</v>
      </c>
      <c r="E219" s="473" t="s">
        <v>963</v>
      </c>
      <c r="F219" s="473" t="s">
        <v>964</v>
      </c>
      <c r="G219" s="473"/>
      <c r="H219" s="473"/>
      <c r="I219" s="473" t="s">
        <v>48</v>
      </c>
      <c r="J219" s="473" t="s">
        <v>2287</v>
      </c>
      <c r="K219" s="469" t="s">
        <v>1</v>
      </c>
      <c r="L219" s="486" t="s">
        <v>3395</v>
      </c>
      <c r="M219" s="486" t="s">
        <v>1954</v>
      </c>
      <c r="N219" s="469" t="s">
        <v>1947</v>
      </c>
      <c r="O219" s="470" t="s">
        <v>627</v>
      </c>
      <c r="P219" s="469" t="s">
        <v>1</v>
      </c>
      <c r="Q219" s="469" t="s">
        <v>48</v>
      </c>
      <c r="R219" s="455" t="s">
        <v>48</v>
      </c>
      <c r="S219" s="451"/>
      <c r="T219" s="32" t="s">
        <v>2366</v>
      </c>
      <c r="U219" s="3"/>
      <c r="V219" s="630" t="str">
        <f t="shared" si="6"/>
        <v>/rsm:CrossIndustryInvoice/rsm:SupplyChainTradeTransaction/ram:ApplicableHeaderTradeDelivery/ram:ReceivingAdviceReferencedDocument</v>
      </c>
      <c r="W219" s="630" t="str">
        <f t="shared" si="7"/>
        <v>/ram:IssuerAssignedID</v>
      </c>
      <c r="X219" s="544">
        <f>COUNTIFS(M$4:M219,V219)</f>
        <v>1</v>
      </c>
      <c r="Y219" s="4"/>
    </row>
    <row r="220" spans="1:26" s="459" customFormat="1" ht="51">
      <c r="A220" s="71"/>
      <c r="B220" s="513" t="s">
        <v>716</v>
      </c>
      <c r="C220" s="460">
        <v>2</v>
      </c>
      <c r="D220" s="461" t="s">
        <v>1</v>
      </c>
      <c r="E220" s="17" t="s">
        <v>2255</v>
      </c>
      <c r="F220" s="17" t="s">
        <v>2256</v>
      </c>
      <c r="G220" s="17" t="s">
        <v>2257</v>
      </c>
      <c r="H220" s="17" t="s">
        <v>2348</v>
      </c>
      <c r="I220" s="17" t="s">
        <v>48</v>
      </c>
      <c r="J220" s="17"/>
      <c r="K220" s="462" t="s">
        <v>3</v>
      </c>
      <c r="L220" s="457" t="s">
        <v>3396</v>
      </c>
      <c r="M220" s="457" t="s">
        <v>2068</v>
      </c>
      <c r="N220" s="462" t="s">
        <v>48</v>
      </c>
      <c r="O220" s="463" t="s">
        <v>627</v>
      </c>
      <c r="P220" s="462" t="s">
        <v>3</v>
      </c>
      <c r="Q220" s="462" t="s">
        <v>769</v>
      </c>
      <c r="R220" s="457" t="s">
        <v>48</v>
      </c>
      <c r="S220" s="451"/>
      <c r="T220" s="463" t="s">
        <v>2324</v>
      </c>
      <c r="U220" s="3"/>
      <c r="V220" s="630" t="str">
        <f t="shared" si="6"/>
        <v>/rsm:CrossIndustryInvoice/rsm:SupplyChainTradeTransaction</v>
      </c>
      <c r="W220" s="630" t="str">
        <f t="shared" si="7"/>
        <v>/ram:ApplicableHeaderTradeSettlement</v>
      </c>
      <c r="X220" s="544">
        <f>COUNTIFS(M$4:M220,V220)</f>
        <v>1</v>
      </c>
      <c r="Y220" s="4"/>
    </row>
    <row r="221" spans="1:26" s="459" customFormat="1" ht="63.75">
      <c r="A221" s="71"/>
      <c r="B221" s="514" t="s">
        <v>501</v>
      </c>
      <c r="C221" s="469">
        <v>3</v>
      </c>
      <c r="D221" s="471" t="s">
        <v>1</v>
      </c>
      <c r="E221" s="468" t="s">
        <v>1153</v>
      </c>
      <c r="F221" s="468" t="s">
        <v>1154</v>
      </c>
      <c r="G221" s="468" t="s">
        <v>1151</v>
      </c>
      <c r="H221" s="468" t="s">
        <v>2360</v>
      </c>
      <c r="I221" s="468" t="s">
        <v>48</v>
      </c>
      <c r="J221" s="468" t="s">
        <v>369</v>
      </c>
      <c r="K221" s="469" t="s">
        <v>1</v>
      </c>
      <c r="L221" s="455" t="s">
        <v>3397</v>
      </c>
      <c r="M221" s="455" t="s">
        <v>2070</v>
      </c>
      <c r="N221" s="469" t="s">
        <v>1934</v>
      </c>
      <c r="O221" s="470" t="s">
        <v>627</v>
      </c>
      <c r="P221" s="469" t="s">
        <v>1</v>
      </c>
      <c r="Q221" s="469" t="s">
        <v>48</v>
      </c>
      <c r="R221" s="455" t="s">
        <v>48</v>
      </c>
      <c r="S221" s="451"/>
      <c r="T221" s="470" t="s">
        <v>3477</v>
      </c>
      <c r="U221" s="3"/>
      <c r="V221" s="630" t="str">
        <f t="shared" si="6"/>
        <v>/rsm:CrossIndustryInvoice/rsm:SupplyChainTradeTransaction/ram:ApplicableHeaderTradeSettlement</v>
      </c>
      <c r="W221" s="630" t="str">
        <f t="shared" si="7"/>
        <v>/ram:CreditorReferenceID</v>
      </c>
      <c r="X221" s="544">
        <f>COUNTIFS(M$4:M221,V221)</f>
        <v>1</v>
      </c>
      <c r="Y221" s="4"/>
    </row>
    <row r="222" spans="1:26" s="459" customFormat="1" ht="63.75">
      <c r="A222" s="71"/>
      <c r="B222" s="514" t="s">
        <v>489</v>
      </c>
      <c r="C222" s="469">
        <v>3</v>
      </c>
      <c r="D222" s="471" t="s">
        <v>1</v>
      </c>
      <c r="E222" s="468" t="s">
        <v>1140</v>
      </c>
      <c r="F222" s="468" t="s">
        <v>1141</v>
      </c>
      <c r="G222" s="468" t="s">
        <v>1142</v>
      </c>
      <c r="H222" s="468"/>
      <c r="I222" s="468" t="s">
        <v>48</v>
      </c>
      <c r="J222" s="468" t="s">
        <v>931</v>
      </c>
      <c r="K222" s="469" t="s">
        <v>19</v>
      </c>
      <c r="L222" s="455" t="s">
        <v>3398</v>
      </c>
      <c r="M222" s="455" t="s">
        <v>2059</v>
      </c>
      <c r="N222" s="469" t="s">
        <v>1945</v>
      </c>
      <c r="O222" s="470" t="s">
        <v>627</v>
      </c>
      <c r="P222" s="469" t="s">
        <v>19</v>
      </c>
      <c r="Q222" s="469" t="s">
        <v>634</v>
      </c>
      <c r="R222" s="455" t="s">
        <v>48</v>
      </c>
      <c r="S222" s="451"/>
      <c r="T222" s="470" t="s">
        <v>3477</v>
      </c>
      <c r="U222" s="3"/>
      <c r="V222" s="630" t="str">
        <f t="shared" si="6"/>
        <v>/rsm:CrossIndustryInvoice/rsm:SupplyChainTradeTransaction/ram:ApplicableHeaderTradeSettlement</v>
      </c>
      <c r="W222" s="630" t="str">
        <f t="shared" si="7"/>
        <v>/ram:PaymentReference</v>
      </c>
      <c r="X222" s="544">
        <f>COUNTIFS(M$4:M222,V222)</f>
        <v>1</v>
      </c>
      <c r="Y222" s="4"/>
    </row>
    <row r="223" spans="1:26" s="459" customFormat="1" ht="114.75">
      <c r="A223" s="71"/>
      <c r="B223" s="514" t="s">
        <v>382</v>
      </c>
      <c r="C223" s="469">
        <v>3</v>
      </c>
      <c r="D223" s="471" t="s">
        <v>1</v>
      </c>
      <c r="E223" s="468" t="s">
        <v>944</v>
      </c>
      <c r="F223" s="468" t="s">
        <v>945</v>
      </c>
      <c r="G223" s="468" t="s">
        <v>1393</v>
      </c>
      <c r="H223" s="468"/>
      <c r="I223" s="468" t="s">
        <v>48</v>
      </c>
      <c r="J223" s="468" t="s">
        <v>95</v>
      </c>
      <c r="K223" s="469" t="s">
        <v>1</v>
      </c>
      <c r="L223" s="455" t="s">
        <v>3399</v>
      </c>
      <c r="M223" s="455" t="s">
        <v>1939</v>
      </c>
      <c r="N223" s="469" t="s">
        <v>1937</v>
      </c>
      <c r="O223" s="470" t="s">
        <v>627</v>
      </c>
      <c r="P223" s="469" t="s">
        <v>1</v>
      </c>
      <c r="Q223" s="469" t="s">
        <v>632</v>
      </c>
      <c r="R223" s="455" t="s">
        <v>48</v>
      </c>
      <c r="S223" s="451"/>
      <c r="T223" s="470" t="s">
        <v>2366</v>
      </c>
      <c r="U223" s="3"/>
      <c r="V223" s="630" t="str">
        <f t="shared" si="6"/>
        <v>/rsm:CrossIndustryInvoice/rsm:SupplyChainTradeTransaction/ram:ApplicableHeaderTradeSettlement</v>
      </c>
      <c r="W223" s="630" t="str">
        <f t="shared" si="7"/>
        <v>/ram:TaxCurrencyCode</v>
      </c>
      <c r="X223" s="544">
        <f>COUNTIFS(M$4:M223,V223)</f>
        <v>1</v>
      </c>
      <c r="Y223" s="4"/>
    </row>
    <row r="224" spans="1:26" s="459" customFormat="1" ht="102">
      <c r="A224" s="628"/>
      <c r="B224" s="514" t="s">
        <v>380</v>
      </c>
      <c r="C224" s="469">
        <v>3</v>
      </c>
      <c r="D224" s="471" t="s">
        <v>3</v>
      </c>
      <c r="E224" s="468" t="s">
        <v>941</v>
      </c>
      <c r="F224" s="468" t="s">
        <v>942</v>
      </c>
      <c r="G224" s="468" t="s">
        <v>1392</v>
      </c>
      <c r="H224" s="468" t="s">
        <v>2347</v>
      </c>
      <c r="I224" s="468" t="s">
        <v>2723</v>
      </c>
      <c r="J224" s="468" t="s">
        <v>95</v>
      </c>
      <c r="K224" s="469" t="s">
        <v>1</v>
      </c>
      <c r="L224" s="455" t="s">
        <v>3400</v>
      </c>
      <c r="M224" s="455" t="s">
        <v>1938</v>
      </c>
      <c r="N224" s="469" t="s">
        <v>1937</v>
      </c>
      <c r="O224" s="470" t="s">
        <v>627</v>
      </c>
      <c r="P224" s="469" t="s">
        <v>1</v>
      </c>
      <c r="Q224" s="469" t="s">
        <v>632</v>
      </c>
      <c r="R224" s="455" t="s">
        <v>48</v>
      </c>
      <c r="S224" s="451"/>
      <c r="T224" s="470" t="s">
        <v>2324</v>
      </c>
      <c r="U224" s="3"/>
      <c r="V224" s="630" t="str">
        <f t="shared" si="6"/>
        <v>/rsm:CrossIndustryInvoice/rsm:SupplyChainTradeTransaction/ram:ApplicableHeaderTradeSettlement</v>
      </c>
      <c r="W224" s="630" t="str">
        <f t="shared" si="7"/>
        <v>/ram:InvoiceCurrencyCode</v>
      </c>
      <c r="X224" s="544">
        <f>COUNTIFS(M$4:M224,V224)</f>
        <v>1</v>
      </c>
      <c r="Y224" s="4"/>
    </row>
    <row r="225" spans="1:26" s="459" customFormat="1" ht="102">
      <c r="A225" s="71"/>
      <c r="B225" s="513" t="s">
        <v>1084</v>
      </c>
      <c r="C225" s="460">
        <v>3</v>
      </c>
      <c r="D225" s="461" t="s">
        <v>1</v>
      </c>
      <c r="E225" s="17" t="s">
        <v>1085</v>
      </c>
      <c r="F225" s="17" t="s">
        <v>1086</v>
      </c>
      <c r="G225" s="17" t="s">
        <v>2244</v>
      </c>
      <c r="H225" s="17" t="s">
        <v>2344</v>
      </c>
      <c r="I225" s="17" t="s">
        <v>48</v>
      </c>
      <c r="J225" s="17"/>
      <c r="K225" s="462" t="s">
        <v>1</v>
      </c>
      <c r="L225" s="457" t="s">
        <v>3401</v>
      </c>
      <c r="M225" s="457" t="s">
        <v>2019</v>
      </c>
      <c r="N225" s="462" t="s">
        <v>48</v>
      </c>
      <c r="O225" s="463" t="s">
        <v>627</v>
      </c>
      <c r="P225" s="462" t="s">
        <v>1</v>
      </c>
      <c r="Q225" s="462" t="s">
        <v>48</v>
      </c>
      <c r="R225" s="457" t="s">
        <v>48</v>
      </c>
      <c r="S225" s="451"/>
      <c r="T225" s="463" t="s">
        <v>3477</v>
      </c>
      <c r="U225" s="3"/>
      <c r="V225" s="630" t="str">
        <f t="shared" si="6"/>
        <v>/rsm:CrossIndustryInvoice/rsm:SupplyChainTradeTransaction/ram:ApplicableHeaderTradeSettlement</v>
      </c>
      <c r="W225" s="630" t="str">
        <f t="shared" si="7"/>
        <v>/ram:PayeeTradeParty</v>
      </c>
      <c r="X225" s="544">
        <f>COUNTIFS(M$4:M225,V225)</f>
        <v>1</v>
      </c>
      <c r="Y225" s="4"/>
    </row>
    <row r="226" spans="1:26" s="459" customFormat="1" ht="76.5">
      <c r="A226" s="71"/>
      <c r="B226" s="514" t="s">
        <v>450</v>
      </c>
      <c r="C226" s="484">
        <v>4</v>
      </c>
      <c r="D226" s="485" t="s">
        <v>1</v>
      </c>
      <c r="E226" s="473" t="s">
        <v>1091</v>
      </c>
      <c r="F226" s="473" t="s">
        <v>1092</v>
      </c>
      <c r="G226" s="473" t="s">
        <v>2313</v>
      </c>
      <c r="H226" s="473"/>
      <c r="I226" s="473" t="s">
        <v>48</v>
      </c>
      <c r="J226" s="473" t="s">
        <v>369</v>
      </c>
      <c r="K226" s="469" t="s">
        <v>19</v>
      </c>
      <c r="L226" s="486" t="s">
        <v>3402</v>
      </c>
      <c r="M226" s="486" t="s">
        <v>2021</v>
      </c>
      <c r="N226" s="469" t="s">
        <v>1934</v>
      </c>
      <c r="O226" s="470" t="s">
        <v>627</v>
      </c>
      <c r="P226" s="469" t="s">
        <v>19</v>
      </c>
      <c r="Q226" s="469" t="s">
        <v>657</v>
      </c>
      <c r="R226" s="455" t="s">
        <v>658</v>
      </c>
      <c r="S226" s="451"/>
      <c r="T226" s="32" t="s">
        <v>3477</v>
      </c>
      <c r="U226" s="3"/>
      <c r="V226" s="630" t="str">
        <f t="shared" si="6"/>
        <v>/rsm:CrossIndustryInvoice/rsm:SupplyChainTradeTransaction/ram:ApplicableHeaderTradeSettlement/ram:PayeeTradeParty</v>
      </c>
      <c r="W226" s="630" t="str">
        <f t="shared" si="7"/>
        <v>/ram:ID</v>
      </c>
      <c r="X226" s="544">
        <f>COUNTIFS(M$4:M226,V226)</f>
        <v>1</v>
      </c>
      <c r="Y226" s="4"/>
    </row>
    <row r="227" spans="1:26" s="459" customFormat="1" ht="76.5">
      <c r="A227" s="71"/>
      <c r="B227" s="514" t="s">
        <v>2158</v>
      </c>
      <c r="C227" s="484">
        <v>4</v>
      </c>
      <c r="D227" s="485" t="s">
        <v>1</v>
      </c>
      <c r="E227" s="473" t="s">
        <v>1091</v>
      </c>
      <c r="F227" s="473" t="s">
        <v>48</v>
      </c>
      <c r="G227" s="473" t="s">
        <v>2223</v>
      </c>
      <c r="H227" s="473"/>
      <c r="I227" s="473" t="s">
        <v>48</v>
      </c>
      <c r="J227" s="473"/>
      <c r="K227" s="469" t="s">
        <v>19</v>
      </c>
      <c r="L227" s="486" t="s">
        <v>3403</v>
      </c>
      <c r="M227" s="486" t="s">
        <v>2022</v>
      </c>
      <c r="N227" s="469" t="s">
        <v>48</v>
      </c>
      <c r="O227" s="470" t="s">
        <v>627</v>
      </c>
      <c r="P227" s="469" t="s">
        <v>19</v>
      </c>
      <c r="Q227" s="469" t="s">
        <v>657</v>
      </c>
      <c r="R227" s="455" t="s">
        <v>658</v>
      </c>
      <c r="S227" s="451"/>
      <c r="T227" s="32" t="s">
        <v>3477</v>
      </c>
      <c r="U227" s="3"/>
      <c r="V227" s="630" t="str">
        <f t="shared" si="6"/>
        <v>/rsm:CrossIndustryInvoice/rsm:SupplyChainTradeTransaction/ram:ApplicableHeaderTradeSettlement/ram:PayeeTradeParty</v>
      </c>
      <c r="W227" s="630" t="str">
        <f t="shared" si="7"/>
        <v>/ram:GlobalID</v>
      </c>
      <c r="X227" s="544">
        <f>COUNTIFS(M$4:M227,V227)</f>
        <v>1</v>
      </c>
      <c r="Y227" s="4"/>
    </row>
    <row r="228" spans="1:26" s="459" customFormat="1" ht="89.25">
      <c r="A228" s="628"/>
      <c r="B228" s="514" t="s">
        <v>683</v>
      </c>
      <c r="C228" s="484">
        <v>5</v>
      </c>
      <c r="D228" s="485" t="s">
        <v>3</v>
      </c>
      <c r="E228" s="473" t="s">
        <v>2210</v>
      </c>
      <c r="F228" s="473" t="s">
        <v>2299</v>
      </c>
      <c r="G228" s="473" t="s">
        <v>2225</v>
      </c>
      <c r="H228" s="473"/>
      <c r="I228" s="473" t="s">
        <v>48</v>
      </c>
      <c r="J228" s="473"/>
      <c r="K228" s="469"/>
      <c r="L228" s="486" t="s">
        <v>3404</v>
      </c>
      <c r="M228" s="486" t="s">
        <v>2023</v>
      </c>
      <c r="N228" s="469" t="s">
        <v>626</v>
      </c>
      <c r="O228" s="470" t="s">
        <v>697</v>
      </c>
      <c r="P228" s="469"/>
      <c r="Q228" s="469" t="s">
        <v>48</v>
      </c>
      <c r="R228" s="455" t="s">
        <v>48</v>
      </c>
      <c r="S228" s="451"/>
      <c r="T228" s="32" t="s">
        <v>3477</v>
      </c>
      <c r="U228" s="3"/>
      <c r="V228" s="630" t="str">
        <f t="shared" si="6"/>
        <v>/rsm:CrossIndustryInvoice/rsm:SupplyChainTradeTransaction/ram:ApplicableHeaderTradeSettlement/ram:PayeeTradeParty/ram:GlobalID</v>
      </c>
      <c r="W228" s="630" t="str">
        <f t="shared" si="7"/>
        <v>/@schemeID</v>
      </c>
      <c r="X228" s="544">
        <f>COUNTIFS(M$4:M228,V228)</f>
        <v>1</v>
      </c>
      <c r="Y228" s="4"/>
    </row>
    <row r="229" spans="1:26" s="459" customFormat="1" ht="76.5">
      <c r="A229" s="71"/>
      <c r="B229" s="514" t="s">
        <v>449</v>
      </c>
      <c r="C229" s="484">
        <v>4</v>
      </c>
      <c r="D229" s="485" t="s">
        <v>3</v>
      </c>
      <c r="E229" s="473" t="s">
        <v>1088</v>
      </c>
      <c r="F229" s="473" t="s">
        <v>1089</v>
      </c>
      <c r="G229" s="473" t="s">
        <v>2312</v>
      </c>
      <c r="H229" s="473" t="s">
        <v>2325</v>
      </c>
      <c r="I229" s="473" t="s">
        <v>2725</v>
      </c>
      <c r="J229" s="473" t="s">
        <v>931</v>
      </c>
      <c r="K229" s="469" t="s">
        <v>1</v>
      </c>
      <c r="L229" s="486" t="s">
        <v>3405</v>
      </c>
      <c r="M229" s="486" t="s">
        <v>2020</v>
      </c>
      <c r="N229" s="469" t="s">
        <v>1945</v>
      </c>
      <c r="O229" s="470" t="s">
        <v>627</v>
      </c>
      <c r="P229" s="469" t="s">
        <v>1</v>
      </c>
      <c r="Q229" s="469" t="s">
        <v>48</v>
      </c>
      <c r="R229" s="455" t="s">
        <v>48</v>
      </c>
      <c r="S229" s="451"/>
      <c r="T229" s="32" t="s">
        <v>3477</v>
      </c>
      <c r="U229" s="3"/>
      <c r="V229" s="630" t="str">
        <f t="shared" si="6"/>
        <v>/rsm:CrossIndustryInvoice/rsm:SupplyChainTradeTransaction/ram:ApplicableHeaderTradeSettlement/ram:PayeeTradeParty</v>
      </c>
      <c r="W229" s="630" t="str">
        <f t="shared" si="7"/>
        <v>/ram:Name</v>
      </c>
      <c r="X229" s="544">
        <f>COUNTIFS(M$4:M229,V229)</f>
        <v>1</v>
      </c>
      <c r="Y229" s="4"/>
      <c r="Z229" s="482"/>
    </row>
    <row r="230" spans="1:26" s="482" customFormat="1" ht="76.5">
      <c r="A230" s="71"/>
      <c r="B230" s="514" t="s">
        <v>3168</v>
      </c>
      <c r="C230" s="465">
        <v>4</v>
      </c>
      <c r="D230" s="466"/>
      <c r="E230" s="467" t="s">
        <v>3169</v>
      </c>
      <c r="F230" s="473"/>
      <c r="G230" s="473"/>
      <c r="H230" s="473"/>
      <c r="I230" s="473" t="s">
        <v>48</v>
      </c>
      <c r="J230" s="473"/>
      <c r="K230" s="469" t="s">
        <v>1</v>
      </c>
      <c r="L230" s="486" t="s">
        <v>3406</v>
      </c>
      <c r="M230" s="486" t="s">
        <v>3018</v>
      </c>
      <c r="N230" s="469"/>
      <c r="O230" s="470"/>
      <c r="P230" s="469" t="s">
        <v>1</v>
      </c>
      <c r="Q230" s="469"/>
      <c r="R230" s="455"/>
      <c r="S230" s="451"/>
      <c r="T230" s="32" t="s">
        <v>3477</v>
      </c>
      <c r="U230" s="3"/>
      <c r="V230" s="630" t="str">
        <f t="shared" si="6"/>
        <v>/rsm:CrossIndustryInvoice/rsm:SupplyChainTradeTransaction/ram:ApplicableHeaderTradeSettlement/ram:PayeeTradeParty</v>
      </c>
      <c r="W230" s="630" t="str">
        <f t="shared" si="7"/>
        <v>/ram:SpecifiedLegalOrganization</v>
      </c>
      <c r="X230" s="544">
        <f>COUNTIFS(M$4:M230,V230)</f>
        <v>1</v>
      </c>
      <c r="Y230" s="4"/>
      <c r="Z230" s="459"/>
    </row>
    <row r="231" spans="1:26" s="459" customFormat="1" ht="89.25">
      <c r="A231" s="71"/>
      <c r="B231" s="514" t="s">
        <v>452</v>
      </c>
      <c r="C231" s="484">
        <v>5</v>
      </c>
      <c r="D231" s="485" t="s">
        <v>1</v>
      </c>
      <c r="E231" s="473" t="s">
        <v>1094</v>
      </c>
      <c r="F231" s="473" t="s">
        <v>1095</v>
      </c>
      <c r="G231" s="473" t="s">
        <v>2314</v>
      </c>
      <c r="H231" s="473"/>
      <c r="I231" s="473" t="s">
        <v>48</v>
      </c>
      <c r="J231" s="473" t="s">
        <v>369</v>
      </c>
      <c r="K231" s="469" t="s">
        <v>1</v>
      </c>
      <c r="L231" s="486" t="s">
        <v>3407</v>
      </c>
      <c r="M231" s="486" t="s">
        <v>2024</v>
      </c>
      <c r="N231" s="469" t="s">
        <v>1934</v>
      </c>
      <c r="O231" s="470" t="s">
        <v>627</v>
      </c>
      <c r="P231" s="469" t="s">
        <v>1</v>
      </c>
      <c r="Q231" s="469" t="s">
        <v>48</v>
      </c>
      <c r="R231" s="455" t="s">
        <v>48</v>
      </c>
      <c r="S231" s="451"/>
      <c r="T231" s="32" t="s">
        <v>3477</v>
      </c>
      <c r="U231" s="3"/>
      <c r="V231" s="630" t="str">
        <f t="shared" si="6"/>
        <v>/rsm:CrossIndustryInvoice/rsm:SupplyChainTradeTransaction/ram:ApplicableHeaderTradeSettlement/ram:PayeeTradeParty/ram:SpecifiedLegalOrganization</v>
      </c>
      <c r="W231" s="630" t="str">
        <f t="shared" si="7"/>
        <v>/ram:ID</v>
      </c>
      <c r="X231" s="544">
        <f>COUNTIFS(M$4:M231,V231)</f>
        <v>1</v>
      </c>
      <c r="Y231" s="4"/>
    </row>
    <row r="232" spans="1:26" s="459" customFormat="1" ht="102">
      <c r="A232" s="71"/>
      <c r="B232" s="514" t="s">
        <v>685</v>
      </c>
      <c r="C232" s="469">
        <v>6</v>
      </c>
      <c r="D232" s="471" t="s">
        <v>1</v>
      </c>
      <c r="E232" s="468" t="s">
        <v>2210</v>
      </c>
      <c r="F232" s="468" t="s">
        <v>2300</v>
      </c>
      <c r="G232" s="468" t="s">
        <v>2225</v>
      </c>
      <c r="H232" s="468" t="s">
        <v>2365</v>
      </c>
      <c r="I232" s="468" t="s">
        <v>48</v>
      </c>
      <c r="J232" s="468"/>
      <c r="K232" s="469"/>
      <c r="L232" s="455" t="s">
        <v>3408</v>
      </c>
      <c r="M232" s="455" t="s">
        <v>2025</v>
      </c>
      <c r="N232" s="469" t="s">
        <v>626</v>
      </c>
      <c r="O232" s="470" t="s">
        <v>697</v>
      </c>
      <c r="P232" s="469"/>
      <c r="Q232" s="469" t="s">
        <v>48</v>
      </c>
      <c r="R232" s="455" t="s">
        <v>48</v>
      </c>
      <c r="S232" s="451"/>
      <c r="T232" s="470" t="s">
        <v>3477</v>
      </c>
      <c r="U232" s="3"/>
      <c r="V232" s="630" t="str">
        <f t="shared" si="6"/>
        <v>/rsm:CrossIndustryInvoice/rsm:SupplyChainTradeTransaction/ram:ApplicableHeaderTradeSettlement/ram:PayeeTradeParty/ram:SpecifiedLegalOrganization/ram:ID</v>
      </c>
      <c r="W232" s="630" t="str">
        <f t="shared" si="7"/>
        <v>/@schemeID</v>
      </c>
      <c r="X232" s="544">
        <f>COUNTIFS(M$4:M232,V232)</f>
        <v>1</v>
      </c>
      <c r="Y232" s="4"/>
    </row>
    <row r="233" spans="1:26" s="459" customFormat="1" ht="63.75">
      <c r="A233" s="628"/>
      <c r="B233" s="513" t="s">
        <v>1155</v>
      </c>
      <c r="C233" s="460">
        <v>3</v>
      </c>
      <c r="D233" s="461" t="s">
        <v>1</v>
      </c>
      <c r="E233" s="17" t="s">
        <v>1137</v>
      </c>
      <c r="F233" s="17" t="s">
        <v>1138</v>
      </c>
      <c r="G233" s="17"/>
      <c r="H233" s="17"/>
      <c r="I233" s="17" t="s">
        <v>48</v>
      </c>
      <c r="J233" s="17"/>
      <c r="K233" s="462" t="s">
        <v>19</v>
      </c>
      <c r="L233" s="457" t="s">
        <v>3409</v>
      </c>
      <c r="M233" s="457" t="s">
        <v>2056</v>
      </c>
      <c r="N233" s="462" t="s">
        <v>48</v>
      </c>
      <c r="O233" s="463" t="s">
        <v>627</v>
      </c>
      <c r="P233" s="462" t="s">
        <v>19</v>
      </c>
      <c r="Q233" s="462" t="s">
        <v>769</v>
      </c>
      <c r="R233" s="457" t="s">
        <v>48</v>
      </c>
      <c r="S233" s="451"/>
      <c r="T233" s="463" t="s">
        <v>3477</v>
      </c>
      <c r="U233" s="3"/>
      <c r="V233" s="630" t="str">
        <f t="shared" si="6"/>
        <v>/rsm:CrossIndustryInvoice/rsm:SupplyChainTradeTransaction/ram:ApplicableHeaderTradeSettlement</v>
      </c>
      <c r="W233" s="630" t="str">
        <f t="shared" si="7"/>
        <v>/ram:SpecifiedTradeSettlementPaymentMeans</v>
      </c>
      <c r="X233" s="544">
        <f>COUNTIFS(M$4:M233,V233)</f>
        <v>1</v>
      </c>
      <c r="Y233" s="4"/>
    </row>
    <row r="234" spans="1:26" s="459" customFormat="1" ht="216.75">
      <c r="A234" s="71"/>
      <c r="B234" s="514" t="s">
        <v>487</v>
      </c>
      <c r="C234" s="469">
        <v>4</v>
      </c>
      <c r="D234" s="471" t="s">
        <v>3</v>
      </c>
      <c r="E234" s="468" t="s">
        <v>1143</v>
      </c>
      <c r="F234" s="468" t="s">
        <v>1144</v>
      </c>
      <c r="G234" s="468" t="s">
        <v>2316</v>
      </c>
      <c r="H234" s="468" t="s">
        <v>9587</v>
      </c>
      <c r="I234" s="468" t="s">
        <v>2731</v>
      </c>
      <c r="J234" s="468" t="s">
        <v>95</v>
      </c>
      <c r="K234" s="469" t="s">
        <v>1</v>
      </c>
      <c r="L234" s="455" t="s">
        <v>3410</v>
      </c>
      <c r="M234" s="455" t="s">
        <v>2057</v>
      </c>
      <c r="N234" s="469" t="s">
        <v>1937</v>
      </c>
      <c r="O234" s="470" t="s">
        <v>627</v>
      </c>
      <c r="P234" s="469" t="s">
        <v>1</v>
      </c>
      <c r="Q234" s="469" t="s">
        <v>632</v>
      </c>
      <c r="R234" s="455" t="s">
        <v>48</v>
      </c>
      <c r="S234" s="451"/>
      <c r="T234" s="470" t="s">
        <v>3477</v>
      </c>
      <c r="U234" s="3"/>
      <c r="V234" s="630" t="str">
        <f t="shared" si="6"/>
        <v>/rsm:CrossIndustryInvoice/rsm:SupplyChainTradeTransaction/ram:ApplicableHeaderTradeSettlement/ram:SpecifiedTradeSettlementPaymentMeans</v>
      </c>
      <c r="W234" s="630" t="str">
        <f t="shared" si="7"/>
        <v>/ram:TypeCode</v>
      </c>
      <c r="X234" s="544">
        <f>COUNTIFS(M$4:M234,V234)</f>
        <v>1</v>
      </c>
      <c r="Y234" s="4"/>
    </row>
    <row r="235" spans="1:26" s="459" customFormat="1" ht="76.5">
      <c r="A235" s="71"/>
      <c r="B235" s="514" t="s">
        <v>488</v>
      </c>
      <c r="C235" s="469">
        <v>4</v>
      </c>
      <c r="D235" s="471" t="s">
        <v>1</v>
      </c>
      <c r="E235" s="468" t="s">
        <v>1146</v>
      </c>
      <c r="F235" s="468" t="s">
        <v>1147</v>
      </c>
      <c r="G235" s="468" t="s">
        <v>1148</v>
      </c>
      <c r="H235" s="468"/>
      <c r="I235" s="468" t="s">
        <v>48</v>
      </c>
      <c r="J235" s="468" t="s">
        <v>931</v>
      </c>
      <c r="K235" s="469" t="s">
        <v>19</v>
      </c>
      <c r="L235" s="455" t="s">
        <v>3411</v>
      </c>
      <c r="M235" s="455" t="s">
        <v>2058</v>
      </c>
      <c r="N235" s="469" t="s">
        <v>1945</v>
      </c>
      <c r="O235" s="470" t="s">
        <v>627</v>
      </c>
      <c r="P235" s="469" t="s">
        <v>19</v>
      </c>
      <c r="Q235" s="469" t="s">
        <v>634</v>
      </c>
      <c r="R235" s="455" t="s">
        <v>48</v>
      </c>
      <c r="S235" s="451"/>
      <c r="T235" s="470" t="s">
        <v>2366</v>
      </c>
      <c r="U235" s="3"/>
      <c r="V235" s="630" t="str">
        <f t="shared" si="6"/>
        <v>/rsm:CrossIndustryInvoice/rsm:SupplyChainTradeTransaction/ram:ApplicableHeaderTradeSettlement/ram:SpecifiedTradeSettlementPaymentMeans</v>
      </c>
      <c r="W235" s="630" t="str">
        <f t="shared" si="7"/>
        <v>/ram:Information</v>
      </c>
      <c r="X235" s="544">
        <f>COUNTIFS(M$4:M235,V235)</f>
        <v>1</v>
      </c>
      <c r="Y235" s="4"/>
      <c r="Z235" s="482"/>
    </row>
    <row r="236" spans="1:26" s="482" customFormat="1" ht="76.5">
      <c r="A236" s="71"/>
      <c r="B236" s="513" t="s">
        <v>702</v>
      </c>
      <c r="C236" s="460">
        <v>4</v>
      </c>
      <c r="D236" s="461" t="s">
        <v>1</v>
      </c>
      <c r="E236" s="17" t="s">
        <v>2290</v>
      </c>
      <c r="F236" s="17" t="s">
        <v>1168</v>
      </c>
      <c r="G236" s="17" t="s">
        <v>1169</v>
      </c>
      <c r="H236" s="17"/>
      <c r="I236" s="17" t="s">
        <v>48</v>
      </c>
      <c r="J236" s="17"/>
      <c r="K236" s="462" t="s">
        <v>1</v>
      </c>
      <c r="L236" s="457" t="s">
        <v>3412</v>
      </c>
      <c r="M236" s="457" t="s">
        <v>2065</v>
      </c>
      <c r="N236" s="462" t="s">
        <v>48</v>
      </c>
      <c r="O236" s="463" t="s">
        <v>627</v>
      </c>
      <c r="P236" s="462" t="s">
        <v>1</v>
      </c>
      <c r="Q236" s="462" t="s">
        <v>48</v>
      </c>
      <c r="R236" s="457" t="s">
        <v>48</v>
      </c>
      <c r="S236" s="451"/>
      <c r="T236" s="463" t="s">
        <v>2366</v>
      </c>
      <c r="U236" s="3"/>
      <c r="V236" s="630" t="str">
        <f t="shared" si="6"/>
        <v>/rsm:CrossIndustryInvoice/rsm:SupplyChainTradeTransaction/ram:ApplicableHeaderTradeSettlement/ram:SpecifiedTradeSettlementPaymentMeans</v>
      </c>
      <c r="W236" s="630" t="str">
        <f t="shared" si="7"/>
        <v>/ram:ApplicableTradeSettlementFinancialCard</v>
      </c>
      <c r="X236" s="544">
        <f>COUNTIFS(M$4:M236,V236)</f>
        <v>1</v>
      </c>
      <c r="Y236" s="4"/>
      <c r="Z236" s="459"/>
    </row>
    <row r="237" spans="1:26" s="459" customFormat="1" ht="89.25">
      <c r="A237" s="71"/>
      <c r="B237" s="514" t="s">
        <v>495</v>
      </c>
      <c r="C237" s="469">
        <v>5</v>
      </c>
      <c r="D237" s="471" t="s">
        <v>3</v>
      </c>
      <c r="E237" s="468" t="s">
        <v>1174</v>
      </c>
      <c r="F237" s="468" t="s">
        <v>1175</v>
      </c>
      <c r="G237" s="468" t="s">
        <v>1176</v>
      </c>
      <c r="H237" s="468"/>
      <c r="I237" s="468" t="s">
        <v>2732</v>
      </c>
      <c r="J237" s="468" t="s">
        <v>931</v>
      </c>
      <c r="K237" s="469" t="s">
        <v>1</v>
      </c>
      <c r="L237" s="455" t="s">
        <v>3413</v>
      </c>
      <c r="M237" s="455" t="s">
        <v>2066</v>
      </c>
      <c r="N237" s="469" t="s">
        <v>1945</v>
      </c>
      <c r="O237" s="470" t="s">
        <v>627</v>
      </c>
      <c r="P237" s="469" t="s">
        <v>1</v>
      </c>
      <c r="Q237" s="469" t="s">
        <v>632</v>
      </c>
      <c r="R237" s="455" t="s">
        <v>48</v>
      </c>
      <c r="S237" s="451"/>
      <c r="T237" s="470" t="s">
        <v>2366</v>
      </c>
      <c r="U237" s="3"/>
      <c r="V237" s="630" t="str">
        <f t="shared" si="6"/>
        <v>/rsm:CrossIndustryInvoice/rsm:SupplyChainTradeTransaction/ram:ApplicableHeaderTradeSettlement/ram:SpecifiedTradeSettlementPaymentMeans/ram:ApplicableTradeSettlementFinancialCard</v>
      </c>
      <c r="W237" s="630" t="str">
        <f t="shared" si="7"/>
        <v>/ram:ID</v>
      </c>
      <c r="X237" s="544">
        <f>COUNTIFS(M$4:M237,V237)</f>
        <v>1</v>
      </c>
      <c r="Y237" s="4"/>
    </row>
    <row r="238" spans="1:26" s="459" customFormat="1" ht="89.25">
      <c r="A238" s="71"/>
      <c r="B238" s="514" t="s">
        <v>497</v>
      </c>
      <c r="C238" s="469">
        <v>5</v>
      </c>
      <c r="D238" s="471" t="s">
        <v>1</v>
      </c>
      <c r="E238" s="468" t="s">
        <v>2254</v>
      </c>
      <c r="F238" s="468" t="s">
        <v>2254</v>
      </c>
      <c r="G238" s="468" t="s">
        <v>48</v>
      </c>
      <c r="H238" s="468"/>
      <c r="I238" s="468" t="s">
        <v>48</v>
      </c>
      <c r="J238" s="468" t="s">
        <v>931</v>
      </c>
      <c r="K238" s="469" t="s">
        <v>1</v>
      </c>
      <c r="L238" s="455" t="s">
        <v>3414</v>
      </c>
      <c r="M238" s="455" t="s">
        <v>2067</v>
      </c>
      <c r="N238" s="469" t="s">
        <v>1945</v>
      </c>
      <c r="O238" s="470" t="s">
        <v>627</v>
      </c>
      <c r="P238" s="469" t="s">
        <v>1</v>
      </c>
      <c r="Q238" s="469" t="s">
        <v>48</v>
      </c>
      <c r="R238" s="455" t="s">
        <v>48</v>
      </c>
      <c r="S238" s="451"/>
      <c r="T238" s="470" t="s">
        <v>2366</v>
      </c>
      <c r="U238" s="3"/>
      <c r="V238" s="630" t="str">
        <f t="shared" si="6"/>
        <v>/rsm:CrossIndustryInvoice/rsm:SupplyChainTradeTransaction/ram:ApplicableHeaderTradeSettlement/ram:SpecifiedTradeSettlementPaymentMeans/ram:ApplicableTradeSettlementFinancialCard</v>
      </c>
      <c r="W238" s="630" t="str">
        <f t="shared" si="7"/>
        <v>/ram:CardholderName</v>
      </c>
      <c r="X238" s="544">
        <f>COUNTIFS(M$4:M238,V238)</f>
        <v>1</v>
      </c>
      <c r="Y238" s="4"/>
    </row>
    <row r="239" spans="1:26" s="459" customFormat="1" ht="76.5">
      <c r="A239" s="71"/>
      <c r="B239" s="514" t="s">
        <v>3170</v>
      </c>
      <c r="C239" s="465">
        <v>4</v>
      </c>
      <c r="D239" s="466"/>
      <c r="E239" s="467" t="s">
        <v>3171</v>
      </c>
      <c r="F239" s="468"/>
      <c r="G239" s="468"/>
      <c r="H239" s="468"/>
      <c r="I239" s="468" t="s">
        <v>48</v>
      </c>
      <c r="J239" s="468"/>
      <c r="K239" s="469" t="s">
        <v>1</v>
      </c>
      <c r="L239" s="455" t="s">
        <v>3415</v>
      </c>
      <c r="M239" s="455" t="s">
        <v>3019</v>
      </c>
      <c r="N239" s="469"/>
      <c r="O239" s="470"/>
      <c r="P239" s="469" t="s">
        <v>1</v>
      </c>
      <c r="Q239" s="469"/>
      <c r="R239" s="455"/>
      <c r="S239" s="451"/>
      <c r="T239" s="470" t="s">
        <v>3477</v>
      </c>
      <c r="U239" s="3"/>
      <c r="V239" s="630" t="str">
        <f t="shared" si="6"/>
        <v>/rsm:CrossIndustryInvoice/rsm:SupplyChainTradeTransaction/ram:ApplicableHeaderTradeSettlement/ram:SpecifiedTradeSettlementPaymentMeans</v>
      </c>
      <c r="W239" s="630" t="str">
        <f t="shared" si="7"/>
        <v>/ram:PayerPartyDebtorFinancialAccount</v>
      </c>
      <c r="X239" s="544">
        <f>COUNTIFS(M$4:M239,V239)</f>
        <v>1</v>
      </c>
      <c r="Y239" s="4"/>
      <c r="Z239" s="482"/>
    </row>
    <row r="240" spans="1:26" s="482" customFormat="1" ht="89.25">
      <c r="A240" s="71"/>
      <c r="B240" s="514" t="s">
        <v>503</v>
      </c>
      <c r="C240" s="469">
        <v>5</v>
      </c>
      <c r="D240" s="471" t="s">
        <v>1</v>
      </c>
      <c r="E240" s="468" t="s">
        <v>2258</v>
      </c>
      <c r="F240" s="468" t="s">
        <v>2259</v>
      </c>
      <c r="G240" s="468" t="s">
        <v>48</v>
      </c>
      <c r="H240" s="468"/>
      <c r="I240" s="468" t="s">
        <v>48</v>
      </c>
      <c r="J240" s="468" t="s">
        <v>369</v>
      </c>
      <c r="K240" s="469" t="s">
        <v>1</v>
      </c>
      <c r="L240" s="455" t="s">
        <v>3416</v>
      </c>
      <c r="M240" s="455" t="s">
        <v>2071</v>
      </c>
      <c r="N240" s="469" t="s">
        <v>1934</v>
      </c>
      <c r="O240" s="470" t="s">
        <v>627</v>
      </c>
      <c r="P240" s="469" t="s">
        <v>1</v>
      </c>
      <c r="Q240" s="469" t="s">
        <v>48</v>
      </c>
      <c r="R240" s="455" t="s">
        <v>48</v>
      </c>
      <c r="S240" s="451"/>
      <c r="T240" s="470" t="s">
        <v>3477</v>
      </c>
      <c r="U240" s="3"/>
      <c r="V240" s="630" t="str">
        <f t="shared" si="6"/>
        <v>/rsm:CrossIndustryInvoice/rsm:SupplyChainTradeTransaction/ram:ApplicableHeaderTradeSettlement/ram:SpecifiedTradeSettlementPaymentMeans/ram:PayerPartyDebtorFinancialAccount</v>
      </c>
      <c r="W240" s="630" t="str">
        <f t="shared" si="7"/>
        <v>/ram:IBANID</v>
      </c>
      <c r="X240" s="544">
        <f>COUNTIFS(M$4:M240,V240)</f>
        <v>1</v>
      </c>
      <c r="Y240" s="4"/>
      <c r="Z240" s="459"/>
    </row>
    <row r="241" spans="1:26" s="459" customFormat="1" ht="76.5">
      <c r="A241" s="71"/>
      <c r="B241" s="513" t="s">
        <v>700</v>
      </c>
      <c r="C241" s="460">
        <v>4</v>
      </c>
      <c r="D241" s="461" t="s">
        <v>19</v>
      </c>
      <c r="E241" s="17" t="s">
        <v>2249</v>
      </c>
      <c r="F241" s="17" t="s">
        <v>2250</v>
      </c>
      <c r="G241" s="17" t="s">
        <v>48</v>
      </c>
      <c r="H241" s="17"/>
      <c r="I241" s="17" t="s">
        <v>48</v>
      </c>
      <c r="J241" s="17"/>
      <c r="K241" s="462" t="s">
        <v>1</v>
      </c>
      <c r="L241" s="457" t="s">
        <v>3417</v>
      </c>
      <c r="M241" s="457" t="s">
        <v>2060</v>
      </c>
      <c r="N241" s="462" t="s">
        <v>48</v>
      </c>
      <c r="O241" s="463" t="s">
        <v>627</v>
      </c>
      <c r="P241" s="462" t="s">
        <v>1</v>
      </c>
      <c r="Q241" s="462" t="s">
        <v>769</v>
      </c>
      <c r="R241" s="457" t="s">
        <v>48</v>
      </c>
      <c r="S241" s="451"/>
      <c r="T241" s="463" t="s">
        <v>3477</v>
      </c>
      <c r="U241" s="3"/>
      <c r="V241" s="630" t="str">
        <f t="shared" si="6"/>
        <v>/rsm:CrossIndustryInvoice/rsm:SupplyChainTradeTransaction/ram:ApplicableHeaderTradeSettlement/ram:SpecifiedTradeSettlementPaymentMeans</v>
      </c>
      <c r="W241" s="630" t="str">
        <f t="shared" si="7"/>
        <v>/ram:PayeePartyCreditorFinancialAccount</v>
      </c>
      <c r="X241" s="544">
        <f>COUNTIFS(M$4:M241,V241)</f>
        <v>1</v>
      </c>
      <c r="Y241" s="4"/>
    </row>
    <row r="242" spans="1:26" s="459" customFormat="1" ht="165.75">
      <c r="A242" s="71"/>
      <c r="B242" s="514" t="s">
        <v>490</v>
      </c>
      <c r="C242" s="469">
        <v>5</v>
      </c>
      <c r="D242" s="471" t="s">
        <v>3</v>
      </c>
      <c r="E242" s="468" t="s">
        <v>1159</v>
      </c>
      <c r="F242" s="468" t="s">
        <v>1160</v>
      </c>
      <c r="G242" s="468" t="s">
        <v>1161</v>
      </c>
      <c r="H242" s="468"/>
      <c r="I242" s="468" t="s">
        <v>3078</v>
      </c>
      <c r="J242" s="468" t="s">
        <v>369</v>
      </c>
      <c r="K242" s="469" t="s">
        <v>1</v>
      </c>
      <c r="L242" s="455" t="s">
        <v>3418</v>
      </c>
      <c r="M242" s="455" t="s">
        <v>2061</v>
      </c>
      <c r="N242" s="469" t="s">
        <v>1934</v>
      </c>
      <c r="O242" s="470" t="s">
        <v>627</v>
      </c>
      <c r="P242" s="469" t="s">
        <v>1</v>
      </c>
      <c r="Q242" s="469" t="s">
        <v>698</v>
      </c>
      <c r="R242" s="455" t="s">
        <v>699</v>
      </c>
      <c r="S242" s="451"/>
      <c r="T242" s="470" t="s">
        <v>3477</v>
      </c>
      <c r="U242" s="3"/>
      <c r="V242" s="630" t="str">
        <f t="shared" si="6"/>
        <v>/rsm:CrossIndustryInvoice/rsm:SupplyChainTradeTransaction/ram:ApplicableHeaderTradeSettlement/ram:SpecifiedTradeSettlementPaymentMeans/ram:PayeePartyCreditorFinancialAccount</v>
      </c>
      <c r="W242" s="630" t="str">
        <f t="shared" si="7"/>
        <v>/ram:IBANID</v>
      </c>
      <c r="X242" s="544">
        <f>COUNTIFS(M$4:M242,V242)</f>
        <v>1</v>
      </c>
      <c r="Y242" s="4"/>
    </row>
    <row r="243" spans="1:26" s="459" customFormat="1" ht="89.25">
      <c r="A243" s="71"/>
      <c r="B243" s="514" t="s">
        <v>491</v>
      </c>
      <c r="C243" s="469">
        <v>5</v>
      </c>
      <c r="D243" s="471" t="s">
        <v>1</v>
      </c>
      <c r="E243" s="468" t="s">
        <v>2252</v>
      </c>
      <c r="F243" s="468" t="s">
        <v>2253</v>
      </c>
      <c r="G243" s="468" t="s">
        <v>48</v>
      </c>
      <c r="H243" s="468"/>
      <c r="I243" s="468" t="s">
        <v>48</v>
      </c>
      <c r="J243" s="468" t="s">
        <v>931</v>
      </c>
      <c r="K243" s="469" t="s">
        <v>1</v>
      </c>
      <c r="L243" s="455" t="s">
        <v>3419</v>
      </c>
      <c r="M243" s="455" t="s">
        <v>2063</v>
      </c>
      <c r="N243" s="469" t="s">
        <v>1945</v>
      </c>
      <c r="O243" s="470" t="s">
        <v>627</v>
      </c>
      <c r="P243" s="469" t="s">
        <v>1</v>
      </c>
      <c r="Q243" s="469" t="s">
        <v>48</v>
      </c>
      <c r="R243" s="455" t="s">
        <v>48</v>
      </c>
      <c r="S243" s="451"/>
      <c r="T243" s="470" t="s">
        <v>2366</v>
      </c>
      <c r="U243" s="3"/>
      <c r="V243" s="630" t="str">
        <f t="shared" si="6"/>
        <v>/rsm:CrossIndustryInvoice/rsm:SupplyChainTradeTransaction/ram:ApplicableHeaderTradeSettlement/ram:SpecifiedTradeSettlementPaymentMeans/ram:PayeePartyCreditorFinancialAccount</v>
      </c>
      <c r="W243" s="630" t="str">
        <f t="shared" si="7"/>
        <v>/ram:AccountName</v>
      </c>
      <c r="X243" s="544">
        <f>COUNTIFS(M$4:M243,V243)</f>
        <v>1</v>
      </c>
      <c r="Y243" s="4"/>
    </row>
    <row r="244" spans="1:26" s="459" customFormat="1" ht="89.25">
      <c r="A244" s="71"/>
      <c r="B244" s="514" t="s">
        <v>2162</v>
      </c>
      <c r="C244" s="469">
        <v>5</v>
      </c>
      <c r="D244" s="471" t="s">
        <v>3</v>
      </c>
      <c r="E244" s="468" t="s">
        <v>48</v>
      </c>
      <c r="F244" s="468" t="s">
        <v>48</v>
      </c>
      <c r="G244" s="468" t="s">
        <v>2251</v>
      </c>
      <c r="H244" s="468"/>
      <c r="I244" s="468" t="s">
        <v>48</v>
      </c>
      <c r="J244" s="468"/>
      <c r="K244" s="469" t="s">
        <v>1</v>
      </c>
      <c r="L244" s="455" t="s">
        <v>3420</v>
      </c>
      <c r="M244" s="455" t="s">
        <v>2062</v>
      </c>
      <c r="N244" s="469" t="s">
        <v>48</v>
      </c>
      <c r="O244" s="470" t="s">
        <v>627</v>
      </c>
      <c r="P244" s="469" t="s">
        <v>1</v>
      </c>
      <c r="Q244" s="469" t="s">
        <v>698</v>
      </c>
      <c r="R244" s="455" t="s">
        <v>699</v>
      </c>
      <c r="S244" s="451"/>
      <c r="T244" s="470" t="s">
        <v>3477</v>
      </c>
      <c r="U244" s="3"/>
      <c r="V244" s="630" t="str">
        <f t="shared" si="6"/>
        <v>/rsm:CrossIndustryInvoice/rsm:SupplyChainTradeTransaction/ram:ApplicableHeaderTradeSettlement/ram:SpecifiedTradeSettlementPaymentMeans/ram:PayeePartyCreditorFinancialAccount</v>
      </c>
      <c r="W244" s="630" t="str">
        <f t="shared" si="7"/>
        <v>/ram:ProprietaryID</v>
      </c>
      <c r="X244" s="544">
        <f>COUNTIFS(M$4:M244,V244)</f>
        <v>1</v>
      </c>
      <c r="Y244" s="4"/>
    </row>
    <row r="245" spans="1:26" s="459" customFormat="1" ht="76.5">
      <c r="A245" s="71"/>
      <c r="B245" s="514" t="s">
        <v>3172</v>
      </c>
      <c r="C245" s="465">
        <v>4</v>
      </c>
      <c r="D245" s="466"/>
      <c r="E245" s="467" t="s">
        <v>3173</v>
      </c>
      <c r="F245" s="468"/>
      <c r="G245" s="468"/>
      <c r="H245" s="468"/>
      <c r="I245" s="468" t="s">
        <v>48</v>
      </c>
      <c r="J245" s="468"/>
      <c r="K245" s="469" t="s">
        <v>1</v>
      </c>
      <c r="L245" s="455" t="s">
        <v>3421</v>
      </c>
      <c r="M245" s="455" t="s">
        <v>3020</v>
      </c>
      <c r="N245" s="469"/>
      <c r="O245" s="470"/>
      <c r="P245" s="469" t="s">
        <v>1</v>
      </c>
      <c r="Q245" s="469"/>
      <c r="R245" s="455"/>
      <c r="S245" s="451"/>
      <c r="T245" s="470" t="s">
        <v>2366</v>
      </c>
      <c r="U245" s="3"/>
      <c r="V245" s="630" t="str">
        <f t="shared" si="6"/>
        <v>/rsm:CrossIndustryInvoice/rsm:SupplyChainTradeTransaction/ram:ApplicableHeaderTradeSettlement/ram:SpecifiedTradeSettlementPaymentMeans</v>
      </c>
      <c r="W245" s="630" t="str">
        <f t="shared" si="7"/>
        <v>/ram:PayeeSpecifiedCreditorFinancialInstitution</v>
      </c>
      <c r="X245" s="544">
        <f>COUNTIFS(M$4:M245,V245)</f>
        <v>1</v>
      </c>
      <c r="Y245" s="4"/>
    </row>
    <row r="246" spans="1:26" s="459" customFormat="1" ht="89.25">
      <c r="A246" s="71"/>
      <c r="B246" s="514" t="s">
        <v>493</v>
      </c>
      <c r="C246" s="469">
        <v>5</v>
      </c>
      <c r="D246" s="471" t="s">
        <v>1</v>
      </c>
      <c r="E246" s="468" t="s">
        <v>1162</v>
      </c>
      <c r="F246" s="468" t="s">
        <v>1163</v>
      </c>
      <c r="G246" s="468" t="s">
        <v>1164</v>
      </c>
      <c r="H246" s="468" t="s">
        <v>3050</v>
      </c>
      <c r="I246" s="468" t="s">
        <v>3070</v>
      </c>
      <c r="J246" s="468" t="s">
        <v>369</v>
      </c>
      <c r="K246" s="469" t="s">
        <v>1</v>
      </c>
      <c r="L246" s="455" t="s">
        <v>3422</v>
      </c>
      <c r="M246" s="455" t="s">
        <v>9675</v>
      </c>
      <c r="N246" s="469" t="s">
        <v>48</v>
      </c>
      <c r="O246" s="470" t="s">
        <v>627</v>
      </c>
      <c r="P246" s="469" t="s">
        <v>1</v>
      </c>
      <c r="Q246" s="469" t="s">
        <v>769</v>
      </c>
      <c r="R246" s="455" t="s">
        <v>2064</v>
      </c>
      <c r="S246" s="451"/>
      <c r="T246" s="470" t="s">
        <v>2366</v>
      </c>
      <c r="U246" s="3"/>
      <c r="V246" s="630" t="str">
        <f t="shared" si="6"/>
        <v>/rsm:CrossIndustryInvoice/rsm:SupplyChainTradeTransaction/ram:ApplicableHeaderTradeSettlement/ram:SpecifiedTradeSettlementPaymentMeans/ram:PayeeSpecifiedCreditorFinancialInstitution</v>
      </c>
      <c r="W246" s="630" t="str">
        <f t="shared" si="7"/>
        <v>/ram:BICID</v>
      </c>
      <c r="X246" s="544">
        <f>COUNTIFS(M$4:M246,V246)</f>
        <v>1</v>
      </c>
      <c r="Y246" s="4"/>
    </row>
    <row r="247" spans="1:26" s="459" customFormat="1" ht="63.75">
      <c r="A247" s="71"/>
      <c r="B247" s="513" t="s">
        <v>1279</v>
      </c>
      <c r="C247" s="460">
        <v>3</v>
      </c>
      <c r="D247" s="461" t="s">
        <v>25</v>
      </c>
      <c r="E247" s="17" t="s">
        <v>1247</v>
      </c>
      <c r="F247" s="17" t="s">
        <v>1248</v>
      </c>
      <c r="G247" s="17"/>
      <c r="H247" s="17"/>
      <c r="I247" s="17" t="s">
        <v>2687</v>
      </c>
      <c r="J247" s="17"/>
      <c r="K247" s="462" t="s">
        <v>19</v>
      </c>
      <c r="L247" s="457" t="s">
        <v>3423</v>
      </c>
      <c r="M247" s="457" t="s">
        <v>2092</v>
      </c>
      <c r="N247" s="462" t="s">
        <v>48</v>
      </c>
      <c r="O247" s="463" t="s">
        <v>627</v>
      </c>
      <c r="P247" s="462" t="s">
        <v>19</v>
      </c>
      <c r="Q247" s="462" t="s">
        <v>632</v>
      </c>
      <c r="R247" s="457" t="s">
        <v>48</v>
      </c>
      <c r="S247" s="451"/>
      <c r="T247" s="463" t="s">
        <v>3477</v>
      </c>
      <c r="U247" s="3"/>
      <c r="V247" s="630" t="str">
        <f t="shared" si="6"/>
        <v>/rsm:CrossIndustryInvoice/rsm:SupplyChainTradeTransaction/ram:ApplicableHeaderTradeSettlement</v>
      </c>
      <c r="W247" s="630" t="str">
        <f t="shared" si="7"/>
        <v>/ram:ApplicableTradeTax</v>
      </c>
      <c r="X247" s="544">
        <f>COUNTIFS(M$4:M247,V247)</f>
        <v>1</v>
      </c>
      <c r="Y247" s="4"/>
      <c r="Z247" s="482"/>
    </row>
    <row r="248" spans="1:26" s="482" customFormat="1" ht="102">
      <c r="A248" s="71"/>
      <c r="B248" s="514" t="s">
        <v>547</v>
      </c>
      <c r="C248" s="469">
        <v>4</v>
      </c>
      <c r="D248" s="471" t="s">
        <v>3</v>
      </c>
      <c r="E248" s="468" t="s">
        <v>1253</v>
      </c>
      <c r="F248" s="468" t="s">
        <v>1254</v>
      </c>
      <c r="G248" s="468" t="s">
        <v>1255</v>
      </c>
      <c r="H248" s="468"/>
      <c r="I248" s="468" t="s">
        <v>3079</v>
      </c>
      <c r="J248" s="468" t="s">
        <v>1183</v>
      </c>
      <c r="K248" s="469" t="s">
        <v>19</v>
      </c>
      <c r="L248" s="455" t="s">
        <v>3424</v>
      </c>
      <c r="M248" s="455" t="s">
        <v>2094</v>
      </c>
      <c r="N248" s="469" t="s">
        <v>697</v>
      </c>
      <c r="O248" s="470" t="s">
        <v>627</v>
      </c>
      <c r="P248" s="469" t="s">
        <v>19</v>
      </c>
      <c r="Q248" s="469" t="s">
        <v>709</v>
      </c>
      <c r="R248" s="455" t="s">
        <v>48</v>
      </c>
      <c r="S248" s="451"/>
      <c r="T248" s="470" t="s">
        <v>3477</v>
      </c>
      <c r="U248" s="3"/>
      <c r="V248" s="630" t="str">
        <f t="shared" si="6"/>
        <v>/rsm:CrossIndustryInvoice/rsm:SupplyChainTradeTransaction/ram:ApplicableHeaderTradeSettlement/ram:ApplicableTradeTax</v>
      </c>
      <c r="W248" s="630" t="str">
        <f t="shared" si="7"/>
        <v>/ram:CalculatedAmount</v>
      </c>
      <c r="X248" s="544">
        <f>COUNTIFS(M$4:M248,V248)</f>
        <v>1</v>
      </c>
      <c r="Y248" s="4"/>
      <c r="Z248" s="459"/>
    </row>
    <row r="249" spans="1:26" s="459" customFormat="1" ht="76.5">
      <c r="A249" s="71"/>
      <c r="B249" s="514" t="s">
        <v>2171</v>
      </c>
      <c r="C249" s="469">
        <v>4</v>
      </c>
      <c r="D249" s="471" t="s">
        <v>3</v>
      </c>
      <c r="E249" s="468" t="s">
        <v>1256</v>
      </c>
      <c r="F249" s="468" t="s">
        <v>48</v>
      </c>
      <c r="G249" s="468" t="s">
        <v>2263</v>
      </c>
      <c r="H249" s="468"/>
      <c r="I249" s="468" t="s">
        <v>2263</v>
      </c>
      <c r="J249" s="468"/>
      <c r="K249" s="469" t="s">
        <v>1</v>
      </c>
      <c r="L249" s="455" t="s">
        <v>3425</v>
      </c>
      <c r="M249" s="455" t="s">
        <v>2095</v>
      </c>
      <c r="N249" s="469" t="s">
        <v>1937</v>
      </c>
      <c r="O249" s="470" t="s">
        <v>627</v>
      </c>
      <c r="P249" s="469" t="s">
        <v>1</v>
      </c>
      <c r="Q249" s="469" t="s">
        <v>48</v>
      </c>
      <c r="R249" s="455" t="s">
        <v>2078</v>
      </c>
      <c r="S249" s="451"/>
      <c r="T249" s="470" t="s">
        <v>3477</v>
      </c>
      <c r="U249" s="3"/>
      <c r="V249" s="630" t="str">
        <f t="shared" si="6"/>
        <v>/rsm:CrossIndustryInvoice/rsm:SupplyChainTradeTransaction/ram:ApplicableHeaderTradeSettlement/ram:ApplicableTradeTax</v>
      </c>
      <c r="W249" s="630" t="str">
        <f t="shared" si="7"/>
        <v>/ram:TypeCode</v>
      </c>
      <c r="X249" s="544">
        <f>COUNTIFS(M$4:M249,V249)</f>
        <v>1</v>
      </c>
      <c r="Y249" s="4"/>
    </row>
    <row r="250" spans="1:26" s="459" customFormat="1" ht="76.5">
      <c r="A250" s="71"/>
      <c r="B250" s="514" t="s">
        <v>551</v>
      </c>
      <c r="C250" s="469">
        <v>4</v>
      </c>
      <c r="D250" s="471" t="s">
        <v>1</v>
      </c>
      <c r="E250" s="468" t="s">
        <v>1261</v>
      </c>
      <c r="F250" s="468" t="s">
        <v>1262</v>
      </c>
      <c r="G250" s="468" t="s">
        <v>1932</v>
      </c>
      <c r="H250" s="468" t="s">
        <v>2345</v>
      </c>
      <c r="I250" s="468" t="s">
        <v>48</v>
      </c>
      <c r="J250" s="468" t="s">
        <v>931</v>
      </c>
      <c r="K250" s="469" t="s">
        <v>1</v>
      </c>
      <c r="L250" s="455" t="s">
        <v>3426</v>
      </c>
      <c r="M250" s="455" t="s">
        <v>2098</v>
      </c>
      <c r="N250" s="469" t="s">
        <v>1945</v>
      </c>
      <c r="O250" s="470" t="s">
        <v>627</v>
      </c>
      <c r="P250" s="469" t="s">
        <v>1</v>
      </c>
      <c r="Q250" s="469" t="s">
        <v>48</v>
      </c>
      <c r="R250" s="455" t="s">
        <v>48</v>
      </c>
      <c r="S250" s="451"/>
      <c r="T250" s="470" t="s">
        <v>3477</v>
      </c>
      <c r="U250" s="3"/>
      <c r="V250" s="630" t="str">
        <f t="shared" si="6"/>
        <v>/rsm:CrossIndustryInvoice/rsm:SupplyChainTradeTransaction/ram:ApplicableHeaderTradeSettlement/ram:ApplicableTradeTax</v>
      </c>
      <c r="W250" s="630" t="str">
        <f t="shared" si="7"/>
        <v>/ram:ExemptionReason</v>
      </c>
      <c r="X250" s="544">
        <f>COUNTIFS(M$4:M250,V250)</f>
        <v>1</v>
      </c>
      <c r="Y250" s="4"/>
      <c r="Z250" s="26"/>
    </row>
    <row r="251" spans="1:26" ht="76.5">
      <c r="B251" s="514" t="s">
        <v>545</v>
      </c>
      <c r="C251" s="469">
        <v>4</v>
      </c>
      <c r="D251" s="471" t="s">
        <v>3</v>
      </c>
      <c r="E251" s="468" t="s">
        <v>1250</v>
      </c>
      <c r="F251" s="468" t="s">
        <v>1251</v>
      </c>
      <c r="G251" s="468" t="s">
        <v>1252</v>
      </c>
      <c r="H251" s="468"/>
      <c r="I251" s="468" t="s">
        <v>2694</v>
      </c>
      <c r="J251" s="468" t="s">
        <v>1183</v>
      </c>
      <c r="K251" s="469" t="s">
        <v>19</v>
      </c>
      <c r="L251" s="455" t="s">
        <v>3427</v>
      </c>
      <c r="M251" s="455" t="s">
        <v>2093</v>
      </c>
      <c r="N251" s="469" t="s">
        <v>697</v>
      </c>
      <c r="O251" s="470" t="s">
        <v>627</v>
      </c>
      <c r="P251" s="469" t="s">
        <v>19</v>
      </c>
      <c r="Q251" s="469" t="s">
        <v>709</v>
      </c>
      <c r="R251" s="455" t="s">
        <v>48</v>
      </c>
      <c r="S251" s="451"/>
      <c r="T251" s="470" t="s">
        <v>3477</v>
      </c>
      <c r="U251" s="3"/>
      <c r="V251" s="630" t="str">
        <f t="shared" si="6"/>
        <v>/rsm:CrossIndustryInvoice/rsm:SupplyChainTradeTransaction/ram:ApplicableHeaderTradeSettlement/ram:ApplicableTradeTax</v>
      </c>
      <c r="W251" s="630" t="str">
        <f t="shared" si="7"/>
        <v>/ram:BasisAmount</v>
      </c>
      <c r="X251" s="544">
        <f>COUNTIFS(M$4:M251,V251)</f>
        <v>1</v>
      </c>
      <c r="Y251" s="4"/>
      <c r="Z251" s="459"/>
    </row>
    <row r="252" spans="1:26" s="459" customFormat="1" ht="140.25">
      <c r="A252" s="71"/>
      <c r="B252" s="514" t="s">
        <v>548</v>
      </c>
      <c r="C252" s="469">
        <v>4</v>
      </c>
      <c r="D252" s="471" t="s">
        <v>3</v>
      </c>
      <c r="E252" s="468" t="s">
        <v>1256</v>
      </c>
      <c r="F252" s="468" t="s">
        <v>1257</v>
      </c>
      <c r="G252" s="468" t="s">
        <v>2265</v>
      </c>
      <c r="H252" s="468" t="s">
        <v>9585</v>
      </c>
      <c r="I252" s="468" t="s">
        <v>2695</v>
      </c>
      <c r="J252" s="468" t="s">
        <v>95</v>
      </c>
      <c r="K252" s="469" t="s">
        <v>1</v>
      </c>
      <c r="L252" s="455" t="s">
        <v>3428</v>
      </c>
      <c r="M252" s="455" t="s">
        <v>2096</v>
      </c>
      <c r="N252" s="469" t="s">
        <v>48</v>
      </c>
      <c r="O252" s="470" t="s">
        <v>627</v>
      </c>
      <c r="P252" s="469" t="s">
        <v>1</v>
      </c>
      <c r="Q252" s="469" t="s">
        <v>632</v>
      </c>
      <c r="R252" s="455" t="s">
        <v>48</v>
      </c>
      <c r="S252" s="451"/>
      <c r="T252" s="470" t="s">
        <v>3477</v>
      </c>
      <c r="U252" s="3"/>
      <c r="V252" s="630" t="str">
        <f t="shared" si="6"/>
        <v>/rsm:CrossIndustryInvoice/rsm:SupplyChainTradeTransaction/ram:ApplicableHeaderTradeSettlement/ram:ApplicableTradeTax</v>
      </c>
      <c r="W252" s="630" t="str">
        <f t="shared" si="7"/>
        <v>/ram:CategoryCode</v>
      </c>
      <c r="X252" s="544">
        <f>COUNTIFS(M$4:M252,V252)</f>
        <v>1</v>
      </c>
      <c r="Y252" s="4"/>
    </row>
    <row r="253" spans="1:26" s="459" customFormat="1" ht="76.5">
      <c r="A253" s="71"/>
      <c r="B253" s="514" t="s">
        <v>552</v>
      </c>
      <c r="C253" s="469">
        <v>4</v>
      </c>
      <c r="D253" s="471" t="s">
        <v>1</v>
      </c>
      <c r="E253" s="468" t="s">
        <v>2269</v>
      </c>
      <c r="F253" s="468" t="s">
        <v>2270</v>
      </c>
      <c r="G253" s="468" t="s">
        <v>2271</v>
      </c>
      <c r="H253" s="468"/>
      <c r="I253" s="468" t="s">
        <v>48</v>
      </c>
      <c r="J253" s="468" t="s">
        <v>95</v>
      </c>
      <c r="K253" s="469" t="s">
        <v>1</v>
      </c>
      <c r="L253" s="455" t="s">
        <v>3429</v>
      </c>
      <c r="M253" s="455" t="s">
        <v>2099</v>
      </c>
      <c r="N253" s="469" t="s">
        <v>1937</v>
      </c>
      <c r="O253" s="470" t="s">
        <v>627</v>
      </c>
      <c r="P253" s="469" t="s">
        <v>1</v>
      </c>
      <c r="Q253" s="469" t="s">
        <v>48</v>
      </c>
      <c r="R253" s="455" t="s">
        <v>48</v>
      </c>
      <c r="S253" s="451"/>
      <c r="T253" s="470" t="s">
        <v>3477</v>
      </c>
      <c r="U253" s="3"/>
      <c r="V253" s="630" t="str">
        <f t="shared" si="6"/>
        <v>/rsm:CrossIndustryInvoice/rsm:SupplyChainTradeTransaction/ram:ApplicableHeaderTradeSettlement/ram:ApplicableTradeTax</v>
      </c>
      <c r="W253" s="630" t="str">
        <f t="shared" si="7"/>
        <v>/ram:ExemptionReasonCode</v>
      </c>
      <c r="X253" s="544">
        <f>COUNTIFS(M$4:M253,V253)</f>
        <v>1</v>
      </c>
      <c r="Y253" s="4"/>
    </row>
    <row r="254" spans="1:26" s="459" customFormat="1" ht="76.5">
      <c r="A254" s="71"/>
      <c r="B254" s="514" t="s">
        <v>3174</v>
      </c>
      <c r="C254" s="465">
        <v>4</v>
      </c>
      <c r="D254" s="466"/>
      <c r="E254" s="467" t="s">
        <v>3175</v>
      </c>
      <c r="F254" s="468"/>
      <c r="G254" s="468"/>
      <c r="H254" s="468"/>
      <c r="I254" s="468" t="s">
        <v>48</v>
      </c>
      <c r="J254" s="468"/>
      <c r="K254" s="469" t="s">
        <v>1</v>
      </c>
      <c r="L254" s="455" t="s">
        <v>3430</v>
      </c>
      <c r="M254" s="455" t="s">
        <v>3043</v>
      </c>
      <c r="N254" s="469"/>
      <c r="O254" s="470"/>
      <c r="P254" s="469" t="s">
        <v>1</v>
      </c>
      <c r="Q254" s="469"/>
      <c r="R254" s="455"/>
      <c r="S254" s="451"/>
      <c r="T254" s="470" t="s">
        <v>2366</v>
      </c>
      <c r="U254" s="3"/>
      <c r="V254" s="630" t="str">
        <f t="shared" si="6"/>
        <v>/rsm:CrossIndustryInvoice/rsm:SupplyChainTradeTransaction/ram:ApplicableHeaderTradeSettlement/ram:ApplicableTradeTax</v>
      </c>
      <c r="W254" s="630" t="str">
        <f t="shared" si="7"/>
        <v>/ram:TaxPointDate</v>
      </c>
      <c r="X254" s="544">
        <f>COUNTIFS(M$4:M254,V254)</f>
        <v>1</v>
      </c>
      <c r="Y254" s="4"/>
    </row>
    <row r="255" spans="1:26" s="459" customFormat="1" ht="89.25">
      <c r="A255" s="71"/>
      <c r="B255" s="514" t="s">
        <v>383</v>
      </c>
      <c r="C255" s="469">
        <v>5</v>
      </c>
      <c r="D255" s="471" t="s">
        <v>1</v>
      </c>
      <c r="E255" s="468" t="s">
        <v>947</v>
      </c>
      <c r="F255" s="468" t="s">
        <v>2292</v>
      </c>
      <c r="G255" s="468" t="s">
        <v>1395</v>
      </c>
      <c r="H255" s="468" t="s">
        <v>2336</v>
      </c>
      <c r="I255" s="468" t="s">
        <v>2728</v>
      </c>
      <c r="J255" s="468" t="s">
        <v>94</v>
      </c>
      <c r="K255" s="469" t="s">
        <v>3</v>
      </c>
      <c r="L255" s="455" t="s">
        <v>3431</v>
      </c>
      <c r="M255" s="455" t="s">
        <v>1940</v>
      </c>
      <c r="N255" s="469" t="s">
        <v>629</v>
      </c>
      <c r="O255" s="470" t="s">
        <v>627</v>
      </c>
      <c r="P255" s="469" t="s">
        <v>3</v>
      </c>
      <c r="Q255" s="469" t="s">
        <v>636</v>
      </c>
      <c r="R255" s="455" t="s">
        <v>630</v>
      </c>
      <c r="S255" s="451"/>
      <c r="T255" s="470" t="s">
        <v>2366</v>
      </c>
      <c r="U255" s="3"/>
      <c r="V255" s="630" t="str">
        <f t="shared" si="6"/>
        <v>/rsm:CrossIndustryInvoice/rsm:SupplyChainTradeTransaction/ram:ApplicableHeaderTradeSettlement/ram:ApplicableTradeTax/ram:TaxPointDate</v>
      </c>
      <c r="W255" s="630" t="str">
        <f t="shared" si="7"/>
        <v>/udt:DateString</v>
      </c>
      <c r="X255" s="544">
        <f>COUNTIFS(M$4:M255,V255)</f>
        <v>1</v>
      </c>
      <c r="Y255" s="4"/>
    </row>
    <row r="256" spans="1:26" s="459" customFormat="1" ht="102">
      <c r="A256" s="71"/>
      <c r="B256" s="514" t="s">
        <v>2151</v>
      </c>
      <c r="C256" s="469">
        <v>6</v>
      </c>
      <c r="D256" s="471" t="s">
        <v>3</v>
      </c>
      <c r="E256" s="468" t="s">
        <v>2146</v>
      </c>
      <c r="F256" s="468" t="s">
        <v>48</v>
      </c>
      <c r="G256" s="468" t="s">
        <v>2195</v>
      </c>
      <c r="H256" s="468"/>
      <c r="I256" s="468" t="s">
        <v>3064</v>
      </c>
      <c r="J256" s="468"/>
      <c r="K256" s="469"/>
      <c r="L256" s="455" t="s">
        <v>3432</v>
      </c>
      <c r="M256" s="455" t="s">
        <v>1941</v>
      </c>
      <c r="N256" s="469" t="s">
        <v>48</v>
      </c>
      <c r="O256" s="470" t="s">
        <v>697</v>
      </c>
      <c r="P256" s="469"/>
      <c r="Q256" s="469" t="s">
        <v>48</v>
      </c>
      <c r="R256" s="455" t="s">
        <v>1936</v>
      </c>
      <c r="S256" s="451"/>
      <c r="T256" s="470" t="s">
        <v>2366</v>
      </c>
      <c r="U256" s="3"/>
      <c r="V256" s="630" t="str">
        <f t="shared" si="6"/>
        <v>/rsm:CrossIndustryInvoice/rsm:SupplyChainTradeTransaction/ram:ApplicableHeaderTradeSettlement/ram:ApplicableTradeTax/ram:TaxPointDate/udt:DateString</v>
      </c>
      <c r="W256" s="630" t="str">
        <f t="shared" si="7"/>
        <v>/@format</v>
      </c>
      <c r="X256" s="544">
        <f>COUNTIFS(M$4:M256,V256)</f>
        <v>1</v>
      </c>
      <c r="Y256" s="4"/>
    </row>
    <row r="257" spans="1:26" s="459" customFormat="1" ht="114.75">
      <c r="A257" s="71"/>
      <c r="B257" s="514" t="s">
        <v>379</v>
      </c>
      <c r="C257" s="469">
        <v>4</v>
      </c>
      <c r="D257" s="471" t="s">
        <v>1</v>
      </c>
      <c r="E257" s="468" t="s">
        <v>2196</v>
      </c>
      <c r="F257" s="468" t="s">
        <v>2197</v>
      </c>
      <c r="G257" s="468" t="s">
        <v>2323</v>
      </c>
      <c r="H257" s="468" t="s">
        <v>9677</v>
      </c>
      <c r="I257" s="468" t="s">
        <v>2728</v>
      </c>
      <c r="J257" s="468" t="s">
        <v>95</v>
      </c>
      <c r="K257" s="469" t="s">
        <v>1</v>
      </c>
      <c r="L257" s="455" t="s">
        <v>3433</v>
      </c>
      <c r="M257" s="455" t="s">
        <v>1942</v>
      </c>
      <c r="N257" s="469" t="s">
        <v>1937</v>
      </c>
      <c r="O257" s="470" t="s">
        <v>627</v>
      </c>
      <c r="P257" s="469" t="s">
        <v>1</v>
      </c>
      <c r="Q257" s="469" t="s">
        <v>636</v>
      </c>
      <c r="R257" s="455" t="s">
        <v>48</v>
      </c>
      <c r="S257" s="451"/>
      <c r="T257" s="470" t="s">
        <v>3477</v>
      </c>
      <c r="U257" s="3"/>
      <c r="V257" s="630" t="str">
        <f t="shared" si="6"/>
        <v>/rsm:CrossIndustryInvoice/rsm:SupplyChainTradeTransaction/ram:ApplicableHeaderTradeSettlement/ram:ApplicableTradeTax</v>
      </c>
      <c r="W257" s="630" t="str">
        <f t="shared" si="7"/>
        <v>/ram:DueDateTypeCode</v>
      </c>
      <c r="X257" s="544">
        <f>COUNTIFS(M$4:M257,V257)</f>
        <v>1</v>
      </c>
      <c r="Y257" s="4"/>
    </row>
    <row r="258" spans="1:26" s="459" customFormat="1" ht="76.5">
      <c r="A258" s="71"/>
      <c r="B258" s="514" t="s">
        <v>550</v>
      </c>
      <c r="C258" s="469">
        <v>4</v>
      </c>
      <c r="D258" s="471" t="s">
        <v>1</v>
      </c>
      <c r="E258" s="468" t="s">
        <v>1259</v>
      </c>
      <c r="F258" s="468" t="s">
        <v>1260</v>
      </c>
      <c r="G258" s="468" t="s">
        <v>1258</v>
      </c>
      <c r="H258" s="468" t="s">
        <v>2370</v>
      </c>
      <c r="I258" s="468" t="s">
        <v>2696</v>
      </c>
      <c r="J258" s="468" t="s">
        <v>1189</v>
      </c>
      <c r="K258" s="469" t="s">
        <v>1</v>
      </c>
      <c r="L258" s="455" t="s">
        <v>3434</v>
      </c>
      <c r="M258" s="455" t="s">
        <v>2097</v>
      </c>
      <c r="N258" s="469" t="s">
        <v>2075</v>
      </c>
      <c r="O258" s="470" t="s">
        <v>627</v>
      </c>
      <c r="P258" s="469" t="s">
        <v>1</v>
      </c>
      <c r="Q258" s="469" t="s">
        <v>48</v>
      </c>
      <c r="R258" s="455" t="s">
        <v>48</v>
      </c>
      <c r="S258" s="451"/>
      <c r="T258" s="470" t="s">
        <v>3477</v>
      </c>
      <c r="U258" s="3"/>
      <c r="V258" s="630" t="str">
        <f t="shared" ref="V258:V315" si="8">IF(ISERROR(FIND("/",M258)),M258,LEFT(M258,FIND(CHAR(1),SUBSTITUTE(M258,"/",CHAR(1),LEN(M258)-LEN(SUBSTITUTE(M258,"/",""))))-1))</f>
        <v>/rsm:CrossIndustryInvoice/rsm:SupplyChainTradeTransaction/ram:ApplicableHeaderTradeSettlement/ram:ApplicableTradeTax</v>
      </c>
      <c r="W258" s="630" t="str">
        <f t="shared" ref="W258:W315" si="9">IF(ISERROR(FIND("/",M258)),M258,MID(M258, FIND(CHAR(1),SUBSTITUTE(M258,"/",CHAR(1), LEN(M258)-LEN(SUBSTITUTE(M258,"/","")))), LEN(M258)))</f>
        <v>/ram:RateApplicablePercent</v>
      </c>
      <c r="X258" s="544">
        <f>COUNTIFS(M$4:M258,V258)</f>
        <v>1</v>
      </c>
      <c r="Y258" s="4"/>
    </row>
    <row r="259" spans="1:26" s="459" customFormat="1" ht="63.75">
      <c r="A259" s="71"/>
      <c r="B259" s="513" t="s">
        <v>689</v>
      </c>
      <c r="C259" s="460">
        <v>3</v>
      </c>
      <c r="D259" s="461" t="s">
        <v>1</v>
      </c>
      <c r="E259" s="17" t="s">
        <v>995</v>
      </c>
      <c r="F259" s="17" t="s">
        <v>996</v>
      </c>
      <c r="G259" s="17" t="s">
        <v>997</v>
      </c>
      <c r="H259" s="17"/>
      <c r="I259" s="17" t="s">
        <v>48</v>
      </c>
      <c r="J259" s="17"/>
      <c r="K259" s="462" t="s">
        <v>1</v>
      </c>
      <c r="L259" s="457" t="s">
        <v>3435</v>
      </c>
      <c r="M259" s="457" t="s">
        <v>2043</v>
      </c>
      <c r="N259" s="462" t="s">
        <v>48</v>
      </c>
      <c r="O259" s="463" t="s">
        <v>627</v>
      </c>
      <c r="P259" s="462" t="s">
        <v>1</v>
      </c>
      <c r="Q259" s="462" t="s">
        <v>48</v>
      </c>
      <c r="R259" s="457" t="s">
        <v>48</v>
      </c>
      <c r="S259" s="451"/>
      <c r="T259" s="463" t="s">
        <v>2366</v>
      </c>
      <c r="U259" s="3"/>
      <c r="V259" s="630" t="str">
        <f t="shared" si="8"/>
        <v>/rsm:CrossIndustryInvoice/rsm:SupplyChainTradeTransaction/ram:ApplicableHeaderTradeSettlement</v>
      </c>
      <c r="W259" s="630" t="str">
        <f t="shared" si="9"/>
        <v>/ram:BillingSpecifiedPeriod</v>
      </c>
      <c r="X259" s="544">
        <f>COUNTIFS(M$4:M259,V259)</f>
        <v>1</v>
      </c>
      <c r="Y259" s="4"/>
      <c r="Z259" s="26"/>
    </row>
    <row r="260" spans="1:26" ht="76.5">
      <c r="B260" s="514" t="s">
        <v>3176</v>
      </c>
      <c r="C260" s="465">
        <v>4</v>
      </c>
      <c r="D260" s="466"/>
      <c r="E260" s="467" t="s">
        <v>3177</v>
      </c>
      <c r="F260" s="468"/>
      <c r="G260" s="468"/>
      <c r="H260" s="468"/>
      <c r="I260" s="468" t="s">
        <v>48</v>
      </c>
      <c r="J260" s="468"/>
      <c r="K260" s="469" t="s">
        <v>1</v>
      </c>
      <c r="L260" s="455" t="s">
        <v>3436</v>
      </c>
      <c r="M260" s="455" t="s">
        <v>3051</v>
      </c>
      <c r="N260" s="469"/>
      <c r="O260" s="470"/>
      <c r="P260" s="469" t="s">
        <v>1</v>
      </c>
      <c r="Q260" s="469"/>
      <c r="R260" s="455"/>
      <c r="S260" s="451"/>
      <c r="T260" s="470" t="s">
        <v>2366</v>
      </c>
      <c r="U260" s="3"/>
      <c r="V260" s="630" t="str">
        <f t="shared" si="8"/>
        <v>/rsm:CrossIndustryInvoice/rsm:SupplyChainTradeTransaction/ram:ApplicableHeaderTradeSettlement/ram:BillingSpecifiedPeriod</v>
      </c>
      <c r="W260" s="630" t="str">
        <f t="shared" si="9"/>
        <v>/ram:StartDateTime</v>
      </c>
      <c r="X260" s="544">
        <f>COUNTIFS(M$4:M260,V260)</f>
        <v>1</v>
      </c>
      <c r="Y260" s="4"/>
    </row>
    <row r="261" spans="1:26" ht="89.25">
      <c r="B261" s="514" t="s">
        <v>475</v>
      </c>
      <c r="C261" s="469">
        <v>5</v>
      </c>
      <c r="D261" s="471" t="s">
        <v>1</v>
      </c>
      <c r="E261" s="468" t="s">
        <v>125</v>
      </c>
      <c r="F261" s="468" t="s">
        <v>999</v>
      </c>
      <c r="G261" s="468" t="s">
        <v>1000</v>
      </c>
      <c r="H261" s="468" t="s">
        <v>2331</v>
      </c>
      <c r="I261" s="468" t="s">
        <v>2729</v>
      </c>
      <c r="J261" s="468" t="s">
        <v>94</v>
      </c>
      <c r="K261" s="469" t="s">
        <v>3</v>
      </c>
      <c r="L261" s="455" t="s">
        <v>3437</v>
      </c>
      <c r="M261" s="455" t="s">
        <v>2044</v>
      </c>
      <c r="N261" s="469" t="s">
        <v>629</v>
      </c>
      <c r="O261" s="470" t="s">
        <v>627</v>
      </c>
      <c r="P261" s="469" t="s">
        <v>3</v>
      </c>
      <c r="Q261" s="469" t="s">
        <v>652</v>
      </c>
      <c r="R261" s="455" t="s">
        <v>630</v>
      </c>
      <c r="S261" s="451"/>
      <c r="T261" s="470" t="s">
        <v>2366</v>
      </c>
      <c r="U261" s="3"/>
      <c r="V261" s="630" t="str">
        <f t="shared" si="8"/>
        <v>/rsm:CrossIndustryInvoice/rsm:SupplyChainTradeTransaction/ram:ApplicableHeaderTradeSettlement/ram:BillingSpecifiedPeriod/ram:StartDateTime</v>
      </c>
      <c r="W261" s="630" t="str">
        <f t="shared" si="9"/>
        <v>/udt:DateTimeString</v>
      </c>
      <c r="X261" s="544">
        <f>COUNTIFS(M$4:M261,V261)</f>
        <v>1</v>
      </c>
      <c r="Y261" s="4"/>
    </row>
    <row r="262" spans="1:26" ht="102">
      <c r="B262" s="514" t="s">
        <v>2160</v>
      </c>
      <c r="C262" s="469">
        <v>6</v>
      </c>
      <c r="D262" s="471" t="s">
        <v>3</v>
      </c>
      <c r="E262" s="468" t="s">
        <v>48</v>
      </c>
      <c r="F262" s="468" t="s">
        <v>48</v>
      </c>
      <c r="G262" s="468" t="s">
        <v>2195</v>
      </c>
      <c r="H262" s="468"/>
      <c r="I262" s="468" t="s">
        <v>3064</v>
      </c>
      <c r="J262" s="468"/>
      <c r="K262" s="469"/>
      <c r="L262" s="455" t="s">
        <v>3438</v>
      </c>
      <c r="M262" s="455" t="s">
        <v>2045</v>
      </c>
      <c r="N262" s="469" t="s">
        <v>48</v>
      </c>
      <c r="O262" s="470" t="s">
        <v>697</v>
      </c>
      <c r="P262" s="469"/>
      <c r="Q262" s="469" t="s">
        <v>48</v>
      </c>
      <c r="R262" s="455" t="s">
        <v>1936</v>
      </c>
      <c r="S262" s="451"/>
      <c r="T262" s="470" t="s">
        <v>2366</v>
      </c>
      <c r="U262" s="3"/>
      <c r="V262" s="630" t="str">
        <f t="shared" si="8"/>
        <v>/rsm:CrossIndustryInvoice/rsm:SupplyChainTradeTransaction/ram:ApplicableHeaderTradeSettlement/ram:BillingSpecifiedPeriod/ram:StartDateTime/udt:DateTimeString</v>
      </c>
      <c r="W262" s="630" t="str">
        <f t="shared" si="9"/>
        <v>/@format</v>
      </c>
      <c r="X262" s="544">
        <f>COUNTIFS(M$4:M262,V262)</f>
        <v>1</v>
      </c>
      <c r="Y262" s="4"/>
    </row>
    <row r="263" spans="1:26" ht="76.5">
      <c r="B263" s="514" t="s">
        <v>3178</v>
      </c>
      <c r="C263" s="465">
        <v>4</v>
      </c>
      <c r="D263" s="466"/>
      <c r="E263" s="467" t="s">
        <v>3179</v>
      </c>
      <c r="F263" s="468"/>
      <c r="G263" s="468"/>
      <c r="H263" s="468"/>
      <c r="I263" s="468" t="s">
        <v>48</v>
      </c>
      <c r="J263" s="468"/>
      <c r="K263" s="469" t="s">
        <v>1</v>
      </c>
      <c r="L263" s="455" t="s">
        <v>3439</v>
      </c>
      <c r="M263" s="455" t="s">
        <v>3021</v>
      </c>
      <c r="N263" s="469"/>
      <c r="O263" s="470"/>
      <c r="P263" s="469" t="s">
        <v>1</v>
      </c>
      <c r="Q263" s="469"/>
      <c r="R263" s="455"/>
      <c r="S263" s="451"/>
      <c r="T263" s="470" t="s">
        <v>2366</v>
      </c>
      <c r="U263" s="3"/>
      <c r="V263" s="630" t="str">
        <f t="shared" si="8"/>
        <v>/rsm:CrossIndustryInvoice/rsm:SupplyChainTradeTransaction/ram:ApplicableHeaderTradeSettlement/ram:BillingSpecifiedPeriod</v>
      </c>
      <c r="W263" s="630" t="str">
        <f t="shared" si="9"/>
        <v>/ram:EndDateTime</v>
      </c>
      <c r="X263" s="544">
        <f>COUNTIFS(M$4:M263,V263)</f>
        <v>1</v>
      </c>
      <c r="Y263" s="4"/>
    </row>
    <row r="264" spans="1:26" ht="140.25">
      <c r="B264" s="514" t="s">
        <v>477</v>
      </c>
      <c r="C264" s="469">
        <v>5</v>
      </c>
      <c r="D264" s="471" t="s">
        <v>1</v>
      </c>
      <c r="E264" s="468" t="s">
        <v>126</v>
      </c>
      <c r="F264" s="468" t="s">
        <v>1001</v>
      </c>
      <c r="G264" s="468" t="s">
        <v>1002</v>
      </c>
      <c r="H264" s="468" t="s">
        <v>2332</v>
      </c>
      <c r="I264" s="468" t="s">
        <v>3080</v>
      </c>
      <c r="J264" s="468" t="s">
        <v>94</v>
      </c>
      <c r="K264" s="469" t="s">
        <v>3</v>
      </c>
      <c r="L264" s="455" t="s">
        <v>3440</v>
      </c>
      <c r="M264" s="455" t="s">
        <v>2046</v>
      </c>
      <c r="N264" s="469" t="s">
        <v>629</v>
      </c>
      <c r="O264" s="470" t="s">
        <v>627</v>
      </c>
      <c r="P264" s="469" t="s">
        <v>3</v>
      </c>
      <c r="Q264" s="469" t="s">
        <v>652</v>
      </c>
      <c r="R264" s="455" t="s">
        <v>630</v>
      </c>
      <c r="S264" s="451"/>
      <c r="T264" s="470" t="s">
        <v>2366</v>
      </c>
      <c r="U264" s="3"/>
      <c r="V264" s="630" t="str">
        <f t="shared" si="8"/>
        <v>/rsm:CrossIndustryInvoice/rsm:SupplyChainTradeTransaction/ram:ApplicableHeaderTradeSettlement/ram:BillingSpecifiedPeriod/ram:EndDateTime</v>
      </c>
      <c r="W264" s="630" t="str">
        <f t="shared" si="9"/>
        <v>/udt:DateTimeString</v>
      </c>
      <c r="X264" s="544">
        <f>COUNTIFS(M$4:M264,V264)</f>
        <v>1</v>
      </c>
      <c r="Y264" s="4"/>
    </row>
    <row r="265" spans="1:26" ht="102">
      <c r="B265" s="514" t="s">
        <v>2161</v>
      </c>
      <c r="C265" s="469">
        <v>6</v>
      </c>
      <c r="D265" s="471" t="s">
        <v>3</v>
      </c>
      <c r="E265" s="468" t="s">
        <v>48</v>
      </c>
      <c r="F265" s="468" t="s">
        <v>48</v>
      </c>
      <c r="G265" s="468" t="s">
        <v>2195</v>
      </c>
      <c r="H265" s="468"/>
      <c r="I265" s="468" t="s">
        <v>3064</v>
      </c>
      <c r="J265" s="468"/>
      <c r="K265" s="469"/>
      <c r="L265" s="455" t="s">
        <v>3441</v>
      </c>
      <c r="M265" s="455" t="s">
        <v>2047</v>
      </c>
      <c r="N265" s="469" t="s">
        <v>48</v>
      </c>
      <c r="O265" s="470" t="s">
        <v>697</v>
      </c>
      <c r="P265" s="469"/>
      <c r="Q265" s="469" t="s">
        <v>48</v>
      </c>
      <c r="R265" s="455" t="s">
        <v>1936</v>
      </c>
      <c r="S265" s="451"/>
      <c r="T265" s="470" t="s">
        <v>2366</v>
      </c>
      <c r="U265" s="3"/>
      <c r="V265" s="630" t="str">
        <f t="shared" si="8"/>
        <v>/rsm:CrossIndustryInvoice/rsm:SupplyChainTradeTransaction/ram:ApplicableHeaderTradeSettlement/ram:BillingSpecifiedPeriod/ram:EndDateTime/udt:DateTimeString</v>
      </c>
      <c r="W265" s="630" t="str">
        <f t="shared" si="9"/>
        <v>/@format</v>
      </c>
      <c r="X265" s="544">
        <f>COUNTIFS(M$4:M265,V265)</f>
        <v>1</v>
      </c>
      <c r="Y265" s="4"/>
    </row>
    <row r="266" spans="1:26" ht="63.75">
      <c r="B266" s="513" t="s">
        <v>1218</v>
      </c>
      <c r="C266" s="515">
        <v>3</v>
      </c>
      <c r="D266" s="516" t="s">
        <v>19</v>
      </c>
      <c r="E266" s="517" t="s">
        <v>1177</v>
      </c>
      <c r="F266" s="517" t="s">
        <v>1178</v>
      </c>
      <c r="G266" s="517" t="s">
        <v>2317</v>
      </c>
      <c r="H266" s="517"/>
      <c r="I266" s="457" t="s">
        <v>706</v>
      </c>
      <c r="J266" s="517"/>
      <c r="K266" s="462" t="s">
        <v>19</v>
      </c>
      <c r="L266" s="457" t="s">
        <v>3442</v>
      </c>
      <c r="M266" s="457" t="s">
        <v>2072</v>
      </c>
      <c r="N266" s="462" t="s">
        <v>48</v>
      </c>
      <c r="O266" s="463" t="s">
        <v>627</v>
      </c>
      <c r="P266" s="462" t="s">
        <v>19</v>
      </c>
      <c r="Q266" s="462" t="s">
        <v>705</v>
      </c>
      <c r="R266" s="457" t="s">
        <v>706</v>
      </c>
      <c r="S266" s="451"/>
      <c r="T266" s="463" t="s">
        <v>3477</v>
      </c>
      <c r="U266" s="3"/>
      <c r="V266" s="630" t="str">
        <f t="shared" si="8"/>
        <v>/rsm:CrossIndustryInvoice/rsm:SupplyChainTradeTransaction/ram:ApplicableHeaderTradeSettlement</v>
      </c>
      <c r="W266" s="630" t="str">
        <f t="shared" si="9"/>
        <v>/ram:SpecifiedTradeAllowanceCharge</v>
      </c>
      <c r="X266" s="544">
        <f>COUNTIFS(M$4:M266,V266)</f>
        <v>1</v>
      </c>
      <c r="Y266" s="4"/>
    </row>
    <row r="267" spans="1:26" ht="76.5">
      <c r="B267" s="514" t="s">
        <v>2163</v>
      </c>
      <c r="C267" s="469">
        <v>4</v>
      </c>
      <c r="D267" s="471" t="s">
        <v>3</v>
      </c>
      <c r="E267" s="468" t="s">
        <v>2260</v>
      </c>
      <c r="F267" s="468" t="s">
        <v>48</v>
      </c>
      <c r="G267" s="468" t="s">
        <v>48</v>
      </c>
      <c r="H267" s="468"/>
      <c r="I267" s="468" t="s">
        <v>48</v>
      </c>
      <c r="J267" s="468"/>
      <c r="K267" s="469" t="s">
        <v>1</v>
      </c>
      <c r="L267" s="455" t="s">
        <v>3443</v>
      </c>
      <c r="M267" s="455" t="s">
        <v>2164</v>
      </c>
      <c r="N267" s="469" t="s">
        <v>48</v>
      </c>
      <c r="O267" s="470" t="s">
        <v>48</v>
      </c>
      <c r="P267" s="469" t="s">
        <v>1</v>
      </c>
      <c r="Q267" s="469" t="s">
        <v>48</v>
      </c>
      <c r="R267" s="455" t="s">
        <v>48</v>
      </c>
      <c r="S267" s="451"/>
      <c r="T267" s="470" t="s">
        <v>3477</v>
      </c>
      <c r="U267" s="3"/>
      <c r="V267" s="630" t="str">
        <f t="shared" si="8"/>
        <v>/rsm:CrossIndustryInvoice/rsm:SupplyChainTradeTransaction/ram:ApplicableHeaderTradeSettlement/ram:SpecifiedTradeAllowanceCharge</v>
      </c>
      <c r="W267" s="630" t="str">
        <f t="shared" si="9"/>
        <v>/ram:ChargeIndicator</v>
      </c>
      <c r="X267" s="544">
        <f>COUNTIFS(M$4:M267,V267)</f>
        <v>1</v>
      </c>
      <c r="Y267" s="4"/>
    </row>
    <row r="268" spans="1:26" ht="89.25">
      <c r="B268" s="514" t="s">
        <v>3060</v>
      </c>
      <c r="C268" s="469">
        <v>5</v>
      </c>
      <c r="D268" s="471" t="s">
        <v>3</v>
      </c>
      <c r="E268" s="468" t="s">
        <v>2261</v>
      </c>
      <c r="F268" s="468" t="s">
        <v>48</v>
      </c>
      <c r="G268" s="468" t="s">
        <v>2262</v>
      </c>
      <c r="H268" s="468"/>
      <c r="I268" s="468" t="s">
        <v>2262</v>
      </c>
      <c r="J268" s="468"/>
      <c r="K268" s="469" t="s">
        <v>3</v>
      </c>
      <c r="L268" s="455" t="s">
        <v>3444</v>
      </c>
      <c r="M268" s="455" t="s">
        <v>2165</v>
      </c>
      <c r="N268" s="469" t="s">
        <v>48</v>
      </c>
      <c r="O268" s="470" t="s">
        <v>48</v>
      </c>
      <c r="P268" s="469" t="s">
        <v>3</v>
      </c>
      <c r="Q268" s="469" t="s">
        <v>48</v>
      </c>
      <c r="R268" s="455" t="s">
        <v>2166</v>
      </c>
      <c r="S268" s="451"/>
      <c r="T268" s="470" t="s">
        <v>3477</v>
      </c>
      <c r="U268" s="3"/>
      <c r="V268" s="630" t="str">
        <f t="shared" si="8"/>
        <v>/rsm:CrossIndustryInvoice/rsm:SupplyChainTradeTransaction/ram:ApplicableHeaderTradeSettlement/ram:SpecifiedTradeAllowanceCharge/ram:ChargeIndicator</v>
      </c>
      <c r="W268" s="630" t="str">
        <f t="shared" si="9"/>
        <v>/udt:Indicator</v>
      </c>
      <c r="X268" s="544">
        <f>COUNTIFS(M$4:M268,V268)</f>
        <v>1</v>
      </c>
      <c r="Y268" s="4"/>
    </row>
    <row r="269" spans="1:26" ht="76.5">
      <c r="B269" s="514" t="s">
        <v>509</v>
      </c>
      <c r="C269" s="469">
        <v>4</v>
      </c>
      <c r="D269" s="471" t="s">
        <v>1</v>
      </c>
      <c r="E269" s="468" t="s">
        <v>1187</v>
      </c>
      <c r="F269" s="468" t="s">
        <v>1188</v>
      </c>
      <c r="G269" s="468"/>
      <c r="H269" s="468" t="s">
        <v>2370</v>
      </c>
      <c r="I269" s="468" t="s">
        <v>48</v>
      </c>
      <c r="J269" s="468" t="s">
        <v>1189</v>
      </c>
      <c r="K269" s="469" t="s">
        <v>1</v>
      </c>
      <c r="L269" s="455" t="s">
        <v>3445</v>
      </c>
      <c r="M269" s="455" t="s">
        <v>2076</v>
      </c>
      <c r="N269" s="469" t="s">
        <v>2075</v>
      </c>
      <c r="O269" s="470" t="s">
        <v>627</v>
      </c>
      <c r="P269" s="469" t="s">
        <v>1</v>
      </c>
      <c r="Q269" s="469" t="s">
        <v>48</v>
      </c>
      <c r="R269" s="455" t="s">
        <v>48</v>
      </c>
      <c r="S269" s="451"/>
      <c r="T269" s="470" t="s">
        <v>3477</v>
      </c>
      <c r="U269" s="3"/>
      <c r="V269" s="630" t="str">
        <f t="shared" si="8"/>
        <v>/rsm:CrossIndustryInvoice/rsm:SupplyChainTradeTransaction/ram:ApplicableHeaderTradeSettlement/ram:SpecifiedTradeAllowanceCharge</v>
      </c>
      <c r="W269" s="630" t="str">
        <f t="shared" si="9"/>
        <v>/ram:CalculationPercent</v>
      </c>
      <c r="X269" s="544">
        <f>COUNTIFS(M$4:M269,V269)</f>
        <v>1</v>
      </c>
      <c r="Y269" s="4"/>
    </row>
    <row r="270" spans="1:26" ht="76.5">
      <c r="B270" s="514" t="s">
        <v>507</v>
      </c>
      <c r="C270" s="469">
        <v>4</v>
      </c>
      <c r="D270" s="471" t="s">
        <v>1</v>
      </c>
      <c r="E270" s="468" t="s">
        <v>1184</v>
      </c>
      <c r="F270" s="468" t="s">
        <v>1185</v>
      </c>
      <c r="G270" s="468"/>
      <c r="H270" s="468"/>
      <c r="I270" s="468" t="s">
        <v>48</v>
      </c>
      <c r="J270" s="468" t="s">
        <v>1183</v>
      </c>
      <c r="K270" s="469" t="s">
        <v>1</v>
      </c>
      <c r="L270" s="455" t="s">
        <v>3446</v>
      </c>
      <c r="M270" s="455" t="s">
        <v>2074</v>
      </c>
      <c r="N270" s="469" t="s">
        <v>697</v>
      </c>
      <c r="O270" s="470" t="s">
        <v>627</v>
      </c>
      <c r="P270" s="469" t="s">
        <v>1</v>
      </c>
      <c r="Q270" s="469" t="s">
        <v>48</v>
      </c>
      <c r="R270" s="455" t="s">
        <v>48</v>
      </c>
      <c r="S270" s="451"/>
      <c r="T270" s="470" t="s">
        <v>3477</v>
      </c>
      <c r="U270" s="3"/>
      <c r="V270" s="630" t="str">
        <f t="shared" si="8"/>
        <v>/rsm:CrossIndustryInvoice/rsm:SupplyChainTradeTransaction/ram:ApplicableHeaderTradeSettlement/ram:SpecifiedTradeAllowanceCharge</v>
      </c>
      <c r="W270" s="630" t="str">
        <f t="shared" si="9"/>
        <v>/ram:BasisAmount</v>
      </c>
      <c r="X270" s="544">
        <f>COUNTIFS(M$4:M270,V270)</f>
        <v>1</v>
      </c>
      <c r="Y270" s="4"/>
    </row>
    <row r="271" spans="1:26" ht="76.5">
      <c r="B271" s="514" t="s">
        <v>505</v>
      </c>
      <c r="C271" s="469">
        <v>4</v>
      </c>
      <c r="D271" s="471" t="s">
        <v>3</v>
      </c>
      <c r="E271" s="468" t="s">
        <v>1180</v>
      </c>
      <c r="F271" s="468" t="s">
        <v>1181</v>
      </c>
      <c r="G271" s="468"/>
      <c r="H271" s="468"/>
      <c r="I271" s="468" t="s">
        <v>2733</v>
      </c>
      <c r="J271" s="468" t="s">
        <v>1183</v>
      </c>
      <c r="K271" s="469" t="s">
        <v>19</v>
      </c>
      <c r="L271" s="455" t="s">
        <v>3447</v>
      </c>
      <c r="M271" s="455" t="s">
        <v>2073</v>
      </c>
      <c r="N271" s="469" t="s">
        <v>697</v>
      </c>
      <c r="O271" s="470" t="s">
        <v>627</v>
      </c>
      <c r="P271" s="469" t="s">
        <v>19</v>
      </c>
      <c r="Q271" s="469" t="s">
        <v>709</v>
      </c>
      <c r="R271" s="455" t="s">
        <v>48</v>
      </c>
      <c r="S271" s="451"/>
      <c r="T271" s="470" t="s">
        <v>3477</v>
      </c>
      <c r="U271" s="3"/>
      <c r="V271" s="630" t="str">
        <f t="shared" si="8"/>
        <v>/rsm:CrossIndustryInvoice/rsm:SupplyChainTradeTransaction/ram:ApplicableHeaderTradeSettlement/ram:SpecifiedTradeAllowanceCharge</v>
      </c>
      <c r="W271" s="630" t="str">
        <f t="shared" si="9"/>
        <v>/ram:ActualAmount</v>
      </c>
      <c r="X271" s="544">
        <f>COUNTIFS(M$4:M271,V271)</f>
        <v>1</v>
      </c>
      <c r="Y271" s="4"/>
    </row>
    <row r="272" spans="1:26" ht="191.25">
      <c r="B272" s="514" t="s">
        <v>517</v>
      </c>
      <c r="C272" s="469">
        <v>4</v>
      </c>
      <c r="D272" s="471" t="s">
        <v>1</v>
      </c>
      <c r="E272" s="468" t="s">
        <v>1198</v>
      </c>
      <c r="F272" s="468" t="s">
        <v>1199</v>
      </c>
      <c r="G272" s="468" t="s">
        <v>1200</v>
      </c>
      <c r="H272" s="468"/>
      <c r="I272" s="468" t="s">
        <v>3081</v>
      </c>
      <c r="J272" s="468" t="s">
        <v>95</v>
      </c>
      <c r="K272" s="469" t="s">
        <v>1</v>
      </c>
      <c r="L272" s="455" t="s">
        <v>3448</v>
      </c>
      <c r="M272" s="455" t="s">
        <v>2082</v>
      </c>
      <c r="N272" s="469" t="s">
        <v>1937</v>
      </c>
      <c r="O272" s="470" t="s">
        <v>627</v>
      </c>
      <c r="P272" s="469" t="s">
        <v>1</v>
      </c>
      <c r="Q272" s="469" t="s">
        <v>48</v>
      </c>
      <c r="R272" s="455" t="s">
        <v>48</v>
      </c>
      <c r="S272" s="451"/>
      <c r="T272" s="470" t="s">
        <v>3477</v>
      </c>
      <c r="U272" s="3"/>
      <c r="V272" s="630" t="str">
        <f t="shared" si="8"/>
        <v>/rsm:CrossIndustryInvoice/rsm:SupplyChainTradeTransaction/ram:ApplicableHeaderTradeSettlement/ram:SpecifiedTradeAllowanceCharge</v>
      </c>
      <c r="W272" s="630" t="str">
        <f t="shared" si="9"/>
        <v>/ram:ReasonCode</v>
      </c>
      <c r="X272" s="544">
        <f>COUNTIFS(M$4:M272,V272)</f>
        <v>1</v>
      </c>
      <c r="Y272" s="4"/>
    </row>
    <row r="273" spans="2:25" ht="191.25">
      <c r="B273" s="514" t="s">
        <v>515</v>
      </c>
      <c r="C273" s="469">
        <v>4</v>
      </c>
      <c r="D273" s="471" t="s">
        <v>1</v>
      </c>
      <c r="E273" s="468" t="s">
        <v>1196</v>
      </c>
      <c r="F273" s="468" t="s">
        <v>1197</v>
      </c>
      <c r="G273" s="468"/>
      <c r="H273" s="468"/>
      <c r="I273" s="468" t="s">
        <v>3081</v>
      </c>
      <c r="J273" s="468" t="s">
        <v>931</v>
      </c>
      <c r="K273" s="469" t="s">
        <v>1</v>
      </c>
      <c r="L273" s="455" t="s">
        <v>3449</v>
      </c>
      <c r="M273" s="455" t="s">
        <v>2081</v>
      </c>
      <c r="N273" s="469" t="s">
        <v>1945</v>
      </c>
      <c r="O273" s="470" t="s">
        <v>627</v>
      </c>
      <c r="P273" s="469" t="s">
        <v>1</v>
      </c>
      <c r="Q273" s="469" t="s">
        <v>48</v>
      </c>
      <c r="R273" s="455" t="s">
        <v>48</v>
      </c>
      <c r="S273" s="451"/>
      <c r="T273" s="470" t="s">
        <v>3477</v>
      </c>
      <c r="U273" s="3"/>
      <c r="V273" s="630" t="str">
        <f t="shared" si="8"/>
        <v>/rsm:CrossIndustryInvoice/rsm:SupplyChainTradeTransaction/ram:ApplicableHeaderTradeSettlement/ram:SpecifiedTradeAllowanceCharge</v>
      </c>
      <c r="W273" s="630" t="str">
        <f t="shared" si="9"/>
        <v>/ram:Reason</v>
      </c>
      <c r="X273" s="544">
        <f>COUNTIFS(M$4:M273,V273)</f>
        <v>1</v>
      </c>
      <c r="Y273" s="4"/>
    </row>
    <row r="274" spans="2:25" ht="76.5">
      <c r="B274" s="537" t="s">
        <v>3480</v>
      </c>
      <c r="C274" s="538">
        <v>4</v>
      </c>
      <c r="D274" s="539"/>
      <c r="E274" s="467" t="s">
        <v>3481</v>
      </c>
      <c r="F274" s="540"/>
      <c r="G274" s="540"/>
      <c r="H274" s="540"/>
      <c r="I274" s="540"/>
      <c r="J274" s="540"/>
      <c r="K274" s="469"/>
      <c r="L274" s="455" t="s">
        <v>3450</v>
      </c>
      <c r="M274" s="455" t="s">
        <v>3022</v>
      </c>
      <c r="N274" s="469"/>
      <c r="O274" s="470"/>
      <c r="P274" s="469" t="s">
        <v>19</v>
      </c>
      <c r="Q274" s="469"/>
      <c r="R274" s="455"/>
      <c r="S274" s="451"/>
      <c r="T274" s="470"/>
      <c r="U274" s="3"/>
      <c r="V274" s="630" t="str">
        <f t="shared" si="8"/>
        <v>/rsm:CrossIndustryInvoice/rsm:SupplyChainTradeTransaction/ram:ApplicableHeaderTradeSettlement/ram:SpecifiedTradeAllowanceCharge</v>
      </c>
      <c r="W274" s="630" t="str">
        <f t="shared" si="9"/>
        <v>/ram:CategoryTradeTax</v>
      </c>
      <c r="X274" s="544">
        <f>COUNTIFS(M$4:M274,V274)</f>
        <v>1</v>
      </c>
      <c r="Y274" s="4"/>
    </row>
    <row r="275" spans="2:25" ht="89.25">
      <c r="B275" s="514" t="s">
        <v>2169</v>
      </c>
      <c r="C275" s="469">
        <v>5</v>
      </c>
      <c r="D275" s="471" t="s">
        <v>1</v>
      </c>
      <c r="E275" s="468" t="s">
        <v>1190</v>
      </c>
      <c r="F275" s="468" t="s">
        <v>48</v>
      </c>
      <c r="G275" s="468" t="s">
        <v>2263</v>
      </c>
      <c r="H275" s="468"/>
      <c r="I275" s="468" t="s">
        <v>2263</v>
      </c>
      <c r="J275" s="468"/>
      <c r="K275" s="469" t="s">
        <v>19</v>
      </c>
      <c r="L275" s="455" t="s">
        <v>3451</v>
      </c>
      <c r="M275" s="455" t="s">
        <v>2077</v>
      </c>
      <c r="N275" s="469" t="s">
        <v>1937</v>
      </c>
      <c r="O275" s="470" t="s">
        <v>627</v>
      </c>
      <c r="P275" s="469" t="s">
        <v>1</v>
      </c>
      <c r="Q275" s="469" t="s">
        <v>48</v>
      </c>
      <c r="R275" s="455" t="s">
        <v>2078</v>
      </c>
      <c r="S275" s="451"/>
      <c r="T275" s="470" t="s">
        <v>3477</v>
      </c>
      <c r="U275" s="3"/>
      <c r="V275" s="630" t="str">
        <f t="shared" si="8"/>
        <v>/rsm:CrossIndustryInvoice/rsm:SupplyChainTradeTransaction/ram:ApplicableHeaderTradeSettlement/ram:SpecifiedTradeAllowanceCharge/ram:CategoryTradeTax</v>
      </c>
      <c r="W275" s="630" t="str">
        <f t="shared" si="9"/>
        <v>/ram:TypeCode</v>
      </c>
      <c r="X275" s="544">
        <f>COUNTIFS(M$4:M275,V275)</f>
        <v>1</v>
      </c>
      <c r="Y275" s="4"/>
    </row>
    <row r="276" spans="2:25" ht="140.25">
      <c r="B276" s="514" t="s">
        <v>511</v>
      </c>
      <c r="C276" s="469">
        <v>5</v>
      </c>
      <c r="D276" s="471" t="s">
        <v>3</v>
      </c>
      <c r="E276" s="468" t="s">
        <v>1190</v>
      </c>
      <c r="F276" s="468" t="s">
        <v>1191</v>
      </c>
      <c r="G276" s="468" t="s">
        <v>2265</v>
      </c>
      <c r="H276" s="468" t="s">
        <v>9585</v>
      </c>
      <c r="I276" s="468" t="s">
        <v>2734</v>
      </c>
      <c r="J276" s="468" t="s">
        <v>95</v>
      </c>
      <c r="K276" s="469" t="s">
        <v>1</v>
      </c>
      <c r="L276" s="455" t="s">
        <v>3453</v>
      </c>
      <c r="M276" s="455" t="s">
        <v>2079</v>
      </c>
      <c r="N276" s="469" t="s">
        <v>48</v>
      </c>
      <c r="O276" s="470" t="s">
        <v>627</v>
      </c>
      <c r="P276" s="469" t="s">
        <v>1</v>
      </c>
      <c r="Q276" s="469" t="s">
        <v>48</v>
      </c>
      <c r="R276" s="455" t="s">
        <v>48</v>
      </c>
      <c r="S276" s="451"/>
      <c r="T276" s="470" t="s">
        <v>3477</v>
      </c>
      <c r="U276" s="3"/>
      <c r="V276" s="630" t="str">
        <f t="shared" si="8"/>
        <v>/rsm:CrossIndustryInvoice/rsm:SupplyChainTradeTransaction/ram:ApplicableHeaderTradeSettlement/ram:SpecifiedTradeAllowanceCharge/ram:CategoryTradeTax</v>
      </c>
      <c r="W276" s="630" t="str">
        <f t="shared" si="9"/>
        <v>/ram:CategoryCode</v>
      </c>
      <c r="X276" s="544">
        <f>COUNTIFS(M$4:M276,V276)</f>
        <v>1</v>
      </c>
      <c r="Y276" s="4"/>
    </row>
    <row r="277" spans="2:25" ht="89.25">
      <c r="B277" s="514" t="s">
        <v>513</v>
      </c>
      <c r="C277" s="469">
        <v>5</v>
      </c>
      <c r="D277" s="471" t="s">
        <v>1</v>
      </c>
      <c r="E277" s="468" t="s">
        <v>1194</v>
      </c>
      <c r="F277" s="468" t="s">
        <v>1195</v>
      </c>
      <c r="G277" s="468"/>
      <c r="H277" s="468" t="s">
        <v>2370</v>
      </c>
      <c r="I277" s="468" t="s">
        <v>48</v>
      </c>
      <c r="J277" s="468" t="s">
        <v>1189</v>
      </c>
      <c r="K277" s="469" t="s">
        <v>1</v>
      </c>
      <c r="L277" s="455" t="s">
        <v>3452</v>
      </c>
      <c r="M277" s="455" t="s">
        <v>2080</v>
      </c>
      <c r="N277" s="469" t="s">
        <v>2075</v>
      </c>
      <c r="O277" s="470" t="s">
        <v>627</v>
      </c>
      <c r="P277" s="469" t="s">
        <v>1</v>
      </c>
      <c r="Q277" s="469" t="s">
        <v>48</v>
      </c>
      <c r="R277" s="455" t="s">
        <v>48</v>
      </c>
      <c r="S277" s="451"/>
      <c r="T277" s="470" t="s">
        <v>3477</v>
      </c>
      <c r="U277" s="3"/>
      <c r="V277" s="630" t="str">
        <f t="shared" si="8"/>
        <v>/rsm:CrossIndustryInvoice/rsm:SupplyChainTradeTransaction/ram:ApplicableHeaderTradeSettlement/ram:SpecifiedTradeAllowanceCharge/ram:CategoryTradeTax</v>
      </c>
      <c r="W277" s="630" t="str">
        <f t="shared" si="9"/>
        <v>/ram:RateApplicablePercent</v>
      </c>
      <c r="X277" s="544">
        <f>COUNTIFS(M$4:M277,V277)</f>
        <v>1</v>
      </c>
      <c r="Y277" s="4"/>
    </row>
    <row r="278" spans="2:25" ht="63.75">
      <c r="B278" s="513" t="s">
        <v>1246</v>
      </c>
      <c r="C278" s="515">
        <v>3</v>
      </c>
      <c r="D278" s="516" t="s">
        <v>19</v>
      </c>
      <c r="E278" s="517" t="s">
        <v>1201</v>
      </c>
      <c r="F278" s="517" t="s">
        <v>1202</v>
      </c>
      <c r="G278" s="517"/>
      <c r="H278" s="517"/>
      <c r="I278" s="457" t="s">
        <v>719</v>
      </c>
      <c r="J278" s="517"/>
      <c r="K278" s="462" t="s">
        <v>19</v>
      </c>
      <c r="L278" s="457" t="s">
        <v>3442</v>
      </c>
      <c r="M278" s="457" t="s">
        <v>2072</v>
      </c>
      <c r="N278" s="462" t="s">
        <v>48</v>
      </c>
      <c r="O278" s="463" t="s">
        <v>627</v>
      </c>
      <c r="P278" s="462" t="s">
        <v>19</v>
      </c>
      <c r="Q278" s="462" t="s">
        <v>705</v>
      </c>
      <c r="R278" s="457" t="s">
        <v>719</v>
      </c>
      <c r="S278" s="451"/>
      <c r="T278" s="463" t="s">
        <v>3477</v>
      </c>
      <c r="U278" s="3"/>
      <c r="V278" s="630" t="str">
        <f t="shared" si="8"/>
        <v>/rsm:CrossIndustryInvoice/rsm:SupplyChainTradeTransaction/ram:ApplicableHeaderTradeSettlement</v>
      </c>
      <c r="W278" s="630" t="str">
        <f t="shared" si="9"/>
        <v>/ram:SpecifiedTradeAllowanceCharge</v>
      </c>
      <c r="X278" s="544">
        <f>COUNTIFS(M$4:M278,V278)</f>
        <v>1</v>
      </c>
      <c r="Y278" s="4"/>
    </row>
    <row r="279" spans="2:25" ht="76.5">
      <c r="B279" s="514" t="s">
        <v>2167</v>
      </c>
      <c r="C279" s="469">
        <v>4</v>
      </c>
      <c r="D279" s="471" t="s">
        <v>3</v>
      </c>
      <c r="E279" s="468" t="s">
        <v>2260</v>
      </c>
      <c r="F279" s="468" t="s">
        <v>48</v>
      </c>
      <c r="G279" s="468" t="s">
        <v>48</v>
      </c>
      <c r="H279" s="468"/>
      <c r="I279" s="468" t="s">
        <v>48</v>
      </c>
      <c r="J279" s="468"/>
      <c r="K279" s="469" t="s">
        <v>1</v>
      </c>
      <c r="L279" s="455" t="s">
        <v>3443</v>
      </c>
      <c r="M279" s="455" t="s">
        <v>2164</v>
      </c>
      <c r="N279" s="469" t="s">
        <v>48</v>
      </c>
      <c r="O279" s="470" t="s">
        <v>48</v>
      </c>
      <c r="P279" s="469" t="s">
        <v>1</v>
      </c>
      <c r="Q279" s="469" t="s">
        <v>48</v>
      </c>
      <c r="R279" s="455" t="s">
        <v>48</v>
      </c>
      <c r="S279" s="451"/>
      <c r="T279" s="470" t="s">
        <v>3477</v>
      </c>
      <c r="U279" s="3"/>
      <c r="V279" s="630" t="str">
        <f t="shared" si="8"/>
        <v>/rsm:CrossIndustryInvoice/rsm:SupplyChainTradeTransaction/ram:ApplicableHeaderTradeSettlement/ram:SpecifiedTradeAllowanceCharge</v>
      </c>
      <c r="W279" s="630" t="str">
        <f t="shared" si="9"/>
        <v>/ram:ChargeIndicator</v>
      </c>
      <c r="X279" s="544">
        <f>COUNTIFS(M$4:M279,V279)</f>
        <v>2</v>
      </c>
      <c r="Y279" s="4"/>
    </row>
    <row r="280" spans="2:25" ht="89.25">
      <c r="B280" s="514" t="s">
        <v>3061</v>
      </c>
      <c r="C280" s="469">
        <v>5</v>
      </c>
      <c r="D280" s="471" t="s">
        <v>3</v>
      </c>
      <c r="E280" s="468" t="s">
        <v>2261</v>
      </c>
      <c r="F280" s="468" t="s">
        <v>48</v>
      </c>
      <c r="G280" s="468" t="s">
        <v>2264</v>
      </c>
      <c r="H280" s="468"/>
      <c r="I280" s="468" t="s">
        <v>2264</v>
      </c>
      <c r="J280" s="468"/>
      <c r="K280" s="469" t="s">
        <v>3</v>
      </c>
      <c r="L280" s="455" t="s">
        <v>3444</v>
      </c>
      <c r="M280" s="455" t="s">
        <v>2165</v>
      </c>
      <c r="N280" s="469" t="s">
        <v>48</v>
      </c>
      <c r="O280" s="470" t="s">
        <v>48</v>
      </c>
      <c r="P280" s="469" t="s">
        <v>3</v>
      </c>
      <c r="Q280" s="469" t="s">
        <v>48</v>
      </c>
      <c r="R280" s="455" t="s">
        <v>2168</v>
      </c>
      <c r="S280" s="451"/>
      <c r="T280" s="470" t="s">
        <v>3477</v>
      </c>
      <c r="U280" s="3"/>
      <c r="V280" s="630" t="str">
        <f t="shared" si="8"/>
        <v>/rsm:CrossIndustryInvoice/rsm:SupplyChainTradeTransaction/ram:ApplicableHeaderTradeSettlement/ram:SpecifiedTradeAllowanceCharge/ram:ChargeIndicator</v>
      </c>
      <c r="W280" s="630" t="str">
        <f t="shared" si="9"/>
        <v>/udt:Indicator</v>
      </c>
      <c r="X280" s="544">
        <f>COUNTIFS(M$4:M280,V280)</f>
        <v>2</v>
      </c>
      <c r="Y280" s="4"/>
    </row>
    <row r="281" spans="2:25" ht="76.5">
      <c r="B281" s="514" t="s">
        <v>522</v>
      </c>
      <c r="C281" s="469">
        <v>4</v>
      </c>
      <c r="D281" s="471" t="s">
        <v>1</v>
      </c>
      <c r="E281" s="468" t="s">
        <v>1207</v>
      </c>
      <c r="F281" s="468" t="s">
        <v>1208</v>
      </c>
      <c r="G281" s="468"/>
      <c r="H281" s="468" t="s">
        <v>2370</v>
      </c>
      <c r="I281" s="468" t="s">
        <v>48</v>
      </c>
      <c r="J281" s="468" t="s">
        <v>1189</v>
      </c>
      <c r="K281" s="469" t="s">
        <v>1</v>
      </c>
      <c r="L281" s="455" t="s">
        <v>3445</v>
      </c>
      <c r="M281" s="455" t="s">
        <v>2076</v>
      </c>
      <c r="N281" s="469" t="s">
        <v>2075</v>
      </c>
      <c r="O281" s="470" t="s">
        <v>627</v>
      </c>
      <c r="P281" s="469" t="s">
        <v>1</v>
      </c>
      <c r="Q281" s="469" t="s">
        <v>48</v>
      </c>
      <c r="R281" s="455" t="s">
        <v>48</v>
      </c>
      <c r="S281" s="451"/>
      <c r="T281" s="470" t="s">
        <v>3477</v>
      </c>
      <c r="U281" s="3"/>
      <c r="V281" s="630" t="str">
        <f t="shared" si="8"/>
        <v>/rsm:CrossIndustryInvoice/rsm:SupplyChainTradeTransaction/ram:ApplicableHeaderTradeSettlement/ram:SpecifiedTradeAllowanceCharge</v>
      </c>
      <c r="W281" s="630" t="str">
        <f t="shared" si="9"/>
        <v>/ram:CalculationPercent</v>
      </c>
      <c r="X281" s="544">
        <f>COUNTIFS(M$4:M281,V281)</f>
        <v>2</v>
      </c>
      <c r="Y281" s="4"/>
    </row>
    <row r="282" spans="2:25" ht="76.5">
      <c r="B282" s="514" t="s">
        <v>521</v>
      </c>
      <c r="C282" s="469">
        <v>4</v>
      </c>
      <c r="D282" s="471" t="s">
        <v>1</v>
      </c>
      <c r="E282" s="468" t="s">
        <v>1205</v>
      </c>
      <c r="F282" s="468" t="s">
        <v>1206</v>
      </c>
      <c r="G282" s="468"/>
      <c r="H282" s="468"/>
      <c r="I282" s="468" t="s">
        <v>48</v>
      </c>
      <c r="J282" s="468" t="s">
        <v>1183</v>
      </c>
      <c r="K282" s="469" t="s">
        <v>1</v>
      </c>
      <c r="L282" s="455" t="s">
        <v>3446</v>
      </c>
      <c r="M282" s="455" t="s">
        <v>2074</v>
      </c>
      <c r="N282" s="469" t="s">
        <v>697</v>
      </c>
      <c r="O282" s="470" t="s">
        <v>627</v>
      </c>
      <c r="P282" s="469" t="s">
        <v>1</v>
      </c>
      <c r="Q282" s="469" t="s">
        <v>48</v>
      </c>
      <c r="R282" s="455" t="s">
        <v>48</v>
      </c>
      <c r="S282" s="451"/>
      <c r="T282" s="470" t="s">
        <v>3477</v>
      </c>
      <c r="U282" s="3"/>
      <c r="V282" s="630" t="str">
        <f t="shared" si="8"/>
        <v>/rsm:CrossIndustryInvoice/rsm:SupplyChainTradeTransaction/ram:ApplicableHeaderTradeSettlement/ram:SpecifiedTradeAllowanceCharge</v>
      </c>
      <c r="W282" s="630" t="str">
        <f t="shared" si="9"/>
        <v>/ram:BasisAmount</v>
      </c>
      <c r="X282" s="544">
        <f>COUNTIFS(M$4:M282,V282)</f>
        <v>2</v>
      </c>
      <c r="Y282" s="4"/>
    </row>
    <row r="283" spans="2:25" ht="76.5">
      <c r="B283" s="514" t="s">
        <v>519</v>
      </c>
      <c r="C283" s="469">
        <v>4</v>
      </c>
      <c r="D283" s="471" t="s">
        <v>3</v>
      </c>
      <c r="E283" s="468" t="s">
        <v>1203</v>
      </c>
      <c r="F283" s="468" t="s">
        <v>1204</v>
      </c>
      <c r="G283" s="468"/>
      <c r="H283" s="468"/>
      <c r="I283" s="468" t="s">
        <v>2735</v>
      </c>
      <c r="J283" s="468" t="s">
        <v>1183</v>
      </c>
      <c r="K283" s="469" t="s">
        <v>19</v>
      </c>
      <c r="L283" s="455" t="s">
        <v>3447</v>
      </c>
      <c r="M283" s="455" t="s">
        <v>2073</v>
      </c>
      <c r="N283" s="469" t="s">
        <v>697</v>
      </c>
      <c r="O283" s="470" t="s">
        <v>627</v>
      </c>
      <c r="P283" s="469" t="s">
        <v>19</v>
      </c>
      <c r="Q283" s="469" t="s">
        <v>709</v>
      </c>
      <c r="R283" s="455" t="s">
        <v>48</v>
      </c>
      <c r="S283" s="451"/>
      <c r="T283" s="470" t="s">
        <v>3477</v>
      </c>
      <c r="U283" s="3"/>
      <c r="V283" s="630" t="str">
        <f t="shared" si="8"/>
        <v>/rsm:CrossIndustryInvoice/rsm:SupplyChainTradeTransaction/ram:ApplicableHeaderTradeSettlement/ram:SpecifiedTradeAllowanceCharge</v>
      </c>
      <c r="W283" s="630" t="str">
        <f t="shared" si="9"/>
        <v>/ram:ActualAmount</v>
      </c>
      <c r="X283" s="544">
        <f>COUNTIFS(M$4:M283,V283)</f>
        <v>2</v>
      </c>
      <c r="Y283" s="4"/>
    </row>
    <row r="284" spans="2:25" ht="178.5">
      <c r="B284" s="514" t="s">
        <v>529</v>
      </c>
      <c r="C284" s="469">
        <v>4</v>
      </c>
      <c r="D284" s="471" t="s">
        <v>1</v>
      </c>
      <c r="E284" s="468" t="s">
        <v>1215</v>
      </c>
      <c r="F284" s="468" t="s">
        <v>1216</v>
      </c>
      <c r="G284" s="468" t="s">
        <v>2318</v>
      </c>
      <c r="H284" s="468" t="s">
        <v>9586</v>
      </c>
      <c r="I284" s="468" t="s">
        <v>3082</v>
      </c>
      <c r="J284" s="468" t="s">
        <v>95</v>
      </c>
      <c r="K284" s="469" t="s">
        <v>1</v>
      </c>
      <c r="L284" s="455" t="s">
        <v>3448</v>
      </c>
      <c r="M284" s="455" t="s">
        <v>2082</v>
      </c>
      <c r="N284" s="469" t="s">
        <v>1937</v>
      </c>
      <c r="O284" s="470" t="s">
        <v>627</v>
      </c>
      <c r="P284" s="469" t="s">
        <v>1</v>
      </c>
      <c r="Q284" s="469" t="s">
        <v>48</v>
      </c>
      <c r="R284" s="455" t="s">
        <v>48</v>
      </c>
      <c r="S284" s="451"/>
      <c r="T284" s="470" t="s">
        <v>3477</v>
      </c>
      <c r="U284" s="3"/>
      <c r="V284" s="630" t="str">
        <f t="shared" si="8"/>
        <v>/rsm:CrossIndustryInvoice/rsm:SupplyChainTradeTransaction/ram:ApplicableHeaderTradeSettlement/ram:SpecifiedTradeAllowanceCharge</v>
      </c>
      <c r="W284" s="630" t="str">
        <f t="shared" si="9"/>
        <v>/ram:ReasonCode</v>
      </c>
      <c r="X284" s="544">
        <f>COUNTIFS(M$4:M284,V284)</f>
        <v>2</v>
      </c>
      <c r="Y284" s="4"/>
    </row>
    <row r="285" spans="2:25" ht="178.5">
      <c r="B285" s="514" t="s">
        <v>527</v>
      </c>
      <c r="C285" s="469">
        <v>4</v>
      </c>
      <c r="D285" s="471" t="s">
        <v>1</v>
      </c>
      <c r="E285" s="468" t="s">
        <v>1213</v>
      </c>
      <c r="F285" s="468" t="s">
        <v>1214</v>
      </c>
      <c r="G285" s="468"/>
      <c r="H285" s="468" t="s">
        <v>2345</v>
      </c>
      <c r="I285" s="468" t="s">
        <v>3083</v>
      </c>
      <c r="J285" s="468" t="s">
        <v>931</v>
      </c>
      <c r="K285" s="469" t="s">
        <v>1</v>
      </c>
      <c r="L285" s="455" t="s">
        <v>3449</v>
      </c>
      <c r="M285" s="455" t="s">
        <v>2081</v>
      </c>
      <c r="N285" s="469" t="s">
        <v>1945</v>
      </c>
      <c r="O285" s="470" t="s">
        <v>627</v>
      </c>
      <c r="P285" s="469" t="s">
        <v>1</v>
      </c>
      <c r="Q285" s="469" t="s">
        <v>48</v>
      </c>
      <c r="R285" s="455" t="s">
        <v>48</v>
      </c>
      <c r="S285" s="451"/>
      <c r="T285" s="470" t="s">
        <v>3477</v>
      </c>
      <c r="U285" s="3"/>
      <c r="V285" s="630" t="str">
        <f t="shared" si="8"/>
        <v>/rsm:CrossIndustryInvoice/rsm:SupplyChainTradeTransaction/ram:ApplicableHeaderTradeSettlement/ram:SpecifiedTradeAllowanceCharge</v>
      </c>
      <c r="W285" s="630" t="str">
        <f t="shared" si="9"/>
        <v>/ram:Reason</v>
      </c>
      <c r="X285" s="544">
        <f>COUNTIFS(M$4:M285,V285)</f>
        <v>2</v>
      </c>
      <c r="Y285" s="4"/>
    </row>
    <row r="286" spans="2:25" ht="76.5">
      <c r="B286" s="537" t="s">
        <v>3478</v>
      </c>
      <c r="C286" s="465">
        <v>3</v>
      </c>
      <c r="D286" s="539"/>
      <c r="E286" s="467" t="s">
        <v>3479</v>
      </c>
      <c r="F286" s="540"/>
      <c r="G286" s="540"/>
      <c r="H286" s="540"/>
      <c r="I286" s="540"/>
      <c r="J286" s="540"/>
      <c r="K286" s="541" t="s">
        <v>19</v>
      </c>
      <c r="L286" s="455" t="s">
        <v>3450</v>
      </c>
      <c r="M286" s="455" t="s">
        <v>3022</v>
      </c>
      <c r="N286" s="541"/>
      <c r="O286" s="542"/>
      <c r="P286" s="543" t="s">
        <v>19</v>
      </c>
      <c r="Q286" s="469"/>
      <c r="R286" s="455"/>
      <c r="S286" s="451"/>
      <c r="T286" s="470" t="s">
        <v>3477</v>
      </c>
      <c r="U286" s="3"/>
      <c r="V286" s="630" t="str">
        <f t="shared" si="8"/>
        <v>/rsm:CrossIndustryInvoice/rsm:SupplyChainTradeTransaction/ram:ApplicableHeaderTradeSettlement/ram:SpecifiedTradeAllowanceCharge</v>
      </c>
      <c r="W286" s="630" t="str">
        <f t="shared" si="9"/>
        <v>/ram:CategoryTradeTax</v>
      </c>
      <c r="X286" s="544">
        <f>COUNTIFS(M$4:M286,V286)</f>
        <v>2</v>
      </c>
      <c r="Y286" s="4"/>
    </row>
    <row r="287" spans="2:25" ht="89.25">
      <c r="B287" s="514" t="s">
        <v>2170</v>
      </c>
      <c r="C287" s="469">
        <v>5</v>
      </c>
      <c r="D287" s="471" t="s">
        <v>3</v>
      </c>
      <c r="E287" s="468" t="s">
        <v>1209</v>
      </c>
      <c r="F287" s="468" t="s">
        <v>48</v>
      </c>
      <c r="G287" s="468" t="s">
        <v>2263</v>
      </c>
      <c r="H287" s="468"/>
      <c r="I287" s="468" t="s">
        <v>2263</v>
      </c>
      <c r="J287" s="468"/>
      <c r="K287" s="469" t="s">
        <v>1</v>
      </c>
      <c r="L287" s="455" t="s">
        <v>3451</v>
      </c>
      <c r="M287" s="455" t="s">
        <v>2077</v>
      </c>
      <c r="N287" s="469" t="s">
        <v>1937</v>
      </c>
      <c r="O287" s="470" t="s">
        <v>627</v>
      </c>
      <c r="P287" s="469" t="s">
        <v>1</v>
      </c>
      <c r="Q287" s="469" t="s">
        <v>48</v>
      </c>
      <c r="R287" s="455" t="s">
        <v>2078</v>
      </c>
      <c r="S287" s="451"/>
      <c r="T287" s="470" t="s">
        <v>3477</v>
      </c>
      <c r="U287" s="3"/>
      <c r="V287" s="630" t="str">
        <f t="shared" si="8"/>
        <v>/rsm:CrossIndustryInvoice/rsm:SupplyChainTradeTransaction/ram:ApplicableHeaderTradeSettlement/ram:SpecifiedTradeAllowanceCharge/ram:CategoryTradeTax</v>
      </c>
      <c r="W287" s="630" t="str">
        <f t="shared" si="9"/>
        <v>/ram:TypeCode</v>
      </c>
      <c r="X287" s="544">
        <f>COUNTIFS(M$4:M287,V287)</f>
        <v>2</v>
      </c>
      <c r="Y287" s="4"/>
    </row>
    <row r="288" spans="2:25" ht="140.25">
      <c r="B288" s="514" t="s">
        <v>523</v>
      </c>
      <c r="C288" s="469">
        <v>5</v>
      </c>
      <c r="D288" s="471" t="s">
        <v>3</v>
      </c>
      <c r="E288" s="468" t="s">
        <v>1209</v>
      </c>
      <c r="F288" s="468" t="s">
        <v>1210</v>
      </c>
      <c r="G288" s="468" t="s">
        <v>2265</v>
      </c>
      <c r="H288" s="468" t="s">
        <v>9585</v>
      </c>
      <c r="I288" s="468" t="s">
        <v>2683</v>
      </c>
      <c r="J288" s="468" t="s">
        <v>95</v>
      </c>
      <c r="K288" s="469" t="s">
        <v>1</v>
      </c>
      <c r="L288" s="455" t="s">
        <v>3453</v>
      </c>
      <c r="M288" s="455" t="s">
        <v>2079</v>
      </c>
      <c r="N288" s="469" t="s">
        <v>48</v>
      </c>
      <c r="O288" s="470" t="s">
        <v>627</v>
      </c>
      <c r="P288" s="469" t="s">
        <v>1</v>
      </c>
      <c r="Q288" s="469" t="s">
        <v>48</v>
      </c>
      <c r="R288" s="455" t="s">
        <v>48</v>
      </c>
      <c r="S288" s="451"/>
      <c r="T288" s="470" t="s">
        <v>3477</v>
      </c>
      <c r="U288" s="3"/>
      <c r="V288" s="630" t="str">
        <f t="shared" si="8"/>
        <v>/rsm:CrossIndustryInvoice/rsm:SupplyChainTradeTransaction/ram:ApplicableHeaderTradeSettlement/ram:SpecifiedTradeAllowanceCharge/ram:CategoryTradeTax</v>
      </c>
      <c r="W288" s="630" t="str">
        <f t="shared" si="9"/>
        <v>/ram:CategoryCode</v>
      </c>
      <c r="X288" s="544">
        <f>COUNTIFS(M$4:M288,V288)</f>
        <v>2</v>
      </c>
      <c r="Y288" s="4"/>
    </row>
    <row r="289" spans="2:25" ht="89.25">
      <c r="B289" s="514" t="s">
        <v>525</v>
      </c>
      <c r="C289" s="469">
        <v>5</v>
      </c>
      <c r="D289" s="471" t="s">
        <v>1</v>
      </c>
      <c r="E289" s="468" t="s">
        <v>1211</v>
      </c>
      <c r="F289" s="468" t="s">
        <v>1212</v>
      </c>
      <c r="G289" s="468"/>
      <c r="H289" s="468" t="s">
        <v>2370</v>
      </c>
      <c r="I289" s="468" t="s">
        <v>48</v>
      </c>
      <c r="J289" s="468" t="s">
        <v>1189</v>
      </c>
      <c r="K289" s="469" t="s">
        <v>1</v>
      </c>
      <c r="L289" s="455" t="s">
        <v>3452</v>
      </c>
      <c r="M289" s="455" t="s">
        <v>2080</v>
      </c>
      <c r="N289" s="469" t="s">
        <v>2075</v>
      </c>
      <c r="O289" s="470" t="s">
        <v>627</v>
      </c>
      <c r="P289" s="469" t="s">
        <v>1</v>
      </c>
      <c r="Q289" s="469" t="s">
        <v>48</v>
      </c>
      <c r="R289" s="455" t="s">
        <v>48</v>
      </c>
      <c r="S289" s="451"/>
      <c r="T289" s="470" t="s">
        <v>3477</v>
      </c>
      <c r="U289" s="3"/>
      <c r="V289" s="630" t="str">
        <f t="shared" si="8"/>
        <v>/rsm:CrossIndustryInvoice/rsm:SupplyChainTradeTransaction/ram:ApplicableHeaderTradeSettlement/ram:SpecifiedTradeAllowanceCharge/ram:CategoryTradeTax</v>
      </c>
      <c r="W289" s="630" t="str">
        <f t="shared" si="9"/>
        <v>/ram:RateApplicablePercent</v>
      </c>
      <c r="X289" s="544">
        <f>COUNTIFS(M$4:M289,V289)</f>
        <v>2</v>
      </c>
      <c r="Y289" s="4"/>
    </row>
    <row r="290" spans="2:25" ht="63.75">
      <c r="B290" s="514" t="s">
        <v>3180</v>
      </c>
      <c r="C290" s="465">
        <v>3</v>
      </c>
      <c r="D290" s="466"/>
      <c r="E290" s="467" t="s">
        <v>3181</v>
      </c>
      <c r="F290" s="468"/>
      <c r="G290" s="468"/>
      <c r="H290" s="468"/>
      <c r="I290" s="468" t="s">
        <v>48</v>
      </c>
      <c r="J290" s="468"/>
      <c r="K290" s="469" t="s">
        <v>19</v>
      </c>
      <c r="L290" s="455" t="s">
        <v>3454</v>
      </c>
      <c r="M290" s="455" t="s">
        <v>3023</v>
      </c>
      <c r="N290" s="469"/>
      <c r="O290" s="470"/>
      <c r="P290" s="469" t="s">
        <v>19</v>
      </c>
      <c r="Q290" s="469"/>
      <c r="R290" s="455"/>
      <c r="S290" s="451"/>
      <c r="T290" s="470" t="s">
        <v>3477</v>
      </c>
      <c r="U290" s="3"/>
      <c r="V290" s="630" t="str">
        <f t="shared" si="8"/>
        <v>/rsm:CrossIndustryInvoice/rsm:SupplyChainTradeTransaction/ram:ApplicableHeaderTradeSettlement</v>
      </c>
      <c r="W290" s="630" t="str">
        <f t="shared" si="9"/>
        <v>/ram:SpecifiedTradePaymentTerms</v>
      </c>
      <c r="X290" s="544">
        <f>COUNTIFS(M$4:M290,V290)</f>
        <v>1</v>
      </c>
      <c r="Y290" s="4"/>
    </row>
    <row r="291" spans="2:25" ht="76.5">
      <c r="B291" s="514" t="s">
        <v>399</v>
      </c>
      <c r="C291" s="469">
        <v>4</v>
      </c>
      <c r="D291" s="471" t="s">
        <v>1</v>
      </c>
      <c r="E291" s="468" t="s">
        <v>977</v>
      </c>
      <c r="F291" s="468" t="s">
        <v>978</v>
      </c>
      <c r="G291" s="468" t="s">
        <v>2213</v>
      </c>
      <c r="H291" s="468"/>
      <c r="I291" s="468" t="s">
        <v>2712</v>
      </c>
      <c r="J291" s="468" t="s">
        <v>931</v>
      </c>
      <c r="K291" s="469" t="s">
        <v>19</v>
      </c>
      <c r="L291" s="455" t="s">
        <v>3455</v>
      </c>
      <c r="M291" s="455" t="s">
        <v>1962</v>
      </c>
      <c r="N291" s="469" t="s">
        <v>1945</v>
      </c>
      <c r="O291" s="470" t="s">
        <v>627</v>
      </c>
      <c r="P291" s="469" t="s">
        <v>19</v>
      </c>
      <c r="Q291" s="469" t="s">
        <v>634</v>
      </c>
      <c r="R291" s="455" t="s">
        <v>48</v>
      </c>
      <c r="S291" s="451"/>
      <c r="T291" s="470" t="s">
        <v>2366</v>
      </c>
      <c r="U291" s="3"/>
      <c r="V291" s="630" t="str">
        <f t="shared" si="8"/>
        <v>/rsm:CrossIndustryInvoice/rsm:SupplyChainTradeTransaction/ram:ApplicableHeaderTradeSettlement/ram:SpecifiedTradePaymentTerms</v>
      </c>
      <c r="W291" s="630" t="str">
        <f t="shared" si="9"/>
        <v>/ram:Description</v>
      </c>
      <c r="X291" s="544">
        <f>COUNTIFS(M$4:M291,V291)</f>
        <v>1</v>
      </c>
      <c r="Y291" s="4"/>
    </row>
    <row r="292" spans="2:25" ht="76.5">
      <c r="B292" s="514" t="s">
        <v>3182</v>
      </c>
      <c r="C292" s="465">
        <v>4</v>
      </c>
      <c r="D292" s="466"/>
      <c r="E292" s="467" t="s">
        <v>3183</v>
      </c>
      <c r="F292" s="468"/>
      <c r="G292" s="468"/>
      <c r="H292" s="468"/>
      <c r="I292" s="468" t="s">
        <v>48</v>
      </c>
      <c r="J292" s="468"/>
      <c r="K292" s="469" t="s">
        <v>1</v>
      </c>
      <c r="L292" s="455" t="s">
        <v>3456</v>
      </c>
      <c r="M292" s="455" t="s">
        <v>3024</v>
      </c>
      <c r="N292" s="469"/>
      <c r="O292" s="470"/>
      <c r="P292" s="469" t="s">
        <v>1</v>
      </c>
      <c r="Q292" s="469"/>
      <c r="R292" s="455"/>
      <c r="S292" s="451"/>
      <c r="T292" s="470" t="s">
        <v>3477</v>
      </c>
      <c r="U292" s="3"/>
      <c r="V292" s="630" t="str">
        <f t="shared" si="8"/>
        <v>/rsm:CrossIndustryInvoice/rsm:SupplyChainTradeTransaction/ram:ApplicableHeaderTradeSettlement/ram:SpecifiedTradePaymentTerms</v>
      </c>
      <c r="W292" s="630" t="str">
        <f t="shared" si="9"/>
        <v>/ram:DueDateDateTime</v>
      </c>
      <c r="X292" s="544">
        <f>COUNTIFS(M$4:M292,V292)</f>
        <v>1</v>
      </c>
      <c r="Y292" s="4"/>
    </row>
    <row r="293" spans="2:25" ht="89.25">
      <c r="B293" s="514" t="s">
        <v>385</v>
      </c>
      <c r="C293" s="469">
        <v>5</v>
      </c>
      <c r="D293" s="471" t="s">
        <v>1</v>
      </c>
      <c r="E293" s="468" t="s">
        <v>40</v>
      </c>
      <c r="F293" s="468" t="s">
        <v>950</v>
      </c>
      <c r="G293" s="468" t="s">
        <v>2198</v>
      </c>
      <c r="H293" s="468"/>
      <c r="I293" s="468" t="s">
        <v>2712</v>
      </c>
      <c r="J293" s="468" t="s">
        <v>94</v>
      </c>
      <c r="K293" s="469" t="s">
        <v>3</v>
      </c>
      <c r="L293" s="455" t="s">
        <v>3457</v>
      </c>
      <c r="M293" s="455" t="s">
        <v>1943</v>
      </c>
      <c r="N293" s="469" t="s">
        <v>629</v>
      </c>
      <c r="O293" s="470" t="s">
        <v>627</v>
      </c>
      <c r="P293" s="469" t="s">
        <v>3</v>
      </c>
      <c r="Q293" s="469" t="s">
        <v>48</v>
      </c>
      <c r="R293" s="455" t="s">
        <v>630</v>
      </c>
      <c r="S293" s="451"/>
      <c r="T293" s="470" t="s">
        <v>3477</v>
      </c>
      <c r="U293" s="3"/>
      <c r="V293" s="630" t="str">
        <f t="shared" si="8"/>
        <v>/rsm:CrossIndustryInvoice/rsm:SupplyChainTradeTransaction/ram:ApplicableHeaderTradeSettlement/ram:SpecifiedTradePaymentTerms/ram:DueDateDateTime</v>
      </c>
      <c r="W293" s="630" t="str">
        <f t="shared" si="9"/>
        <v>/udt:DateTimeString</v>
      </c>
      <c r="X293" s="544">
        <f>COUNTIFS(M$4:M293,V293)</f>
        <v>1</v>
      </c>
      <c r="Y293" s="4"/>
    </row>
    <row r="294" spans="2:25" ht="102">
      <c r="B294" s="514" t="s">
        <v>2150</v>
      </c>
      <c r="C294" s="469">
        <v>6</v>
      </c>
      <c r="D294" s="471" t="s">
        <v>3</v>
      </c>
      <c r="E294" s="468" t="s">
        <v>2146</v>
      </c>
      <c r="F294" s="468" t="s">
        <v>48</v>
      </c>
      <c r="G294" s="468" t="s">
        <v>2195</v>
      </c>
      <c r="H294" s="468"/>
      <c r="I294" s="468" t="s">
        <v>3064</v>
      </c>
      <c r="J294" s="468"/>
      <c r="K294" s="469"/>
      <c r="L294" s="455" t="s">
        <v>3458</v>
      </c>
      <c r="M294" s="455" t="s">
        <v>1944</v>
      </c>
      <c r="N294" s="469" t="s">
        <v>48</v>
      </c>
      <c r="O294" s="470" t="s">
        <v>697</v>
      </c>
      <c r="P294" s="469"/>
      <c r="Q294" s="469" t="s">
        <v>48</v>
      </c>
      <c r="R294" s="455" t="s">
        <v>1936</v>
      </c>
      <c r="S294" s="451"/>
      <c r="T294" s="470" t="s">
        <v>3477</v>
      </c>
      <c r="U294" s="3"/>
      <c r="V294" s="630" t="str">
        <f t="shared" si="8"/>
        <v>/rsm:CrossIndustryInvoice/rsm:SupplyChainTradeTransaction/ram:ApplicableHeaderTradeSettlement/ram:SpecifiedTradePaymentTerms/ram:DueDateDateTime/udt:DateTimeString</v>
      </c>
      <c r="W294" s="630" t="str">
        <f t="shared" si="9"/>
        <v>/@format</v>
      </c>
      <c r="X294" s="544">
        <f>COUNTIFS(M$4:M294,V294)</f>
        <v>1</v>
      </c>
      <c r="Y294" s="4"/>
    </row>
    <row r="295" spans="2:25" ht="76.5">
      <c r="B295" s="514" t="s">
        <v>499</v>
      </c>
      <c r="C295" s="469">
        <v>4</v>
      </c>
      <c r="D295" s="471" t="s">
        <v>1</v>
      </c>
      <c r="E295" s="468" t="s">
        <v>1149</v>
      </c>
      <c r="F295" s="468" t="s">
        <v>1150</v>
      </c>
      <c r="G295" s="468" t="s">
        <v>1151</v>
      </c>
      <c r="H295" s="468" t="s">
        <v>2361</v>
      </c>
      <c r="I295" s="468" t="s">
        <v>48</v>
      </c>
      <c r="J295" s="468" t="s">
        <v>369</v>
      </c>
      <c r="K295" s="469" t="s">
        <v>19</v>
      </c>
      <c r="L295" s="455" t="s">
        <v>3459</v>
      </c>
      <c r="M295" s="455" t="s">
        <v>2069</v>
      </c>
      <c r="N295" s="469" t="s">
        <v>1934</v>
      </c>
      <c r="O295" s="470" t="s">
        <v>627</v>
      </c>
      <c r="P295" s="469" t="s">
        <v>19</v>
      </c>
      <c r="Q295" s="469" t="s">
        <v>48</v>
      </c>
      <c r="R295" s="455" t="s">
        <v>48</v>
      </c>
      <c r="S295" s="451"/>
      <c r="T295" s="470" t="s">
        <v>3477</v>
      </c>
      <c r="U295" s="3"/>
      <c r="V295" s="630" t="str">
        <f t="shared" si="8"/>
        <v>/rsm:CrossIndustryInvoice/rsm:SupplyChainTradeTransaction/ram:ApplicableHeaderTradeSettlement/ram:SpecifiedTradePaymentTerms</v>
      </c>
      <c r="W295" s="630" t="str">
        <f t="shared" si="9"/>
        <v>/ram:DirectDebitMandateID</v>
      </c>
      <c r="X295" s="544">
        <f>COUNTIFS(M$4:M295,V295)</f>
        <v>1</v>
      </c>
      <c r="Y295" s="4"/>
    </row>
    <row r="296" spans="2:25" ht="76.5">
      <c r="B296" s="513" t="s">
        <v>1263</v>
      </c>
      <c r="C296" s="460">
        <v>3</v>
      </c>
      <c r="D296" s="461" t="s">
        <v>3</v>
      </c>
      <c r="E296" s="17" t="s">
        <v>1219</v>
      </c>
      <c r="F296" s="17" t="s">
        <v>1220</v>
      </c>
      <c r="G296" s="17"/>
      <c r="H296" s="17" t="s">
        <v>2354</v>
      </c>
      <c r="I296" s="17" t="s">
        <v>48</v>
      </c>
      <c r="J296" s="17"/>
      <c r="K296" s="462" t="s">
        <v>1</v>
      </c>
      <c r="L296" s="457" t="s">
        <v>3460</v>
      </c>
      <c r="M296" s="457" t="s">
        <v>2083</v>
      </c>
      <c r="N296" s="462" t="s">
        <v>48</v>
      </c>
      <c r="O296" s="463" t="s">
        <v>627</v>
      </c>
      <c r="P296" s="462" t="s">
        <v>1</v>
      </c>
      <c r="Q296" s="462" t="s">
        <v>48</v>
      </c>
      <c r="R296" s="518" t="s">
        <v>48</v>
      </c>
      <c r="S296" s="451"/>
      <c r="T296" s="463" t="s">
        <v>2324</v>
      </c>
      <c r="U296" s="3"/>
      <c r="V296" s="630" t="str">
        <f t="shared" si="8"/>
        <v>/rsm:CrossIndustryInvoice/rsm:SupplyChainTradeTransaction/ram:ApplicableHeaderTradeSettlement</v>
      </c>
      <c r="W296" s="630" t="str">
        <f t="shared" si="9"/>
        <v>/ram:SpecifiedTradeSettlementHeaderMonetarySummation</v>
      </c>
      <c r="X296" s="544">
        <f>COUNTIFS(M$4:M296,V296)</f>
        <v>1</v>
      </c>
      <c r="Y296" s="4"/>
    </row>
    <row r="297" spans="2:25" ht="89.25">
      <c r="B297" s="514" t="s">
        <v>531</v>
      </c>
      <c r="C297" s="469">
        <v>4</v>
      </c>
      <c r="D297" s="471" t="s">
        <v>3</v>
      </c>
      <c r="E297" s="468" t="s">
        <v>1222</v>
      </c>
      <c r="F297" s="468" t="s">
        <v>1223</v>
      </c>
      <c r="G297" s="468"/>
      <c r="H297" s="468"/>
      <c r="I297" s="468" t="s">
        <v>3084</v>
      </c>
      <c r="J297" s="468" t="s">
        <v>1183</v>
      </c>
      <c r="K297" s="469" t="s">
        <v>19</v>
      </c>
      <c r="L297" s="455" t="s">
        <v>9676</v>
      </c>
      <c r="M297" s="455" t="s">
        <v>9588</v>
      </c>
      <c r="N297" s="469" t="s">
        <v>697</v>
      </c>
      <c r="O297" s="470" t="s">
        <v>627</v>
      </c>
      <c r="P297" s="469" t="s">
        <v>19</v>
      </c>
      <c r="Q297" s="469" t="s">
        <v>709</v>
      </c>
      <c r="R297" s="7" t="s">
        <v>48</v>
      </c>
      <c r="S297" s="451"/>
      <c r="T297" s="470" t="s">
        <v>3477</v>
      </c>
      <c r="U297" s="3"/>
      <c r="V297" s="630" t="str">
        <f t="shared" si="8"/>
        <v>/rsm:CrossIndustryInvoice/rsm:SupplyChainTradeTransaction/ram:ApplicableHeaderTradeSettlement/ram:SpecifiedTradeSettlementHeaderMonetarySummation</v>
      </c>
      <c r="W297" s="630" t="str">
        <f t="shared" si="9"/>
        <v>/ram:LineTotalAmount</v>
      </c>
      <c r="X297" s="544">
        <f>COUNTIFS(M$4:M297,V297)</f>
        <v>1</v>
      </c>
      <c r="Y297" s="4"/>
    </row>
    <row r="298" spans="2:25" ht="89.25">
      <c r="B298" s="514" t="s">
        <v>534</v>
      </c>
      <c r="C298" s="469">
        <v>4</v>
      </c>
      <c r="D298" s="471" t="s">
        <v>1</v>
      </c>
      <c r="E298" s="468" t="s">
        <v>1227</v>
      </c>
      <c r="F298" s="468" t="s">
        <v>1228</v>
      </c>
      <c r="G298" s="468" t="s">
        <v>1229</v>
      </c>
      <c r="H298" s="468"/>
      <c r="I298" s="468" t="s">
        <v>2691</v>
      </c>
      <c r="J298" s="468" t="s">
        <v>1183</v>
      </c>
      <c r="K298" s="469" t="s">
        <v>19</v>
      </c>
      <c r="L298" s="455" t="s">
        <v>3461</v>
      </c>
      <c r="M298" s="455" t="s">
        <v>2085</v>
      </c>
      <c r="N298" s="469" t="s">
        <v>697</v>
      </c>
      <c r="O298" s="470" t="s">
        <v>627</v>
      </c>
      <c r="P298" s="469" t="s">
        <v>19</v>
      </c>
      <c r="Q298" s="469" t="s">
        <v>634</v>
      </c>
      <c r="R298" s="7" t="s">
        <v>48</v>
      </c>
      <c r="S298" s="451"/>
      <c r="T298" s="470" t="s">
        <v>3477</v>
      </c>
      <c r="U298" s="3"/>
      <c r="V298" s="630" t="str">
        <f t="shared" si="8"/>
        <v>/rsm:CrossIndustryInvoice/rsm:SupplyChainTradeTransaction/ram:ApplicableHeaderTradeSettlement/ram:SpecifiedTradeSettlementHeaderMonetarySummation</v>
      </c>
      <c r="W298" s="630" t="str">
        <f t="shared" si="9"/>
        <v>/ram:ChargeTotalAmount</v>
      </c>
      <c r="X298" s="544">
        <f>COUNTIFS(M$4:M298,V298)</f>
        <v>1</v>
      </c>
      <c r="Y298" s="4"/>
    </row>
    <row r="299" spans="2:25" ht="89.25">
      <c r="B299" s="514" t="s">
        <v>533</v>
      </c>
      <c r="C299" s="469">
        <v>4</v>
      </c>
      <c r="D299" s="471" t="s">
        <v>1</v>
      </c>
      <c r="E299" s="468" t="s">
        <v>1224</v>
      </c>
      <c r="F299" s="468" t="s">
        <v>1225</v>
      </c>
      <c r="G299" s="468" t="s">
        <v>1226</v>
      </c>
      <c r="H299" s="468"/>
      <c r="I299" s="468" t="s">
        <v>2690</v>
      </c>
      <c r="J299" s="468" t="s">
        <v>1183</v>
      </c>
      <c r="K299" s="469" t="s">
        <v>19</v>
      </c>
      <c r="L299" s="455" t="s">
        <v>3462</v>
      </c>
      <c r="M299" s="455" t="s">
        <v>2084</v>
      </c>
      <c r="N299" s="469" t="s">
        <v>697</v>
      </c>
      <c r="O299" s="470" t="s">
        <v>627</v>
      </c>
      <c r="P299" s="469" t="s">
        <v>19</v>
      </c>
      <c r="Q299" s="469" t="s">
        <v>634</v>
      </c>
      <c r="R299" s="7" t="s">
        <v>48</v>
      </c>
      <c r="S299" s="451"/>
      <c r="T299" s="470" t="s">
        <v>3477</v>
      </c>
      <c r="U299" s="3"/>
      <c r="V299" s="630" t="str">
        <f t="shared" si="8"/>
        <v>/rsm:CrossIndustryInvoice/rsm:SupplyChainTradeTransaction/ram:ApplicableHeaderTradeSettlement/ram:SpecifiedTradeSettlementHeaderMonetarySummation</v>
      </c>
      <c r="W299" s="630" t="str">
        <f t="shared" si="9"/>
        <v>/ram:AllowanceTotalAmount</v>
      </c>
      <c r="X299" s="544">
        <f>COUNTIFS(M$4:M299,V299)</f>
        <v>1</v>
      </c>
      <c r="Y299" s="4"/>
    </row>
    <row r="300" spans="2:25" ht="102">
      <c r="B300" s="514" t="s">
        <v>535</v>
      </c>
      <c r="C300" s="469">
        <v>4</v>
      </c>
      <c r="D300" s="471" t="s">
        <v>3</v>
      </c>
      <c r="E300" s="468" t="s">
        <v>1230</v>
      </c>
      <c r="F300" s="468" t="s">
        <v>1231</v>
      </c>
      <c r="G300" s="468" t="s">
        <v>1232</v>
      </c>
      <c r="H300" s="468"/>
      <c r="I300" s="468" t="s">
        <v>3085</v>
      </c>
      <c r="J300" s="468" t="s">
        <v>1183</v>
      </c>
      <c r="K300" s="469" t="s">
        <v>19</v>
      </c>
      <c r="L300" s="455" t="s">
        <v>3463</v>
      </c>
      <c r="M300" s="455" t="s">
        <v>2086</v>
      </c>
      <c r="N300" s="469" t="s">
        <v>697</v>
      </c>
      <c r="O300" s="470" t="s">
        <v>627</v>
      </c>
      <c r="P300" s="469" t="s">
        <v>19</v>
      </c>
      <c r="Q300" s="469" t="s">
        <v>709</v>
      </c>
      <c r="R300" s="7" t="s">
        <v>48</v>
      </c>
      <c r="S300" s="451"/>
      <c r="T300" s="470" t="s">
        <v>2324</v>
      </c>
      <c r="U300" s="3"/>
      <c r="V300" s="630" t="str">
        <f t="shared" si="8"/>
        <v>/rsm:CrossIndustryInvoice/rsm:SupplyChainTradeTransaction/ram:ApplicableHeaderTradeSettlement/ram:SpecifiedTradeSettlementHeaderMonetarySummation</v>
      </c>
      <c r="W300" s="630" t="str">
        <f t="shared" si="9"/>
        <v>/ram:TaxBasisTotalAmount</v>
      </c>
      <c r="X300" s="544">
        <f>COUNTIFS(M$4:M300,V300)</f>
        <v>1</v>
      </c>
      <c r="Y300" s="4"/>
    </row>
    <row r="301" spans="2:25" ht="89.25">
      <c r="B301" s="514" t="s">
        <v>536</v>
      </c>
      <c r="C301" s="469">
        <v>4</v>
      </c>
      <c r="D301" s="471" t="s">
        <v>1</v>
      </c>
      <c r="E301" s="14" t="s">
        <v>2362</v>
      </c>
      <c r="F301" s="468" t="s">
        <v>1234</v>
      </c>
      <c r="G301" s="468" t="s">
        <v>1235</v>
      </c>
      <c r="H301" s="468"/>
      <c r="I301" s="468" t="s">
        <v>2692</v>
      </c>
      <c r="J301" s="468" t="s">
        <v>1183</v>
      </c>
      <c r="K301" s="469" t="s">
        <v>19</v>
      </c>
      <c r="L301" s="455" t="s">
        <v>3464</v>
      </c>
      <c r="M301" s="455" t="s">
        <v>2087</v>
      </c>
      <c r="N301" s="469" t="s">
        <v>697</v>
      </c>
      <c r="O301" s="470" t="s">
        <v>627</v>
      </c>
      <c r="P301" s="469" t="s">
        <v>19</v>
      </c>
      <c r="Q301" s="469" t="s">
        <v>732</v>
      </c>
      <c r="R301" s="7" t="s">
        <v>733</v>
      </c>
      <c r="S301" s="451"/>
      <c r="T301" s="470" t="s">
        <v>2324</v>
      </c>
      <c r="U301" s="3"/>
      <c r="V301" s="630" t="str">
        <f t="shared" si="8"/>
        <v>/rsm:CrossIndustryInvoice/rsm:SupplyChainTradeTransaction/ram:ApplicableHeaderTradeSettlement/ram:SpecifiedTradeSettlementHeaderMonetarySummation</v>
      </c>
      <c r="W301" s="630" t="str">
        <f t="shared" si="9"/>
        <v>/ram:TaxTotalAmount</v>
      </c>
      <c r="X301" s="544">
        <f>COUNTIFS(M$4:M301,V301)</f>
        <v>1</v>
      </c>
      <c r="Y301" s="4"/>
    </row>
    <row r="302" spans="2:25" ht="102">
      <c r="B302" s="514" t="s">
        <v>2187</v>
      </c>
      <c r="C302" s="469">
        <v>5</v>
      </c>
      <c r="D302" s="471" t="s">
        <v>3</v>
      </c>
      <c r="E302" s="468" t="s">
        <v>2266</v>
      </c>
      <c r="F302" s="468" t="s">
        <v>48</v>
      </c>
      <c r="G302" s="468" t="s">
        <v>48</v>
      </c>
      <c r="H302" s="468"/>
      <c r="I302" s="519" t="s">
        <v>3071</v>
      </c>
      <c r="J302" s="468"/>
      <c r="K302" s="469"/>
      <c r="L302" s="455" t="s">
        <v>3465</v>
      </c>
      <c r="M302" s="455" t="s">
        <v>2189</v>
      </c>
      <c r="N302" s="469" t="s">
        <v>48</v>
      </c>
      <c r="O302" s="470" t="s">
        <v>697</v>
      </c>
      <c r="P302" s="469"/>
      <c r="Q302" s="469" t="s">
        <v>48</v>
      </c>
      <c r="R302" s="7" t="s">
        <v>733</v>
      </c>
      <c r="S302" s="451"/>
      <c r="T302" s="470" t="s">
        <v>2324</v>
      </c>
      <c r="U302" s="3"/>
      <c r="V302" s="630" t="str">
        <f t="shared" si="8"/>
        <v>/rsm:CrossIndustryInvoice/rsm:SupplyChainTradeTransaction/ram:ApplicableHeaderTradeSettlement/ram:SpecifiedTradeSettlementHeaderMonetarySummation/ram:TaxTotalAmount</v>
      </c>
      <c r="W302" s="630" t="str">
        <f t="shared" si="9"/>
        <v>/@currencyID</v>
      </c>
      <c r="X302" s="544">
        <f>COUNTIFS(M$4:M302,V302)</f>
        <v>1</v>
      </c>
      <c r="Y302" s="4"/>
    </row>
    <row r="303" spans="2:25" ht="102">
      <c r="B303" s="514" t="s">
        <v>537</v>
      </c>
      <c r="C303" s="469">
        <v>4</v>
      </c>
      <c r="D303" s="471" t="s">
        <v>1</v>
      </c>
      <c r="E303" s="468" t="s">
        <v>1236</v>
      </c>
      <c r="F303" s="468" t="s">
        <v>1237</v>
      </c>
      <c r="G303" s="468" t="s">
        <v>1417</v>
      </c>
      <c r="H303" s="468"/>
      <c r="I303" s="468" t="s">
        <v>2693</v>
      </c>
      <c r="J303" s="468" t="s">
        <v>1183</v>
      </c>
      <c r="K303" s="469" t="s">
        <v>19</v>
      </c>
      <c r="L303" s="455" t="s">
        <v>3464</v>
      </c>
      <c r="M303" s="455" t="s">
        <v>2087</v>
      </c>
      <c r="N303" s="469" t="s">
        <v>697</v>
      </c>
      <c r="O303" s="470" t="s">
        <v>627</v>
      </c>
      <c r="P303" s="469" t="s">
        <v>19</v>
      </c>
      <c r="Q303" s="469" t="s">
        <v>732</v>
      </c>
      <c r="R303" s="7" t="s">
        <v>733</v>
      </c>
      <c r="S303" s="451"/>
      <c r="T303" s="470" t="s">
        <v>2366</v>
      </c>
      <c r="U303" s="3"/>
      <c r="V303" s="630" t="str">
        <f t="shared" si="8"/>
        <v>/rsm:CrossIndustryInvoice/rsm:SupplyChainTradeTransaction/ram:ApplicableHeaderTradeSettlement/ram:SpecifiedTradeSettlementHeaderMonetarySummation</v>
      </c>
      <c r="W303" s="630" t="str">
        <f t="shared" si="9"/>
        <v>/ram:TaxTotalAmount</v>
      </c>
      <c r="X303" s="544">
        <f>COUNTIFS(M$4:M303,V303)</f>
        <v>1</v>
      </c>
      <c r="Y303" s="4"/>
    </row>
    <row r="304" spans="2:25" ht="102">
      <c r="B304" s="514" t="s">
        <v>2188</v>
      </c>
      <c r="C304" s="469">
        <v>5</v>
      </c>
      <c r="D304" s="471" t="s">
        <v>3</v>
      </c>
      <c r="E304" s="468" t="s">
        <v>2266</v>
      </c>
      <c r="F304" s="468" t="s">
        <v>48</v>
      </c>
      <c r="G304" s="468" t="s">
        <v>48</v>
      </c>
      <c r="H304" s="468"/>
      <c r="I304" s="519" t="s">
        <v>3071</v>
      </c>
      <c r="J304" s="468"/>
      <c r="K304" s="469"/>
      <c r="L304" s="455" t="s">
        <v>3465</v>
      </c>
      <c r="M304" s="455" t="s">
        <v>2189</v>
      </c>
      <c r="N304" s="469" t="s">
        <v>48</v>
      </c>
      <c r="O304" s="470" t="s">
        <v>697</v>
      </c>
      <c r="P304" s="469"/>
      <c r="Q304" s="469" t="s">
        <v>48</v>
      </c>
      <c r="R304" s="7" t="s">
        <v>733</v>
      </c>
      <c r="S304" s="451"/>
      <c r="T304" s="470" t="s">
        <v>2366</v>
      </c>
      <c r="U304" s="3"/>
      <c r="V304" s="630" t="str">
        <f t="shared" si="8"/>
        <v>/rsm:CrossIndustryInvoice/rsm:SupplyChainTradeTransaction/ram:ApplicableHeaderTradeSettlement/ram:SpecifiedTradeSettlementHeaderMonetarySummation/ram:TaxTotalAmount</v>
      </c>
      <c r="W304" s="630" t="str">
        <f t="shared" si="9"/>
        <v>/@currencyID</v>
      </c>
      <c r="X304" s="544">
        <f>COUNTIFS(M$4:M304,V304)</f>
        <v>2</v>
      </c>
      <c r="Y304" s="4"/>
    </row>
    <row r="305" spans="2:25" ht="89.25">
      <c r="B305" s="514" t="s">
        <v>541</v>
      </c>
      <c r="C305" s="469">
        <v>4</v>
      </c>
      <c r="D305" s="471" t="s">
        <v>1</v>
      </c>
      <c r="E305" s="468" t="s">
        <v>2267</v>
      </c>
      <c r="F305" s="468" t="s">
        <v>2268</v>
      </c>
      <c r="G305" s="468" t="s">
        <v>48</v>
      </c>
      <c r="H305" s="468" t="s">
        <v>2358</v>
      </c>
      <c r="I305" s="468" t="s">
        <v>48</v>
      </c>
      <c r="J305" s="468" t="s">
        <v>1183</v>
      </c>
      <c r="K305" s="469" t="s">
        <v>19</v>
      </c>
      <c r="L305" s="455" t="s">
        <v>3466</v>
      </c>
      <c r="M305" s="455" t="s">
        <v>2090</v>
      </c>
      <c r="N305" s="469" t="s">
        <v>697</v>
      </c>
      <c r="O305" s="470" t="s">
        <v>627</v>
      </c>
      <c r="P305" s="469" t="s">
        <v>19</v>
      </c>
      <c r="Q305" s="469" t="s">
        <v>634</v>
      </c>
      <c r="R305" s="7" t="s">
        <v>48</v>
      </c>
      <c r="S305" s="451"/>
      <c r="T305" s="470" t="s">
        <v>2366</v>
      </c>
      <c r="U305" s="3"/>
      <c r="V305" s="630" t="str">
        <f t="shared" si="8"/>
        <v>/rsm:CrossIndustryInvoice/rsm:SupplyChainTradeTransaction/ram:ApplicableHeaderTradeSettlement/ram:SpecifiedTradeSettlementHeaderMonetarySummation</v>
      </c>
      <c r="W305" s="630" t="str">
        <f t="shared" si="9"/>
        <v>/ram:RoundingAmount</v>
      </c>
      <c r="X305" s="544">
        <f>COUNTIFS(M$4:M305,V305)</f>
        <v>1</v>
      </c>
      <c r="Y305" s="4"/>
    </row>
    <row r="306" spans="2:25" ht="102">
      <c r="B306" s="514" t="s">
        <v>539</v>
      </c>
      <c r="C306" s="469">
        <v>4</v>
      </c>
      <c r="D306" s="471" t="s">
        <v>3</v>
      </c>
      <c r="E306" s="468" t="s">
        <v>1238</v>
      </c>
      <c r="F306" s="468" t="s">
        <v>1239</v>
      </c>
      <c r="G306" s="468" t="s">
        <v>1240</v>
      </c>
      <c r="H306" s="468"/>
      <c r="I306" s="468" t="s">
        <v>3086</v>
      </c>
      <c r="J306" s="468" t="s">
        <v>1183</v>
      </c>
      <c r="K306" s="469" t="s">
        <v>19</v>
      </c>
      <c r="L306" s="455" t="s">
        <v>3467</v>
      </c>
      <c r="M306" s="455" t="s">
        <v>2088</v>
      </c>
      <c r="N306" s="469" t="s">
        <v>697</v>
      </c>
      <c r="O306" s="470" t="s">
        <v>627</v>
      </c>
      <c r="P306" s="469" t="s">
        <v>19</v>
      </c>
      <c r="Q306" s="469" t="s">
        <v>709</v>
      </c>
      <c r="R306" s="7" t="s">
        <v>48</v>
      </c>
      <c r="S306" s="451"/>
      <c r="T306" s="470" t="s">
        <v>2324</v>
      </c>
      <c r="U306" s="3"/>
      <c r="V306" s="630" t="str">
        <f t="shared" si="8"/>
        <v>/rsm:CrossIndustryInvoice/rsm:SupplyChainTradeTransaction/ram:ApplicableHeaderTradeSettlement/ram:SpecifiedTradeSettlementHeaderMonetarySummation</v>
      </c>
      <c r="W306" s="630" t="str">
        <f t="shared" si="9"/>
        <v>/ram:GrandTotalAmount</v>
      </c>
      <c r="X306" s="544">
        <f>COUNTIFS(M$4:M306,V306)</f>
        <v>1</v>
      </c>
      <c r="Y306" s="4"/>
    </row>
    <row r="307" spans="2:25" ht="89.25">
      <c r="B307" s="514" t="s">
        <v>540</v>
      </c>
      <c r="C307" s="469">
        <v>4</v>
      </c>
      <c r="D307" s="471" t="s">
        <v>1</v>
      </c>
      <c r="E307" s="468" t="s">
        <v>1241</v>
      </c>
      <c r="F307" s="468" t="s">
        <v>1242</v>
      </c>
      <c r="G307" s="468" t="s">
        <v>2319</v>
      </c>
      <c r="H307" s="468"/>
      <c r="I307" s="468" t="s">
        <v>48</v>
      </c>
      <c r="J307" s="468" t="s">
        <v>1183</v>
      </c>
      <c r="K307" s="469" t="s">
        <v>19</v>
      </c>
      <c r="L307" s="455" t="s">
        <v>3468</v>
      </c>
      <c r="M307" s="455" t="s">
        <v>2089</v>
      </c>
      <c r="N307" s="469" t="s">
        <v>697</v>
      </c>
      <c r="O307" s="470" t="s">
        <v>627</v>
      </c>
      <c r="P307" s="469" t="s">
        <v>19</v>
      </c>
      <c r="Q307" s="469" t="s">
        <v>634</v>
      </c>
      <c r="R307" s="7" t="s">
        <v>48</v>
      </c>
      <c r="S307" s="451"/>
      <c r="T307" s="470" t="s">
        <v>3477</v>
      </c>
      <c r="U307" s="3"/>
      <c r="V307" s="630" t="str">
        <f t="shared" si="8"/>
        <v>/rsm:CrossIndustryInvoice/rsm:SupplyChainTradeTransaction/ram:ApplicableHeaderTradeSettlement/ram:SpecifiedTradeSettlementHeaderMonetarySummation</v>
      </c>
      <c r="W307" s="630" t="str">
        <f t="shared" si="9"/>
        <v>/ram:TotalPrepaidAmount</v>
      </c>
      <c r="X307" s="544">
        <f>COUNTIFS(M$4:M307,V307)</f>
        <v>1</v>
      </c>
      <c r="Y307" s="4"/>
    </row>
    <row r="308" spans="2:25" ht="89.25">
      <c r="B308" s="514" t="s">
        <v>543</v>
      </c>
      <c r="C308" s="469">
        <v>4</v>
      </c>
      <c r="D308" s="471" t="s">
        <v>3</v>
      </c>
      <c r="E308" s="468" t="s">
        <v>1243</v>
      </c>
      <c r="F308" s="468" t="s">
        <v>1244</v>
      </c>
      <c r="G308" s="468" t="s">
        <v>1245</v>
      </c>
      <c r="H308" s="468"/>
      <c r="I308" s="468" t="s">
        <v>3087</v>
      </c>
      <c r="J308" s="468" t="s">
        <v>1183</v>
      </c>
      <c r="K308" s="469" t="s">
        <v>19</v>
      </c>
      <c r="L308" s="455" t="s">
        <v>3469</v>
      </c>
      <c r="M308" s="455" t="s">
        <v>2091</v>
      </c>
      <c r="N308" s="469" t="s">
        <v>697</v>
      </c>
      <c r="O308" s="470" t="s">
        <v>627</v>
      </c>
      <c r="P308" s="469" t="s">
        <v>19</v>
      </c>
      <c r="Q308" s="469" t="s">
        <v>709</v>
      </c>
      <c r="R308" s="7" t="s">
        <v>48</v>
      </c>
      <c r="S308" s="451"/>
      <c r="T308" s="470" t="s">
        <v>2324</v>
      </c>
      <c r="U308" s="3"/>
      <c r="V308" s="630" t="str">
        <f t="shared" si="8"/>
        <v>/rsm:CrossIndustryInvoice/rsm:SupplyChainTradeTransaction/ram:ApplicableHeaderTradeSettlement/ram:SpecifiedTradeSettlementHeaderMonetarySummation</v>
      </c>
      <c r="W308" s="630" t="str">
        <f t="shared" si="9"/>
        <v>/ram:DuePayableAmount</v>
      </c>
      <c r="X308" s="544">
        <f>COUNTIFS(M$4:M308,V308)</f>
        <v>1</v>
      </c>
      <c r="Y308" s="4"/>
    </row>
    <row r="309" spans="2:25" ht="63.75">
      <c r="B309" s="513" t="s">
        <v>994</v>
      </c>
      <c r="C309" s="460">
        <v>3</v>
      </c>
      <c r="D309" s="520" t="s">
        <v>19</v>
      </c>
      <c r="E309" s="509" t="s">
        <v>987</v>
      </c>
      <c r="F309" s="509" t="s">
        <v>2221</v>
      </c>
      <c r="G309" s="509" t="s">
        <v>2222</v>
      </c>
      <c r="H309" s="509" t="s">
        <v>2359</v>
      </c>
      <c r="I309" s="509" t="s">
        <v>48</v>
      </c>
      <c r="J309" s="509"/>
      <c r="K309" s="462" t="s">
        <v>1</v>
      </c>
      <c r="L309" s="457" t="s">
        <v>3470</v>
      </c>
      <c r="M309" s="457" t="s">
        <v>1966</v>
      </c>
      <c r="N309" s="462" t="s">
        <v>48</v>
      </c>
      <c r="O309" s="463" t="s">
        <v>627</v>
      </c>
      <c r="P309" s="462" t="s">
        <v>1</v>
      </c>
      <c r="Q309" s="462" t="s">
        <v>48</v>
      </c>
      <c r="R309" s="457" t="s">
        <v>48</v>
      </c>
      <c r="S309" s="451"/>
      <c r="T309" s="463" t="s">
        <v>3477</v>
      </c>
      <c r="U309" s="3"/>
      <c r="V309" s="630" t="str">
        <f t="shared" si="8"/>
        <v>/rsm:CrossIndustryInvoice/rsm:SupplyChainTradeTransaction/ram:ApplicableHeaderTradeSettlement</v>
      </c>
      <c r="W309" s="630" t="str">
        <f t="shared" si="9"/>
        <v>/ram:InvoiceReferencedDocument</v>
      </c>
      <c r="X309" s="544">
        <f>COUNTIFS(M$4:M309,V309)</f>
        <v>1</v>
      </c>
      <c r="Y309" s="4"/>
    </row>
    <row r="310" spans="2:25" ht="76.5">
      <c r="B310" s="514" t="s">
        <v>405</v>
      </c>
      <c r="C310" s="469">
        <v>4</v>
      </c>
      <c r="D310" s="471" t="s">
        <v>3</v>
      </c>
      <c r="E310" s="468" t="s">
        <v>989</v>
      </c>
      <c r="F310" s="468" t="s">
        <v>990</v>
      </c>
      <c r="G310" s="468"/>
      <c r="H310" s="468"/>
      <c r="I310" s="468" t="s">
        <v>2714</v>
      </c>
      <c r="J310" s="468" t="s">
        <v>2287</v>
      </c>
      <c r="K310" s="469" t="s">
        <v>1</v>
      </c>
      <c r="L310" s="455" t="s">
        <v>3471</v>
      </c>
      <c r="M310" s="455" t="s">
        <v>1967</v>
      </c>
      <c r="N310" s="469" t="s">
        <v>1947</v>
      </c>
      <c r="O310" s="470" t="s">
        <v>627</v>
      </c>
      <c r="P310" s="469" t="s">
        <v>1</v>
      </c>
      <c r="Q310" s="469" t="s">
        <v>632</v>
      </c>
      <c r="R310" s="455" t="s">
        <v>48</v>
      </c>
      <c r="S310" s="451"/>
      <c r="T310" s="470" t="s">
        <v>3477</v>
      </c>
      <c r="U310" s="3"/>
      <c r="V310" s="630" t="str">
        <f t="shared" si="8"/>
        <v>/rsm:CrossIndustryInvoice/rsm:SupplyChainTradeTransaction/ram:ApplicableHeaderTradeSettlement/ram:InvoiceReferencedDocument</v>
      </c>
      <c r="W310" s="630" t="str">
        <f t="shared" si="9"/>
        <v>/ram:IssuerAssignedID</v>
      </c>
      <c r="X310" s="544">
        <f>COUNTIFS(M$4:M310,V310)</f>
        <v>1</v>
      </c>
      <c r="Y310" s="4"/>
    </row>
    <row r="311" spans="2:25" ht="76.5">
      <c r="B311" s="514" t="s">
        <v>3184</v>
      </c>
      <c r="C311" s="465">
        <v>4</v>
      </c>
      <c r="D311" s="466"/>
      <c r="E311" s="467" t="s">
        <v>3185</v>
      </c>
      <c r="F311" s="468"/>
      <c r="G311" s="468"/>
      <c r="H311" s="468"/>
      <c r="I311" s="468" t="s">
        <v>48</v>
      </c>
      <c r="J311" s="468"/>
      <c r="K311" s="469" t="s">
        <v>1</v>
      </c>
      <c r="L311" s="455" t="s">
        <v>3472</v>
      </c>
      <c r="M311" s="455" t="s">
        <v>3025</v>
      </c>
      <c r="N311" s="469"/>
      <c r="O311" s="470"/>
      <c r="P311" s="469" t="s">
        <v>1</v>
      </c>
      <c r="Q311" s="469"/>
      <c r="R311" s="455"/>
      <c r="S311" s="451"/>
      <c r="T311" s="470" t="s">
        <v>3477</v>
      </c>
      <c r="U311" s="3"/>
      <c r="V311" s="630" t="str">
        <f t="shared" si="8"/>
        <v>/rsm:CrossIndustryInvoice/rsm:SupplyChainTradeTransaction/ram:ApplicableHeaderTradeSettlement/ram:InvoiceReferencedDocument</v>
      </c>
      <c r="W311" s="630" t="str">
        <f t="shared" si="9"/>
        <v>/ram:FormattedIssueDateTime</v>
      </c>
      <c r="X311" s="544">
        <f>COUNTIFS(M$4:M311,V311)</f>
        <v>1</v>
      </c>
      <c r="Y311" s="4"/>
    </row>
    <row r="312" spans="2:25" ht="89.25">
      <c r="B312" s="514" t="s">
        <v>407</v>
      </c>
      <c r="C312" s="469">
        <v>5</v>
      </c>
      <c r="D312" s="471" t="s">
        <v>1</v>
      </c>
      <c r="E312" s="468" t="s">
        <v>991</v>
      </c>
      <c r="F312" s="468" t="s">
        <v>992</v>
      </c>
      <c r="G312" s="468" t="s">
        <v>993</v>
      </c>
      <c r="H312" s="468"/>
      <c r="I312" s="468" t="s">
        <v>48</v>
      </c>
      <c r="J312" s="468" t="s">
        <v>94</v>
      </c>
      <c r="K312" s="469" t="s">
        <v>3</v>
      </c>
      <c r="L312" s="455" t="s">
        <v>3473</v>
      </c>
      <c r="M312" s="455" t="s">
        <v>1968</v>
      </c>
      <c r="N312" s="469" t="s">
        <v>629</v>
      </c>
      <c r="O312" s="470" t="s">
        <v>627</v>
      </c>
      <c r="P312" s="469" t="s">
        <v>3</v>
      </c>
      <c r="Q312" s="469" t="s">
        <v>48</v>
      </c>
      <c r="R312" s="455" t="s">
        <v>48</v>
      </c>
      <c r="S312" s="451"/>
      <c r="T312" s="470" t="s">
        <v>3477</v>
      </c>
      <c r="U312" s="3"/>
      <c r="V312" s="630" t="str">
        <f t="shared" si="8"/>
        <v>/rsm:CrossIndustryInvoice/rsm:SupplyChainTradeTransaction/ram:ApplicableHeaderTradeSettlement/ram:InvoiceReferencedDocument/ram:FormattedIssueDateTime</v>
      </c>
      <c r="W312" s="630" t="str">
        <f t="shared" si="9"/>
        <v>/qdt:DateTimeString</v>
      </c>
      <c r="X312" s="544">
        <f>COUNTIFS(M$4:M312,V312)</f>
        <v>1</v>
      </c>
      <c r="Y312" s="4"/>
    </row>
    <row r="313" spans="2:25" ht="102">
      <c r="B313" s="514" t="s">
        <v>2153</v>
      </c>
      <c r="C313" s="469">
        <v>6</v>
      </c>
      <c r="D313" s="471" t="s">
        <v>3</v>
      </c>
      <c r="E313" s="468" t="s">
        <v>2146</v>
      </c>
      <c r="F313" s="468" t="s">
        <v>48</v>
      </c>
      <c r="G313" s="468" t="s">
        <v>2195</v>
      </c>
      <c r="H313" s="468"/>
      <c r="I313" s="468" t="s">
        <v>3064</v>
      </c>
      <c r="J313" s="468"/>
      <c r="K313" s="469"/>
      <c r="L313" s="455" t="s">
        <v>3474</v>
      </c>
      <c r="M313" s="455" t="s">
        <v>1969</v>
      </c>
      <c r="N313" s="469" t="s">
        <v>48</v>
      </c>
      <c r="O313" s="470" t="s">
        <v>697</v>
      </c>
      <c r="P313" s="469"/>
      <c r="Q313" s="469" t="s">
        <v>48</v>
      </c>
      <c r="R313" s="455" t="s">
        <v>1936</v>
      </c>
      <c r="S313" s="451"/>
      <c r="T313" s="470" t="s">
        <v>3477</v>
      </c>
      <c r="U313" s="3"/>
      <c r="V313" s="630" t="str">
        <f t="shared" si="8"/>
        <v>/rsm:CrossIndustryInvoice/rsm:SupplyChainTradeTransaction/ram:ApplicableHeaderTradeSettlement/ram:InvoiceReferencedDocument/ram:FormattedIssueDateTime/qdt:DateTimeString</v>
      </c>
      <c r="W313" s="630" t="str">
        <f t="shared" si="9"/>
        <v>/@format</v>
      </c>
      <c r="X313" s="544">
        <f>COUNTIFS(M$4:M313,V313)</f>
        <v>1</v>
      </c>
      <c r="Y313" s="4"/>
    </row>
    <row r="314" spans="2:25" ht="63.75">
      <c r="B314" s="514" t="s">
        <v>3186</v>
      </c>
      <c r="C314" s="465">
        <v>3</v>
      </c>
      <c r="D314" s="466"/>
      <c r="E314" s="467" t="s">
        <v>3125</v>
      </c>
      <c r="F314" s="468"/>
      <c r="G314" s="468"/>
      <c r="H314" s="468"/>
      <c r="I314" s="468" t="s">
        <v>48</v>
      </c>
      <c r="J314" s="468"/>
      <c r="K314" s="469" t="s">
        <v>19</v>
      </c>
      <c r="L314" s="455" t="s">
        <v>3475</v>
      </c>
      <c r="M314" s="455" t="s">
        <v>3026</v>
      </c>
      <c r="N314" s="469"/>
      <c r="O314" s="470"/>
      <c r="P314" s="469" t="s">
        <v>19</v>
      </c>
      <c r="Q314" s="469"/>
      <c r="R314" s="455"/>
      <c r="S314" s="451"/>
      <c r="T314" s="470" t="s">
        <v>3477</v>
      </c>
      <c r="U314" s="3"/>
      <c r="V314" s="630" t="str">
        <f t="shared" si="8"/>
        <v>/rsm:CrossIndustryInvoice/rsm:SupplyChainTradeTransaction/ram:ApplicableHeaderTradeSettlement</v>
      </c>
      <c r="W314" s="630" t="str">
        <f t="shared" si="9"/>
        <v>/ram:ReceivableSpecifiedTradeAccountingAccount</v>
      </c>
      <c r="X314" s="544">
        <f>COUNTIFS(M$4:M314,V314)</f>
        <v>1</v>
      </c>
      <c r="Y314" s="4"/>
    </row>
    <row r="315" spans="2:25" ht="76.5">
      <c r="B315" s="514" t="s">
        <v>398</v>
      </c>
      <c r="C315" s="469">
        <v>4</v>
      </c>
      <c r="D315" s="471" t="s">
        <v>1</v>
      </c>
      <c r="E315" s="468" t="s">
        <v>974</v>
      </c>
      <c r="F315" s="468" t="s">
        <v>975</v>
      </c>
      <c r="G315" s="468"/>
      <c r="H315" s="468" t="s">
        <v>2348</v>
      </c>
      <c r="I315" s="468" t="s">
        <v>48</v>
      </c>
      <c r="J315" s="468" t="s">
        <v>931</v>
      </c>
      <c r="K315" s="469" t="s">
        <v>3</v>
      </c>
      <c r="L315" s="455" t="s">
        <v>3476</v>
      </c>
      <c r="M315" s="455" t="s">
        <v>1961</v>
      </c>
      <c r="N315" s="469" t="s">
        <v>1945</v>
      </c>
      <c r="O315" s="470" t="s">
        <v>627</v>
      </c>
      <c r="P315" s="469" t="s">
        <v>3</v>
      </c>
      <c r="Q315" s="469" t="s">
        <v>632</v>
      </c>
      <c r="R315" s="455" t="s">
        <v>48</v>
      </c>
      <c r="S315" s="451"/>
      <c r="T315" s="470" t="s">
        <v>3477</v>
      </c>
      <c r="U315" s="3"/>
      <c r="V315" s="630" t="str">
        <f t="shared" si="8"/>
        <v>/rsm:CrossIndustryInvoice/rsm:SupplyChainTradeTransaction/ram:ApplicableHeaderTradeSettlement/ram:ReceivableSpecifiedTradeAccountingAccount</v>
      </c>
      <c r="W315" s="630" t="str">
        <f t="shared" si="9"/>
        <v>/ram:ID</v>
      </c>
      <c r="X315" s="544">
        <f>COUNTIFS(M$4:M315,V315)</f>
        <v>1</v>
      </c>
      <c r="Y315" s="4"/>
    </row>
    <row r="316" spans="2:25">
      <c r="B316" s="521"/>
      <c r="C316" s="522"/>
      <c r="D316" s="522"/>
      <c r="E316" s="459"/>
      <c r="F316" s="459"/>
      <c r="G316" s="459"/>
      <c r="H316" s="459"/>
      <c r="I316" s="459"/>
      <c r="J316" s="459"/>
      <c r="K316" s="522"/>
      <c r="L316" s="459"/>
      <c r="M316" s="459"/>
      <c r="N316" s="4"/>
      <c r="O316" s="522"/>
      <c r="P316" s="522"/>
      <c r="Q316" s="522"/>
      <c r="R316" s="521"/>
      <c r="S316" s="451"/>
      <c r="T316" s="522"/>
      <c r="U316" s="523"/>
      <c r="V316" s="459"/>
      <c r="W316" s="459"/>
      <c r="X316" s="459"/>
      <c r="Y316" s="459"/>
    </row>
    <row r="317" spans="2:25">
      <c r="B317" s="521"/>
      <c r="C317" s="522"/>
      <c r="D317" s="522"/>
      <c r="E317" s="459"/>
      <c r="F317" s="459"/>
      <c r="G317" s="459"/>
      <c r="H317" s="459"/>
      <c r="I317" s="459"/>
      <c r="J317" s="459"/>
      <c r="K317" s="522"/>
      <c r="L317" s="459"/>
      <c r="M317" s="459"/>
      <c r="N317" s="4"/>
      <c r="O317" s="522"/>
      <c r="P317" s="522"/>
      <c r="Q317" s="522"/>
      <c r="R317" s="521"/>
      <c r="S317" s="459"/>
      <c r="T317" s="522"/>
      <c r="U317" s="523"/>
      <c r="V317" s="459"/>
      <c r="W317" s="459"/>
      <c r="X317" s="459"/>
      <c r="Y317" s="459"/>
    </row>
    <row r="318" spans="2:25">
      <c r="B318" s="521"/>
      <c r="C318" s="522"/>
      <c r="D318" s="522"/>
      <c r="E318" s="459"/>
      <c r="F318" s="459"/>
      <c r="G318" s="459"/>
      <c r="H318" s="459"/>
      <c r="I318" s="459"/>
      <c r="J318" s="459"/>
      <c r="K318" s="522"/>
      <c r="L318" s="459"/>
      <c r="M318" s="459"/>
      <c r="N318" s="4"/>
      <c r="O318" s="522"/>
      <c r="P318" s="522"/>
      <c r="Q318" s="522"/>
      <c r="R318" s="521"/>
      <c r="S318" s="459"/>
      <c r="T318" s="522"/>
      <c r="U318" s="523"/>
      <c r="V318" s="459"/>
      <c r="W318" s="459"/>
      <c r="X318" s="459"/>
      <c r="Y318" s="459"/>
    </row>
    <row r="319" spans="2:25">
      <c r="B319" s="521"/>
      <c r="C319" s="522"/>
      <c r="D319" s="522"/>
      <c r="E319" s="459"/>
      <c r="F319" s="459"/>
      <c r="G319" s="459"/>
      <c r="H319" s="459"/>
      <c r="I319" s="459"/>
      <c r="J319" s="459"/>
      <c r="K319" s="522"/>
      <c r="L319" s="459"/>
      <c r="M319" s="459"/>
      <c r="N319" s="4"/>
      <c r="O319" s="522"/>
      <c r="P319" s="522"/>
      <c r="Q319" s="522"/>
      <c r="R319" s="521"/>
      <c r="S319" s="459"/>
      <c r="T319" s="522"/>
      <c r="U319" s="523"/>
      <c r="V319" s="459"/>
      <c r="W319" s="459"/>
      <c r="X319" s="459"/>
      <c r="Y319" s="459"/>
    </row>
    <row r="320" spans="2:25">
      <c r="B320" s="521"/>
      <c r="C320" s="522"/>
      <c r="D320" s="522"/>
      <c r="E320" s="459"/>
      <c r="F320" s="459"/>
      <c r="G320" s="459"/>
      <c r="H320" s="459"/>
      <c r="I320" s="459"/>
      <c r="J320" s="459"/>
      <c r="K320" s="522"/>
      <c r="L320" s="459"/>
      <c r="M320" s="459"/>
      <c r="N320" s="4"/>
      <c r="O320" s="522"/>
      <c r="P320" s="522"/>
      <c r="Q320" s="522"/>
      <c r="R320" s="521"/>
      <c r="S320" s="459"/>
      <c r="T320" s="522"/>
      <c r="U320" s="523"/>
      <c r="V320" s="459"/>
      <c r="W320" s="459"/>
      <c r="X320" s="459"/>
      <c r="Y320" s="459"/>
    </row>
    <row r="321" spans="2:21">
      <c r="B321" s="521"/>
      <c r="C321" s="522"/>
      <c r="D321" s="522"/>
      <c r="E321" s="459"/>
      <c r="F321" s="459"/>
      <c r="G321" s="459"/>
      <c r="H321" s="459"/>
      <c r="I321" s="459"/>
      <c r="J321" s="459"/>
      <c r="K321" s="522"/>
      <c r="L321" s="459"/>
      <c r="M321" s="459"/>
      <c r="N321" s="4"/>
      <c r="O321" s="522"/>
      <c r="P321" s="522"/>
      <c r="Q321" s="522"/>
      <c r="R321" s="521"/>
      <c r="T321" s="522"/>
      <c r="U321" s="523"/>
    </row>
  </sheetData>
  <autoFilter ref="A4:Z315" xr:uid="{85BC5687-E2F2-49CD-86B2-264F420AAB44}"/>
  <mergeCells count="1">
    <mergeCell ref="B3:K3"/>
  </mergeCells>
  <pageMargins left="0.75" right="0.75" top="1" bottom="1" header="0.5" footer="0.5"/>
  <pageSetup paperSize="9" orientation="portrait"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3B7DC-A532-4270-8F7C-3D2DF68A21C8}">
  <sheetPr>
    <pageSetUpPr autoPageBreaks="0"/>
  </sheetPr>
  <dimension ref="A1:Z197"/>
  <sheetViews>
    <sheetView showGridLines="0" zoomScale="90" zoomScaleNormal="90" zoomScaleSheetLayoutView="70" zoomScalePageLayoutView="70" workbookViewId="0">
      <pane xSplit="5" ySplit="5" topLeftCell="F135" activePane="bottomRight" state="frozen"/>
      <selection pane="topRight" activeCell="G1" sqref="G1"/>
      <selection pane="bottomLeft" activeCell="A6" sqref="A6"/>
      <selection pane="bottomRight" activeCell="H144" sqref="H144"/>
    </sheetView>
  </sheetViews>
  <sheetFormatPr baseColWidth="10" defaultColWidth="10.85546875" defaultRowHeight="12.75"/>
  <cols>
    <col min="1" max="1" width="3.28515625" style="130" customWidth="1"/>
    <col min="2" max="2" width="9.140625" style="27" customWidth="1" collapsed="1"/>
    <col min="3" max="4" width="6.28515625" style="25" customWidth="1"/>
    <col min="5" max="5" width="25.85546875" style="456" customWidth="1"/>
    <col min="6" max="6" width="34.42578125" style="456" customWidth="1"/>
    <col min="7" max="7" width="61.28515625" style="456" customWidth="1"/>
    <col min="8" max="8" width="47" style="456" customWidth="1"/>
    <col min="9" max="9" width="39.42578125" style="456" customWidth="1"/>
    <col min="10" max="10" width="13.28515625" style="456" customWidth="1"/>
    <col min="11" max="11" width="6.140625" style="25" customWidth="1"/>
    <col min="12" max="12" width="46.85546875" style="26" customWidth="1"/>
    <col min="13" max="13" width="71.140625" style="26" customWidth="1"/>
    <col min="14" max="14" width="6.28515625" style="29" customWidth="1"/>
    <col min="15" max="15" width="5.140625" style="25" customWidth="1"/>
    <col min="16" max="16" width="6.140625" style="25" customWidth="1"/>
    <col min="17" max="17" width="10.42578125" style="25" customWidth="1"/>
    <col min="18" max="18" width="33" style="27" customWidth="1"/>
    <col min="19" max="19" width="4.28515625" style="26" customWidth="1"/>
    <col min="20" max="20" width="13.42578125" style="25" customWidth="1"/>
    <col min="21" max="21" width="4.28515625" style="458" customWidth="1"/>
    <col min="22" max="22" width="26.85546875" style="26" customWidth="1"/>
    <col min="23" max="23" width="26.140625" style="26" customWidth="1"/>
    <col min="24" max="24" width="13.7109375" style="26" customWidth="1"/>
    <col min="25" max="25" width="3" style="26" customWidth="1"/>
    <col min="26" max="16384" width="10.85546875" style="26"/>
  </cols>
  <sheetData>
    <row r="1" spans="1:25">
      <c r="A1" s="627"/>
      <c r="R1" s="26"/>
    </row>
    <row r="2" spans="1:25" s="459" customFormat="1" ht="13.5" collapsed="1" thickBot="1">
      <c r="A2" s="71"/>
      <c r="B2" s="27"/>
      <c r="C2" s="25"/>
      <c r="D2" s="25"/>
      <c r="E2" s="456"/>
      <c r="F2" s="456"/>
      <c r="G2" s="456"/>
      <c r="H2" s="456"/>
      <c r="I2" s="456"/>
      <c r="J2" s="456"/>
      <c r="K2" s="25"/>
      <c r="L2" s="26"/>
      <c r="M2" s="26"/>
      <c r="N2" s="29"/>
      <c r="O2" s="25"/>
      <c r="P2" s="25"/>
      <c r="Q2" s="25"/>
      <c r="R2" s="27"/>
      <c r="T2" s="25"/>
      <c r="U2" s="458"/>
      <c r="V2" s="630">
        <f>IF(ISERROR(FIND("/",M2)),M2,LEFT(M2,FIND(CHAR(1),SUBSTITUTE(M2,"/",CHAR(1),LEN(M2)-LEN(SUBSTITUTE(M2,"/",""))))-1))</f>
        <v>0</v>
      </c>
      <c r="W2" s="630">
        <f>IF(ISERROR(FIND("/",M2)),M2,MID(M2, FIND(CHAR(1),SUBSTITUTE(M2,"/",CHAR(1), LEN(M2)-LEN(SUBSTITUTE(M2,"/","")))), LEN(M2)))</f>
        <v>0</v>
      </c>
      <c r="X2" s="544">
        <f>COUNTIFS(M2:M$4,V2)</f>
        <v>0</v>
      </c>
      <c r="Y2" s="26"/>
    </row>
    <row r="3" spans="1:25" s="527" customFormat="1" ht="35.25" customHeight="1" thickBot="1">
      <c r="A3" s="71"/>
      <c r="B3" s="737" t="s">
        <v>2367</v>
      </c>
      <c r="C3" s="738"/>
      <c r="D3" s="738"/>
      <c r="E3" s="738"/>
      <c r="F3" s="738"/>
      <c r="G3" s="738"/>
      <c r="H3" s="738"/>
      <c r="I3" s="738"/>
      <c r="J3" s="738"/>
      <c r="K3" s="738"/>
      <c r="L3" s="545"/>
      <c r="M3" s="525"/>
      <c r="N3" s="525"/>
      <c r="O3" s="525"/>
      <c r="P3" s="525"/>
      <c r="Q3" s="525"/>
      <c r="R3" s="526"/>
      <c r="T3" s="528"/>
      <c r="U3" s="529"/>
    </row>
    <row r="4" spans="1:25" s="451" customFormat="1" ht="71.25" thickBot="1">
      <c r="A4" s="443"/>
      <c r="B4" s="444" t="s">
        <v>93</v>
      </c>
      <c r="C4" s="445" t="s">
        <v>161</v>
      </c>
      <c r="D4" s="446" t="s">
        <v>922</v>
      </c>
      <c r="E4" s="447" t="s">
        <v>2285</v>
      </c>
      <c r="F4" s="447" t="s">
        <v>2286</v>
      </c>
      <c r="G4" s="447" t="s">
        <v>924</v>
      </c>
      <c r="H4" s="447" t="s">
        <v>2322</v>
      </c>
      <c r="I4" s="447" t="s">
        <v>2472</v>
      </c>
      <c r="J4" s="447" t="s">
        <v>2193</v>
      </c>
      <c r="K4" s="448" t="s">
        <v>3088</v>
      </c>
      <c r="L4" s="449" t="s">
        <v>3052</v>
      </c>
      <c r="M4" s="449" t="s">
        <v>3052</v>
      </c>
      <c r="N4" s="450" t="s">
        <v>621</v>
      </c>
      <c r="O4" s="448" t="s">
        <v>622</v>
      </c>
      <c r="P4" s="448" t="s">
        <v>620</v>
      </c>
      <c r="Q4" s="449" t="s">
        <v>623</v>
      </c>
      <c r="R4" s="449" t="s">
        <v>624</v>
      </c>
      <c r="T4" s="452" t="s">
        <v>2987</v>
      </c>
      <c r="U4" s="453"/>
      <c r="V4" s="454" t="s">
        <v>3189</v>
      </c>
      <c r="W4" s="454" t="s">
        <v>3191</v>
      </c>
      <c r="X4" s="454" t="s">
        <v>3190</v>
      </c>
      <c r="Y4" s="4"/>
    </row>
    <row r="5" spans="1:25" s="459" customFormat="1" ht="51">
      <c r="A5" s="71"/>
      <c r="B5" s="457" t="s">
        <v>986</v>
      </c>
      <c r="C5" s="460">
        <v>1</v>
      </c>
      <c r="D5" s="461" t="s">
        <v>3</v>
      </c>
      <c r="E5" s="17" t="s">
        <v>980</v>
      </c>
      <c r="F5" s="17" t="s">
        <v>2219</v>
      </c>
      <c r="G5" s="17"/>
      <c r="H5" s="17"/>
      <c r="I5" s="17" t="s">
        <v>48</v>
      </c>
      <c r="J5" s="17"/>
      <c r="K5" s="462" t="s">
        <v>3</v>
      </c>
      <c r="L5" s="457" t="s">
        <v>3198</v>
      </c>
      <c r="M5" s="457" t="s">
        <v>1965</v>
      </c>
      <c r="N5" s="462" t="s">
        <v>48</v>
      </c>
      <c r="O5" s="463" t="s">
        <v>627</v>
      </c>
      <c r="P5" s="462" t="s">
        <v>3</v>
      </c>
      <c r="Q5" s="462" t="s">
        <v>48</v>
      </c>
      <c r="R5" s="457" t="s">
        <v>48</v>
      </c>
      <c r="S5" s="451"/>
      <c r="T5" s="463" t="s">
        <v>2324</v>
      </c>
      <c r="U5" s="3"/>
      <c r="V5" s="630" t="str">
        <f t="shared" ref="V5:V36" si="0">IF(ISERROR(FIND("/",M5)),M5,LEFT(M5,FIND(CHAR(1),SUBSTITUTE(M5,"/",CHAR(1),LEN(M5)-LEN(SUBSTITUTE(M5,"/",""))))-1))</f>
        <v>/rsm:CrossIndustryInvoice</v>
      </c>
      <c r="W5" s="630" t="str">
        <f t="shared" ref="W5:W36" si="1">IF(ISERROR(FIND("/",M5)),M5,MID(M5, FIND(CHAR(1),SUBSTITUTE(M5,"/",CHAR(1), LEN(M5)-LEN(SUBSTITUTE(M5,"/","")))), LEN(M5)))</f>
        <v>/rsm:ExchangedDocumentContext</v>
      </c>
      <c r="X5" s="544">
        <f>COUNTIFS(M$4:M5,V5)</f>
        <v>0</v>
      </c>
      <c r="Y5" s="4"/>
    </row>
    <row r="6" spans="1:25" s="459" customFormat="1" ht="63.75">
      <c r="A6" s="71"/>
      <c r="B6" s="464" t="s">
        <v>3028</v>
      </c>
      <c r="C6" s="465">
        <v>2</v>
      </c>
      <c r="D6" s="466"/>
      <c r="E6" s="467" t="s">
        <v>3089</v>
      </c>
      <c r="F6" s="468"/>
      <c r="G6" s="468"/>
      <c r="H6" s="468"/>
      <c r="I6" s="468" t="s">
        <v>48</v>
      </c>
      <c r="J6" s="468"/>
      <c r="K6" s="469" t="s">
        <v>19</v>
      </c>
      <c r="L6" s="455" t="s">
        <v>3199</v>
      </c>
      <c r="M6" s="455" t="s">
        <v>3036</v>
      </c>
      <c r="N6" s="469"/>
      <c r="O6" s="470"/>
      <c r="P6" s="469" t="s">
        <v>19</v>
      </c>
      <c r="Q6" s="469"/>
      <c r="R6" s="455"/>
      <c r="S6" s="451"/>
      <c r="T6" s="470" t="s">
        <v>2324</v>
      </c>
      <c r="U6" s="3"/>
      <c r="V6" s="630" t="str">
        <f t="shared" si="0"/>
        <v>/rsm:CrossIndustryInvoice/rsm:ExchangedDocumentContext</v>
      </c>
      <c r="W6" s="630" t="str">
        <f t="shared" si="1"/>
        <v>/ram:BusinessProcessSpecifiedDocumentContextParameter</v>
      </c>
      <c r="X6" s="544">
        <f>COUNTIFS(M$4:M6,V6)</f>
        <v>1</v>
      </c>
      <c r="Y6" s="4"/>
    </row>
    <row r="7" spans="1:25" s="459" customFormat="1" ht="89.25">
      <c r="A7" s="71"/>
      <c r="B7" s="464" t="s">
        <v>403</v>
      </c>
      <c r="C7" s="469">
        <v>3</v>
      </c>
      <c r="D7" s="471" t="s">
        <v>1</v>
      </c>
      <c r="E7" s="468" t="s">
        <v>982</v>
      </c>
      <c r="F7" s="468" t="s">
        <v>983</v>
      </c>
      <c r="G7" s="468" t="s">
        <v>2220</v>
      </c>
      <c r="H7" s="468" t="s">
        <v>2349</v>
      </c>
      <c r="I7" s="468" t="s">
        <v>48</v>
      </c>
      <c r="J7" s="468" t="s">
        <v>931</v>
      </c>
      <c r="K7" s="469" t="s">
        <v>1</v>
      </c>
      <c r="L7" s="455" t="s">
        <v>3200</v>
      </c>
      <c r="M7" s="455" t="s">
        <v>608</v>
      </c>
      <c r="N7" s="469" t="s">
        <v>1945</v>
      </c>
      <c r="O7" s="470" t="s">
        <v>48</v>
      </c>
      <c r="P7" s="469" t="s">
        <v>1</v>
      </c>
      <c r="Q7" s="469" t="s">
        <v>48</v>
      </c>
      <c r="R7" s="455" t="s">
        <v>48</v>
      </c>
      <c r="S7" s="451"/>
      <c r="T7" s="470" t="s">
        <v>2324</v>
      </c>
      <c r="U7" s="3"/>
      <c r="V7" s="630" t="str">
        <f t="shared" si="0"/>
        <v>/rsm:CrossIndustryInvoice/rsm:ExchangedDocumentContext/ram:BusinessProcessSpecifiedDocumentContextParameter</v>
      </c>
      <c r="W7" s="630" t="str">
        <f t="shared" si="1"/>
        <v>/ram:ID</v>
      </c>
      <c r="X7" s="544">
        <f>COUNTIFS(M$4:M7,V7)</f>
        <v>1</v>
      </c>
      <c r="Y7" s="4"/>
    </row>
    <row r="8" spans="1:25" s="459" customFormat="1" ht="51">
      <c r="A8" s="71"/>
      <c r="B8" s="472" t="s">
        <v>3029</v>
      </c>
      <c r="C8" s="465">
        <v>2</v>
      </c>
      <c r="D8" s="466"/>
      <c r="E8" s="467" t="s">
        <v>3090</v>
      </c>
      <c r="F8" s="468"/>
      <c r="G8" s="468"/>
      <c r="H8" s="468"/>
      <c r="I8" s="468" t="s">
        <v>48</v>
      </c>
      <c r="J8" s="468"/>
      <c r="K8" s="469" t="s">
        <v>19</v>
      </c>
      <c r="L8" s="455" t="s">
        <v>3201</v>
      </c>
      <c r="M8" s="455" t="s">
        <v>3037</v>
      </c>
      <c r="N8" s="469"/>
      <c r="O8" s="470"/>
      <c r="P8" s="469" t="s">
        <v>19</v>
      </c>
      <c r="Q8" s="469"/>
      <c r="R8" s="455"/>
      <c r="S8" s="451"/>
      <c r="T8" s="470" t="s">
        <v>2324</v>
      </c>
      <c r="U8" s="3"/>
      <c r="V8" s="630" t="str">
        <f t="shared" si="0"/>
        <v>/rsm:CrossIndustryInvoice/rsm:ExchangedDocumentContext</v>
      </c>
      <c r="W8" s="630" t="str">
        <f t="shared" si="1"/>
        <v>/ram:GuidelineSpecifiedDocumentContextParameter</v>
      </c>
      <c r="X8" s="544">
        <f>COUNTIFS(M$4:M8,V8)</f>
        <v>1</v>
      </c>
      <c r="Y8" s="4"/>
    </row>
    <row r="9" spans="1:25" s="459" customFormat="1" ht="127.5">
      <c r="A9" s="71"/>
      <c r="B9" s="472" t="s">
        <v>404</v>
      </c>
      <c r="C9" s="469">
        <v>3</v>
      </c>
      <c r="D9" s="471" t="s">
        <v>3</v>
      </c>
      <c r="E9" s="468" t="s">
        <v>984</v>
      </c>
      <c r="F9" s="468" t="s">
        <v>985</v>
      </c>
      <c r="G9" s="468" t="s">
        <v>1400</v>
      </c>
      <c r="H9" s="473" t="s">
        <v>9584</v>
      </c>
      <c r="I9" s="473" t="s">
        <v>2713</v>
      </c>
      <c r="J9" s="468" t="s">
        <v>369</v>
      </c>
      <c r="K9" s="469" t="s">
        <v>1</v>
      </c>
      <c r="L9" s="455" t="s">
        <v>3202</v>
      </c>
      <c r="M9" s="455" t="s">
        <v>609</v>
      </c>
      <c r="N9" s="469" t="s">
        <v>1934</v>
      </c>
      <c r="O9" s="470" t="s">
        <v>627</v>
      </c>
      <c r="P9" s="469" t="s">
        <v>1</v>
      </c>
      <c r="Q9" s="469" t="s">
        <v>709</v>
      </c>
      <c r="R9" s="455" t="s">
        <v>48</v>
      </c>
      <c r="S9" s="451"/>
      <c r="T9" s="470" t="s">
        <v>2324</v>
      </c>
      <c r="U9" s="3"/>
      <c r="V9" s="630" t="str">
        <f t="shared" si="0"/>
        <v>/rsm:CrossIndustryInvoice/rsm:ExchangedDocumentContext/ram:GuidelineSpecifiedDocumentContextParameter</v>
      </c>
      <c r="W9" s="630" t="str">
        <f t="shared" si="1"/>
        <v>/ram:ID</v>
      </c>
      <c r="X9" s="544">
        <f>COUNTIFS(M$4:M9,V9)</f>
        <v>1</v>
      </c>
      <c r="Y9" s="4"/>
    </row>
    <row r="10" spans="1:25" s="459" customFormat="1" ht="38.25">
      <c r="A10" s="71"/>
      <c r="B10" s="474" t="s">
        <v>3030</v>
      </c>
      <c r="C10" s="465">
        <v>1</v>
      </c>
      <c r="D10" s="466"/>
      <c r="E10" s="467" t="s">
        <v>3091</v>
      </c>
      <c r="F10" s="468"/>
      <c r="G10" s="468"/>
      <c r="H10" s="468"/>
      <c r="I10" s="468" t="s">
        <v>48</v>
      </c>
      <c r="J10" s="468"/>
      <c r="K10" s="469" t="s">
        <v>3</v>
      </c>
      <c r="L10" s="455" t="s">
        <v>3203</v>
      </c>
      <c r="M10" s="455" t="s">
        <v>2988</v>
      </c>
      <c r="N10" s="469"/>
      <c r="O10" s="470"/>
      <c r="P10" s="469" t="s">
        <v>3</v>
      </c>
      <c r="Q10" s="469"/>
      <c r="R10" s="455"/>
      <c r="S10" s="451"/>
      <c r="T10" s="470" t="s">
        <v>2324</v>
      </c>
      <c r="U10" s="3"/>
      <c r="V10" s="630" t="str">
        <f t="shared" si="0"/>
        <v>/rsm:CrossIndustryInvoice</v>
      </c>
      <c r="W10" s="630" t="str">
        <f t="shared" si="1"/>
        <v>/rsm:ExchangedDocument</v>
      </c>
      <c r="X10" s="544">
        <f>COUNTIFS(M$4:M10,V10)</f>
        <v>0</v>
      </c>
      <c r="Y10" s="4"/>
    </row>
    <row r="11" spans="1:25" s="459" customFormat="1" ht="51">
      <c r="A11" s="628"/>
      <c r="B11" s="474" t="s">
        <v>374</v>
      </c>
      <c r="C11" s="469">
        <v>2</v>
      </c>
      <c r="D11" s="471" t="s">
        <v>3</v>
      </c>
      <c r="E11" s="468" t="s">
        <v>927</v>
      </c>
      <c r="F11" s="468" t="s">
        <v>928</v>
      </c>
      <c r="G11" s="468" t="s">
        <v>929</v>
      </c>
      <c r="H11" s="468" t="s">
        <v>2368</v>
      </c>
      <c r="I11" s="473" t="s">
        <v>2685</v>
      </c>
      <c r="J11" s="468" t="s">
        <v>369</v>
      </c>
      <c r="K11" s="469" t="s">
        <v>3</v>
      </c>
      <c r="L11" s="455" t="s">
        <v>3204</v>
      </c>
      <c r="M11" s="455" t="s">
        <v>604</v>
      </c>
      <c r="N11" s="469" t="s">
        <v>1934</v>
      </c>
      <c r="O11" s="470" t="s">
        <v>627</v>
      </c>
      <c r="P11" s="469" t="s">
        <v>3</v>
      </c>
      <c r="Q11" s="469" t="s">
        <v>48</v>
      </c>
      <c r="R11" s="455" t="s">
        <v>48</v>
      </c>
      <c r="S11" s="451"/>
      <c r="T11" s="470" t="s">
        <v>2324</v>
      </c>
      <c r="U11" s="3"/>
      <c r="V11" s="630" t="str">
        <f t="shared" si="0"/>
        <v>/rsm:CrossIndustryInvoice/rsm:ExchangedDocument</v>
      </c>
      <c r="W11" s="630" t="str">
        <f t="shared" si="1"/>
        <v>/ram:ID</v>
      </c>
      <c r="X11" s="544">
        <f>COUNTIFS(M$4:M11,V11)</f>
        <v>1</v>
      </c>
      <c r="Y11" s="4"/>
    </row>
    <row r="12" spans="1:25" s="459" customFormat="1" ht="140.25">
      <c r="A12" s="71"/>
      <c r="B12" s="474" t="s">
        <v>376</v>
      </c>
      <c r="C12" s="469">
        <v>2</v>
      </c>
      <c r="D12" s="471" t="s">
        <v>3</v>
      </c>
      <c r="E12" s="468" t="s">
        <v>2289</v>
      </c>
      <c r="F12" s="468" t="s">
        <v>935</v>
      </c>
      <c r="G12" s="468" t="s">
        <v>2311</v>
      </c>
      <c r="H12" s="468" t="s">
        <v>2369</v>
      </c>
      <c r="I12" s="473" t="s">
        <v>2717</v>
      </c>
      <c r="J12" s="468" t="s">
        <v>95</v>
      </c>
      <c r="K12" s="469" t="s">
        <v>1</v>
      </c>
      <c r="L12" s="455" t="s">
        <v>3205</v>
      </c>
      <c r="M12" s="455" t="s">
        <v>606</v>
      </c>
      <c r="N12" s="469" t="s">
        <v>1937</v>
      </c>
      <c r="O12" s="470" t="s">
        <v>627</v>
      </c>
      <c r="P12" s="469" t="s">
        <v>1</v>
      </c>
      <c r="Q12" s="469" t="s">
        <v>632</v>
      </c>
      <c r="R12" s="455" t="s">
        <v>48</v>
      </c>
      <c r="S12" s="451"/>
      <c r="T12" s="470" t="s">
        <v>2324</v>
      </c>
      <c r="U12" s="3"/>
      <c r="V12" s="630" t="str">
        <f t="shared" si="0"/>
        <v>/rsm:CrossIndustryInvoice/rsm:ExchangedDocument</v>
      </c>
      <c r="W12" s="630" t="str">
        <f t="shared" si="1"/>
        <v>/ram:TypeCode</v>
      </c>
      <c r="X12" s="544">
        <f>COUNTIFS(M$4:M12,V12)</f>
        <v>1</v>
      </c>
      <c r="Y12" s="4"/>
    </row>
    <row r="13" spans="1:25" s="459" customFormat="1" ht="51">
      <c r="A13" s="71"/>
      <c r="B13" s="475" t="s">
        <v>3027</v>
      </c>
      <c r="C13" s="465">
        <v>2</v>
      </c>
      <c r="D13" s="466"/>
      <c r="E13" s="467" t="s">
        <v>3092</v>
      </c>
      <c r="F13" s="468"/>
      <c r="G13" s="468"/>
      <c r="H13" s="468"/>
      <c r="I13" s="468" t="s">
        <v>48</v>
      </c>
      <c r="J13" s="468"/>
      <c r="K13" s="469" t="s">
        <v>3</v>
      </c>
      <c r="L13" s="455" t="s">
        <v>3206</v>
      </c>
      <c r="M13" s="455" t="s">
        <v>2989</v>
      </c>
      <c r="N13" s="469"/>
      <c r="O13" s="470"/>
      <c r="P13" s="469" t="s">
        <v>3</v>
      </c>
      <c r="Q13" s="469"/>
      <c r="R13" s="455"/>
      <c r="S13" s="451"/>
      <c r="T13" s="470" t="s">
        <v>2324</v>
      </c>
      <c r="U13" s="3"/>
      <c r="V13" s="630" t="str">
        <f t="shared" si="0"/>
        <v>/rsm:CrossIndustryInvoice/rsm:ExchangedDocument</v>
      </c>
      <c r="W13" s="630" t="str">
        <f t="shared" si="1"/>
        <v>/ram:IssueDateTime</v>
      </c>
      <c r="X13" s="544">
        <f>COUNTIFS(M$4:M13,V13)</f>
        <v>1</v>
      </c>
      <c r="Y13" s="4"/>
    </row>
    <row r="14" spans="1:25" s="459" customFormat="1" ht="63.75">
      <c r="A14" s="71"/>
      <c r="B14" s="475" t="s">
        <v>375</v>
      </c>
      <c r="C14" s="469">
        <v>3</v>
      </c>
      <c r="D14" s="471" t="s">
        <v>3</v>
      </c>
      <c r="E14" s="468" t="s">
        <v>932</v>
      </c>
      <c r="F14" s="468" t="s">
        <v>933</v>
      </c>
      <c r="G14" s="468"/>
      <c r="H14" s="468" t="s">
        <v>2338</v>
      </c>
      <c r="I14" s="473" t="s">
        <v>2711</v>
      </c>
      <c r="J14" s="468" t="s">
        <v>94</v>
      </c>
      <c r="K14" s="469" t="s">
        <v>3</v>
      </c>
      <c r="L14" s="455" t="s">
        <v>3207</v>
      </c>
      <c r="M14" s="455" t="s">
        <v>605</v>
      </c>
      <c r="N14" s="469" t="s">
        <v>629</v>
      </c>
      <c r="O14" s="470" t="s">
        <v>627</v>
      </c>
      <c r="P14" s="469" t="s">
        <v>3</v>
      </c>
      <c r="Q14" s="469" t="s">
        <v>48</v>
      </c>
      <c r="R14" s="455" t="s">
        <v>630</v>
      </c>
      <c r="S14" s="451"/>
      <c r="T14" s="470" t="s">
        <v>2324</v>
      </c>
      <c r="U14" s="3"/>
      <c r="V14" s="630" t="str">
        <f t="shared" si="0"/>
        <v>/rsm:CrossIndustryInvoice/rsm:ExchangedDocument/ram:IssueDateTime</v>
      </c>
      <c r="W14" s="630" t="str">
        <f t="shared" si="1"/>
        <v>/udt:DateTimeString</v>
      </c>
      <c r="X14" s="544">
        <f>COUNTIFS(M$4:M14,V14)</f>
        <v>1</v>
      </c>
      <c r="Y14" s="4"/>
    </row>
    <row r="15" spans="1:25" s="459" customFormat="1" ht="76.5">
      <c r="A15" s="628"/>
      <c r="B15" s="475" t="s">
        <v>2152</v>
      </c>
      <c r="C15" s="469">
        <v>4</v>
      </c>
      <c r="D15" s="471" t="s">
        <v>3</v>
      </c>
      <c r="E15" s="468" t="s">
        <v>2194</v>
      </c>
      <c r="F15" s="468" t="s">
        <v>48</v>
      </c>
      <c r="G15" s="468" t="s">
        <v>2195</v>
      </c>
      <c r="H15" s="468"/>
      <c r="I15" s="473" t="s">
        <v>3064</v>
      </c>
      <c r="J15" s="468"/>
      <c r="K15" s="469"/>
      <c r="L15" s="455" t="s">
        <v>3208</v>
      </c>
      <c r="M15" s="455" t="s">
        <v>1935</v>
      </c>
      <c r="N15" s="469" t="s">
        <v>48</v>
      </c>
      <c r="O15" s="470" t="s">
        <v>697</v>
      </c>
      <c r="P15" s="469"/>
      <c r="Q15" s="469" t="s">
        <v>48</v>
      </c>
      <c r="R15" s="455" t="s">
        <v>1936</v>
      </c>
      <c r="S15" s="451"/>
      <c r="T15" s="470" t="s">
        <v>2324</v>
      </c>
      <c r="U15" s="3"/>
      <c r="V15" s="630" t="str">
        <f t="shared" si="0"/>
        <v>/rsm:CrossIndustryInvoice/rsm:ExchangedDocument/ram:IssueDateTime/udt:DateTimeString</v>
      </c>
      <c r="W15" s="630" t="str">
        <f t="shared" si="1"/>
        <v>/@format</v>
      </c>
      <c r="X15" s="544">
        <f>COUNTIFS(M$4:M15,V15)</f>
        <v>1</v>
      </c>
      <c r="Y15" s="4"/>
    </row>
    <row r="16" spans="1:25" s="478" customFormat="1" ht="51">
      <c r="A16" s="629"/>
      <c r="B16" s="477" t="s">
        <v>979</v>
      </c>
      <c r="C16" s="460">
        <v>2</v>
      </c>
      <c r="D16" s="461" t="s">
        <v>19</v>
      </c>
      <c r="E16" s="17" t="s">
        <v>2214</v>
      </c>
      <c r="F16" s="17" t="s">
        <v>2215</v>
      </c>
      <c r="G16" s="17" t="s">
        <v>48</v>
      </c>
      <c r="H16" s="17"/>
      <c r="I16" s="17" t="s">
        <v>48</v>
      </c>
      <c r="J16" s="17"/>
      <c r="K16" s="462" t="s">
        <v>19</v>
      </c>
      <c r="L16" s="457" t="s">
        <v>3209</v>
      </c>
      <c r="M16" s="457" t="s">
        <v>1963</v>
      </c>
      <c r="N16" s="462" t="s">
        <v>48</v>
      </c>
      <c r="O16" s="463" t="s">
        <v>627</v>
      </c>
      <c r="P16" s="462" t="s">
        <v>19</v>
      </c>
      <c r="Q16" s="462" t="s">
        <v>48</v>
      </c>
      <c r="R16" s="457" t="s">
        <v>48</v>
      </c>
      <c r="S16" s="451"/>
      <c r="T16" s="463" t="s">
        <v>3477</v>
      </c>
      <c r="U16" s="3"/>
      <c r="V16" s="630" t="str">
        <f t="shared" si="0"/>
        <v>/rsm:CrossIndustryInvoice/rsm:ExchangedDocument</v>
      </c>
      <c r="W16" s="630" t="str">
        <f t="shared" si="1"/>
        <v>/ram:IncludedNote</v>
      </c>
      <c r="X16" s="544">
        <f>COUNTIFS(M$4:M16,V16)</f>
        <v>1</v>
      </c>
      <c r="Y16" s="4"/>
    </row>
    <row r="17" spans="1:25" s="459" customFormat="1" ht="63.75">
      <c r="A17" s="71"/>
      <c r="B17" s="474" t="s">
        <v>402</v>
      </c>
      <c r="C17" s="469">
        <v>3</v>
      </c>
      <c r="D17" s="471" t="s">
        <v>3</v>
      </c>
      <c r="E17" s="468" t="s">
        <v>967</v>
      </c>
      <c r="F17" s="468" t="s">
        <v>968</v>
      </c>
      <c r="G17" s="468" t="s">
        <v>969</v>
      </c>
      <c r="H17" s="468"/>
      <c r="I17" s="468" t="s">
        <v>48</v>
      </c>
      <c r="J17" s="468" t="s">
        <v>931</v>
      </c>
      <c r="K17" s="469" t="s">
        <v>19</v>
      </c>
      <c r="L17" s="455" t="s">
        <v>3210</v>
      </c>
      <c r="M17" s="455" t="s">
        <v>607</v>
      </c>
      <c r="N17" s="469" t="s">
        <v>1945</v>
      </c>
      <c r="O17" s="470" t="s">
        <v>627</v>
      </c>
      <c r="P17" s="469" t="s">
        <v>19</v>
      </c>
      <c r="Q17" s="469" t="s">
        <v>634</v>
      </c>
      <c r="R17" s="455" t="s">
        <v>48</v>
      </c>
      <c r="S17" s="451"/>
      <c r="T17" s="470" t="s">
        <v>3477</v>
      </c>
      <c r="U17" s="3"/>
      <c r="V17" s="630" t="str">
        <f t="shared" si="0"/>
        <v>/rsm:CrossIndustryInvoice/rsm:ExchangedDocument/ram:IncludedNote</v>
      </c>
      <c r="W17" s="630" t="str">
        <f t="shared" si="1"/>
        <v>/ram:Content</v>
      </c>
      <c r="X17" s="544">
        <f>COUNTIFS(M$4:M17,V17)</f>
        <v>1</v>
      </c>
      <c r="Y17" s="4"/>
    </row>
    <row r="18" spans="1:25" ht="102">
      <c r="B18" s="474" t="s">
        <v>400</v>
      </c>
      <c r="C18" s="469">
        <v>3</v>
      </c>
      <c r="D18" s="471" t="s">
        <v>1</v>
      </c>
      <c r="E18" s="468" t="s">
        <v>2216</v>
      </c>
      <c r="F18" s="468" t="s">
        <v>2217</v>
      </c>
      <c r="G18" s="468" t="s">
        <v>2218</v>
      </c>
      <c r="H18" s="468" t="s">
        <v>2364</v>
      </c>
      <c r="I18" s="468" t="s">
        <v>48</v>
      </c>
      <c r="J18" s="468" t="s">
        <v>931</v>
      </c>
      <c r="K18" s="469" t="s">
        <v>1</v>
      </c>
      <c r="L18" s="455" t="s">
        <v>3211</v>
      </c>
      <c r="M18" s="455" t="s">
        <v>1964</v>
      </c>
      <c r="N18" s="469" t="s">
        <v>1937</v>
      </c>
      <c r="O18" s="470" t="s">
        <v>627</v>
      </c>
      <c r="P18" s="469" t="s">
        <v>1</v>
      </c>
      <c r="Q18" s="469" t="s">
        <v>48</v>
      </c>
      <c r="R18" s="455" t="s">
        <v>48</v>
      </c>
      <c r="S18" s="451"/>
      <c r="T18" s="470" t="s">
        <v>3477</v>
      </c>
      <c r="U18" s="3"/>
      <c r="V18" s="630" t="str">
        <f t="shared" si="0"/>
        <v>/rsm:CrossIndustryInvoice/rsm:ExchangedDocument/ram:IncludedNote</v>
      </c>
      <c r="W18" s="630" t="str">
        <f t="shared" si="1"/>
        <v>/ram:SubjectCode</v>
      </c>
      <c r="X18" s="544">
        <f>COUNTIFS(M$4:M18,V18)</f>
        <v>1</v>
      </c>
      <c r="Y18" s="4"/>
    </row>
    <row r="19" spans="1:25" ht="38.25">
      <c r="B19" s="479" t="s">
        <v>3031</v>
      </c>
      <c r="C19" s="480">
        <v>1</v>
      </c>
      <c r="D19" s="481"/>
      <c r="E19" s="467" t="s">
        <v>3093</v>
      </c>
      <c r="F19" s="17"/>
      <c r="G19" s="17"/>
      <c r="H19" s="17"/>
      <c r="I19" s="17" t="s">
        <v>48</v>
      </c>
      <c r="J19" s="17"/>
      <c r="K19" s="462" t="s">
        <v>3</v>
      </c>
      <c r="L19" s="457" t="s">
        <v>3212</v>
      </c>
      <c r="M19" s="457" t="s">
        <v>2990</v>
      </c>
      <c r="N19" s="462"/>
      <c r="O19" s="463"/>
      <c r="P19" s="462" t="s">
        <v>3</v>
      </c>
      <c r="Q19" s="462"/>
      <c r="R19" s="457"/>
      <c r="S19" s="451"/>
      <c r="T19" s="463" t="s">
        <v>2324</v>
      </c>
      <c r="U19" s="3"/>
      <c r="V19" s="630" t="str">
        <f t="shared" si="0"/>
        <v>/rsm:CrossIndustryInvoice</v>
      </c>
      <c r="W19" s="630" t="str">
        <f t="shared" si="1"/>
        <v>/rsm:SupplyChainTradeTransaction</v>
      </c>
      <c r="X19" s="544">
        <f>COUNTIFS(M$4:M19,V19)</f>
        <v>0</v>
      </c>
      <c r="Y19" s="4"/>
    </row>
    <row r="20" spans="1:25" ht="51">
      <c r="B20" s="479" t="s">
        <v>754</v>
      </c>
      <c r="C20" s="460">
        <v>2</v>
      </c>
      <c r="D20" s="461" t="s">
        <v>25</v>
      </c>
      <c r="E20" s="17" t="s">
        <v>1280</v>
      </c>
      <c r="F20" s="17" t="s">
        <v>1281</v>
      </c>
      <c r="G20" s="17"/>
      <c r="H20" s="17"/>
      <c r="I20" s="17" t="s">
        <v>2688</v>
      </c>
      <c r="J20" s="17"/>
      <c r="K20" s="462" t="s">
        <v>19</v>
      </c>
      <c r="L20" s="457" t="s">
        <v>3213</v>
      </c>
      <c r="M20" s="457" t="s">
        <v>2108</v>
      </c>
      <c r="N20" s="462" t="s">
        <v>48</v>
      </c>
      <c r="O20" s="463" t="s">
        <v>627</v>
      </c>
      <c r="P20" s="462" t="s">
        <v>19</v>
      </c>
      <c r="Q20" s="462" t="s">
        <v>632</v>
      </c>
      <c r="R20" s="457" t="s">
        <v>48</v>
      </c>
      <c r="S20" s="451"/>
      <c r="T20" s="463" t="s">
        <v>187</v>
      </c>
      <c r="U20" s="3"/>
      <c r="V20" s="630" t="str">
        <f t="shared" si="0"/>
        <v>/rsm:CrossIndustryInvoice/rsm:SupplyChainTradeTransaction</v>
      </c>
      <c r="W20" s="630" t="str">
        <f t="shared" si="1"/>
        <v>/ram:IncludedSupplyChainTradeLineItem</v>
      </c>
      <c r="X20" s="544">
        <f>COUNTIFS(M$4:M20,V20)</f>
        <v>1</v>
      </c>
      <c r="Y20" s="4"/>
    </row>
    <row r="21" spans="1:25" ht="63.75">
      <c r="B21" s="483" t="s">
        <v>3094</v>
      </c>
      <c r="C21" s="465">
        <v>3</v>
      </c>
      <c r="D21" s="466"/>
      <c r="E21" s="467" t="s">
        <v>3095</v>
      </c>
      <c r="F21" s="468"/>
      <c r="G21" s="468"/>
      <c r="H21" s="468"/>
      <c r="I21" s="468" t="s">
        <v>48</v>
      </c>
      <c r="J21" s="468"/>
      <c r="K21" s="469" t="s">
        <v>3</v>
      </c>
      <c r="L21" s="455" t="s">
        <v>3214</v>
      </c>
      <c r="M21" s="455" t="s">
        <v>3038</v>
      </c>
      <c r="N21" s="469"/>
      <c r="O21" s="470"/>
      <c r="P21" s="469" t="s">
        <v>3</v>
      </c>
      <c r="Q21" s="469"/>
      <c r="R21" s="455"/>
      <c r="S21" s="451"/>
      <c r="T21" s="470" t="s">
        <v>187</v>
      </c>
      <c r="U21" s="3"/>
      <c r="V21" s="630" t="str">
        <f t="shared" si="0"/>
        <v>/rsm:CrossIndustryInvoice/rsm:SupplyChainTradeTransaction/ram:IncludedSupplyChainTradeLineItem</v>
      </c>
      <c r="W21" s="630" t="str">
        <f t="shared" si="1"/>
        <v>/ram:AssociatedDocumentLineDocument</v>
      </c>
      <c r="X21" s="544">
        <f>COUNTIFS(M$4:M21,V21)</f>
        <v>1</v>
      </c>
      <c r="Y21" s="4"/>
    </row>
    <row r="22" spans="1:25" ht="76.5">
      <c r="B22" s="483" t="s">
        <v>558</v>
      </c>
      <c r="C22" s="469">
        <v>4</v>
      </c>
      <c r="D22" s="471" t="s">
        <v>3</v>
      </c>
      <c r="E22" s="468" t="s">
        <v>1282</v>
      </c>
      <c r="F22" s="468" t="s">
        <v>1283</v>
      </c>
      <c r="G22" s="468"/>
      <c r="H22" s="468"/>
      <c r="I22" s="473" t="s">
        <v>2698</v>
      </c>
      <c r="J22" s="468" t="s">
        <v>369</v>
      </c>
      <c r="K22" s="469" t="s">
        <v>1</v>
      </c>
      <c r="L22" s="455" t="s">
        <v>3215</v>
      </c>
      <c r="M22" s="455" t="s">
        <v>610</v>
      </c>
      <c r="N22" s="469" t="s">
        <v>1934</v>
      </c>
      <c r="O22" s="470" t="s">
        <v>627</v>
      </c>
      <c r="P22" s="469" t="s">
        <v>1</v>
      </c>
      <c r="Q22" s="469" t="s">
        <v>632</v>
      </c>
      <c r="R22" s="455" t="s">
        <v>48</v>
      </c>
      <c r="S22" s="451"/>
      <c r="T22" s="470" t="s">
        <v>187</v>
      </c>
      <c r="U22" s="3"/>
      <c r="V22" s="630" t="str">
        <f t="shared" si="0"/>
        <v>/rsm:CrossIndustryInvoice/rsm:SupplyChainTradeTransaction/ram:IncludedSupplyChainTradeLineItem/ram:AssociatedDocumentLineDocument</v>
      </c>
      <c r="W22" s="630" t="str">
        <f t="shared" si="1"/>
        <v>/ram:LineID</v>
      </c>
      <c r="X22" s="544">
        <f>COUNTIFS(M$4:M22,V22)</f>
        <v>1</v>
      </c>
      <c r="Y22" s="4"/>
    </row>
    <row r="23" spans="1:25" ht="63.75">
      <c r="B23" s="479" t="s">
        <v>1893</v>
      </c>
      <c r="C23" s="460">
        <v>3</v>
      </c>
      <c r="D23" s="461" t="s">
        <v>3</v>
      </c>
      <c r="E23" s="487" t="s">
        <v>1368</v>
      </c>
      <c r="F23" s="487" t="s">
        <v>2308</v>
      </c>
      <c r="G23" s="487"/>
      <c r="H23" s="487"/>
      <c r="I23" s="487" t="s">
        <v>48</v>
      </c>
      <c r="J23" s="487"/>
      <c r="K23" s="462" t="s">
        <v>1</v>
      </c>
      <c r="L23" s="457" t="s">
        <v>3218</v>
      </c>
      <c r="M23" s="457" t="s">
        <v>2140</v>
      </c>
      <c r="N23" s="462" t="s">
        <v>48</v>
      </c>
      <c r="O23" s="463" t="s">
        <v>627</v>
      </c>
      <c r="P23" s="462" t="s">
        <v>1</v>
      </c>
      <c r="Q23" s="462" t="s">
        <v>632</v>
      </c>
      <c r="R23" s="457" t="s">
        <v>48</v>
      </c>
      <c r="S23" s="451"/>
      <c r="T23" s="463" t="s">
        <v>187</v>
      </c>
      <c r="U23" s="3"/>
      <c r="V23" s="630" t="str">
        <f t="shared" si="0"/>
        <v>/rsm:CrossIndustryInvoice/rsm:SupplyChainTradeTransaction/ram:IncludedSupplyChainTradeLineItem</v>
      </c>
      <c r="W23" s="630" t="str">
        <f t="shared" si="1"/>
        <v>/ram:SpecifiedTradeProduct</v>
      </c>
      <c r="X23" s="544">
        <f>COUNTIFS(M$4:M23,V23)</f>
        <v>1</v>
      </c>
      <c r="Y23" s="4"/>
    </row>
    <row r="24" spans="1:25" ht="76.5">
      <c r="B24" s="483" t="s">
        <v>1768</v>
      </c>
      <c r="C24" s="484">
        <v>4</v>
      </c>
      <c r="D24" s="485" t="s">
        <v>1</v>
      </c>
      <c r="E24" s="473" t="s">
        <v>1376</v>
      </c>
      <c r="F24" s="473" t="s">
        <v>1377</v>
      </c>
      <c r="G24" s="473"/>
      <c r="H24" s="473" t="s">
        <v>2346</v>
      </c>
      <c r="I24" s="473" t="s">
        <v>2708</v>
      </c>
      <c r="J24" s="473" t="s">
        <v>369</v>
      </c>
      <c r="K24" s="469" t="s">
        <v>1</v>
      </c>
      <c r="L24" s="486" t="s">
        <v>3219</v>
      </c>
      <c r="M24" s="486" t="s">
        <v>616</v>
      </c>
      <c r="N24" s="469" t="s">
        <v>1934</v>
      </c>
      <c r="O24" s="470" t="s">
        <v>627</v>
      </c>
      <c r="P24" s="469" t="s">
        <v>1</v>
      </c>
      <c r="Q24" s="469" t="s">
        <v>48</v>
      </c>
      <c r="R24" s="455" t="s">
        <v>48</v>
      </c>
      <c r="S24" s="451"/>
      <c r="T24" s="32" t="s">
        <v>187</v>
      </c>
      <c r="U24" s="3"/>
      <c r="V24" s="630" t="str">
        <f t="shared" si="0"/>
        <v>/rsm:CrossIndustryInvoice/rsm:SupplyChainTradeTransaction/ram:IncludedSupplyChainTradeLineItem/ram:SpecifiedTradeProduct</v>
      </c>
      <c r="W24" s="630" t="str">
        <f t="shared" si="1"/>
        <v>/ram:GlobalID</v>
      </c>
      <c r="X24" s="544">
        <f>COUNTIFS(M$4:M24,V24)</f>
        <v>1</v>
      </c>
      <c r="Y24" s="4"/>
    </row>
    <row r="25" spans="1:25" ht="89.25">
      <c r="B25" s="483" t="s">
        <v>1924</v>
      </c>
      <c r="C25" s="484">
        <v>5</v>
      </c>
      <c r="D25" s="485" t="s">
        <v>3</v>
      </c>
      <c r="E25" s="473" t="s">
        <v>2210</v>
      </c>
      <c r="F25" s="473" t="s">
        <v>2309</v>
      </c>
      <c r="G25" s="473" t="s">
        <v>2225</v>
      </c>
      <c r="H25" s="473"/>
      <c r="I25" s="473" t="s">
        <v>48</v>
      </c>
      <c r="J25" s="473"/>
      <c r="K25" s="469"/>
      <c r="L25" s="486" t="s">
        <v>3220</v>
      </c>
      <c r="M25" s="486" t="s">
        <v>2142</v>
      </c>
      <c r="N25" s="469" t="s">
        <v>626</v>
      </c>
      <c r="O25" s="470" t="s">
        <v>697</v>
      </c>
      <c r="P25" s="469"/>
      <c r="Q25" s="469" t="s">
        <v>48</v>
      </c>
      <c r="R25" s="455" t="s">
        <v>48</v>
      </c>
      <c r="S25" s="451"/>
      <c r="T25" s="32" t="s">
        <v>187</v>
      </c>
      <c r="U25" s="3"/>
      <c r="V25" s="630" t="str">
        <f t="shared" si="0"/>
        <v>/rsm:CrossIndustryInvoice/rsm:SupplyChainTradeTransaction/ram:IncludedSupplyChainTradeLineItem/ram:SpecifiedTradeProduct/ram:GlobalID</v>
      </c>
      <c r="W25" s="630" t="str">
        <f t="shared" si="1"/>
        <v>/@schemeID</v>
      </c>
      <c r="X25" s="544">
        <f>COUNTIFS(M$4:M25,V25)</f>
        <v>1</v>
      </c>
      <c r="Y25" s="4"/>
    </row>
    <row r="26" spans="1:25" ht="76.5">
      <c r="B26" s="483" t="s">
        <v>1895</v>
      </c>
      <c r="C26" s="469">
        <v>4</v>
      </c>
      <c r="D26" s="471" t="s">
        <v>3</v>
      </c>
      <c r="E26" s="468" t="s">
        <v>1369</v>
      </c>
      <c r="F26" s="468" t="s">
        <v>1370</v>
      </c>
      <c r="G26" s="468"/>
      <c r="H26" s="468"/>
      <c r="I26" s="473" t="s">
        <v>2707</v>
      </c>
      <c r="J26" s="468" t="s">
        <v>931</v>
      </c>
      <c r="K26" s="469" t="s">
        <v>19</v>
      </c>
      <c r="L26" s="455" t="s">
        <v>3223</v>
      </c>
      <c r="M26" s="455" t="s">
        <v>613</v>
      </c>
      <c r="N26" s="469" t="s">
        <v>1945</v>
      </c>
      <c r="O26" s="470" t="s">
        <v>627</v>
      </c>
      <c r="P26" s="469" t="s">
        <v>19</v>
      </c>
      <c r="Q26" s="469" t="s">
        <v>709</v>
      </c>
      <c r="R26" s="455" t="s">
        <v>48</v>
      </c>
      <c r="S26" s="451"/>
      <c r="T26" s="470" t="s">
        <v>187</v>
      </c>
      <c r="U26" s="3"/>
      <c r="V26" s="630" t="str">
        <f t="shared" si="0"/>
        <v>/rsm:CrossIndustryInvoice/rsm:SupplyChainTradeTransaction/ram:IncludedSupplyChainTradeLineItem/ram:SpecifiedTradeProduct</v>
      </c>
      <c r="W26" s="630" t="str">
        <f t="shared" si="1"/>
        <v>/ram:Name</v>
      </c>
      <c r="X26" s="544">
        <f>COUNTIFS(M$4:M26,V26)</f>
        <v>1</v>
      </c>
      <c r="Y26" s="4"/>
    </row>
    <row r="27" spans="1:25" ht="63.75">
      <c r="B27" s="479" t="s">
        <v>1367</v>
      </c>
      <c r="C27" s="488">
        <v>3</v>
      </c>
      <c r="D27" s="489" t="s">
        <v>3</v>
      </c>
      <c r="E27" s="490" t="s">
        <v>1341</v>
      </c>
      <c r="F27" s="490" t="s">
        <v>1342</v>
      </c>
      <c r="G27" s="490"/>
      <c r="H27" s="490"/>
      <c r="I27" s="490" t="s">
        <v>48</v>
      </c>
      <c r="J27" s="490"/>
      <c r="K27" s="462" t="s">
        <v>1</v>
      </c>
      <c r="L27" s="457" t="s">
        <v>3234</v>
      </c>
      <c r="M27" s="457" t="s">
        <v>2129</v>
      </c>
      <c r="N27" s="462" t="s">
        <v>48</v>
      </c>
      <c r="O27" s="463" t="s">
        <v>627</v>
      </c>
      <c r="P27" s="462" t="s">
        <v>1</v>
      </c>
      <c r="Q27" s="462" t="s">
        <v>769</v>
      </c>
      <c r="R27" s="457" t="s">
        <v>48</v>
      </c>
      <c r="S27" s="451"/>
      <c r="T27" s="463" t="s">
        <v>187</v>
      </c>
      <c r="U27" s="3"/>
      <c r="V27" s="630" t="str">
        <f t="shared" si="0"/>
        <v>/rsm:CrossIndustryInvoice/rsm:SupplyChainTradeTransaction/ram:IncludedSupplyChainTradeLineItem</v>
      </c>
      <c r="W27" s="630" t="str">
        <f t="shared" si="1"/>
        <v>/ram:SpecifiedLineTradeAgreement</v>
      </c>
      <c r="X27" s="544">
        <f>COUNTIFS(M$4:M27,V27)</f>
        <v>1</v>
      </c>
      <c r="Y27" s="4"/>
    </row>
    <row r="28" spans="1:25" ht="76.5">
      <c r="B28" s="483" t="s">
        <v>3109</v>
      </c>
      <c r="C28" s="465">
        <v>4</v>
      </c>
      <c r="D28" s="466"/>
      <c r="E28" s="467" t="s">
        <v>3110</v>
      </c>
      <c r="F28" s="468"/>
      <c r="G28" s="468"/>
      <c r="H28" s="468"/>
      <c r="I28" s="468" t="s">
        <v>48</v>
      </c>
      <c r="J28" s="468"/>
      <c r="K28" s="469" t="s">
        <v>1</v>
      </c>
      <c r="L28" s="455" t="s">
        <v>3245</v>
      </c>
      <c r="M28" s="455" t="s">
        <v>3057</v>
      </c>
      <c r="N28" s="469"/>
      <c r="O28" s="470"/>
      <c r="P28" s="469" t="s">
        <v>1</v>
      </c>
      <c r="Q28" s="469"/>
      <c r="R28" s="455"/>
      <c r="S28" s="451"/>
      <c r="T28" s="470" t="s">
        <v>187</v>
      </c>
      <c r="U28" s="3"/>
      <c r="V28" s="630" t="str">
        <f t="shared" si="0"/>
        <v>/rsm:CrossIndustryInvoice/rsm:SupplyChainTradeTransaction/ram:IncludedSupplyChainTradeLineItem/ram:SpecifiedLineTradeAgreement</v>
      </c>
      <c r="W28" s="630" t="str">
        <f t="shared" si="1"/>
        <v>/ram:NetPriceProductTradePrice</v>
      </c>
      <c r="X28" s="544">
        <f>COUNTIFS(M$4:M28,V28)</f>
        <v>1</v>
      </c>
      <c r="Y28" s="4"/>
    </row>
    <row r="29" spans="1:25" ht="89.25">
      <c r="B29" s="483" t="s">
        <v>595</v>
      </c>
      <c r="C29" s="469">
        <v>5</v>
      </c>
      <c r="D29" s="471" t="s">
        <v>3</v>
      </c>
      <c r="E29" s="468" t="s">
        <v>1343</v>
      </c>
      <c r="F29" s="468" t="s">
        <v>1344</v>
      </c>
      <c r="G29" s="468" t="s">
        <v>1345</v>
      </c>
      <c r="H29" s="468" t="s">
        <v>2327</v>
      </c>
      <c r="I29" s="473" t="s">
        <v>3072</v>
      </c>
      <c r="J29" s="468" t="s">
        <v>2288</v>
      </c>
      <c r="K29" s="469" t="s">
        <v>25</v>
      </c>
      <c r="L29" s="455" t="s">
        <v>3246</v>
      </c>
      <c r="M29" s="455" t="s">
        <v>2131</v>
      </c>
      <c r="N29" s="469" t="s">
        <v>2130</v>
      </c>
      <c r="O29" s="470" t="s">
        <v>627</v>
      </c>
      <c r="P29" s="469" t="s">
        <v>25</v>
      </c>
      <c r="Q29" s="469" t="s">
        <v>634</v>
      </c>
      <c r="R29" s="455" t="s">
        <v>48</v>
      </c>
      <c r="S29" s="451"/>
      <c r="T29" s="470" t="s">
        <v>187</v>
      </c>
      <c r="U29" s="3"/>
      <c r="V29" s="630" t="str">
        <f t="shared" si="0"/>
        <v>/rsm:CrossIndustryInvoice/rsm:SupplyChainTradeTransaction/ram:IncludedSupplyChainTradeLineItem/ram:SpecifiedLineTradeAgreement/ram:NetPriceProductTradePrice</v>
      </c>
      <c r="W29" s="630" t="str">
        <f t="shared" si="1"/>
        <v>/ram:ChargeAmount</v>
      </c>
      <c r="X29" s="544">
        <f>COUNTIFS(M$4:M29,V29)</f>
        <v>1</v>
      </c>
      <c r="Y29" s="4"/>
    </row>
    <row r="30" spans="1:25" ht="89.25">
      <c r="B30" s="483" t="s">
        <v>599</v>
      </c>
      <c r="C30" s="469">
        <v>5</v>
      </c>
      <c r="D30" s="471" t="s">
        <v>1</v>
      </c>
      <c r="E30" s="468" t="s">
        <v>1352</v>
      </c>
      <c r="F30" s="468" t="s">
        <v>2307</v>
      </c>
      <c r="G30" s="468"/>
      <c r="H30" s="468" t="s">
        <v>3196</v>
      </c>
      <c r="I30" s="468" t="s">
        <v>48</v>
      </c>
      <c r="J30" s="468" t="s">
        <v>371</v>
      </c>
      <c r="K30" s="469" t="s">
        <v>1</v>
      </c>
      <c r="L30" s="455" t="s">
        <v>3247</v>
      </c>
      <c r="M30" s="455" t="s">
        <v>2374</v>
      </c>
      <c r="N30" s="469" t="s">
        <v>2112</v>
      </c>
      <c r="O30" s="470" t="s">
        <v>627</v>
      </c>
      <c r="P30" s="469" t="s">
        <v>1</v>
      </c>
      <c r="Q30" s="469" t="s">
        <v>769</v>
      </c>
      <c r="R30" s="455" t="s">
        <v>48</v>
      </c>
      <c r="S30" s="451"/>
      <c r="T30" s="470" t="s">
        <v>187</v>
      </c>
      <c r="U30" s="3"/>
      <c r="V30" s="630" t="str">
        <f t="shared" si="0"/>
        <v>/rsm:CrossIndustryInvoice/rsm:SupplyChainTradeTransaction/ram:IncludedSupplyChainTradeLineItem/ram:SpecifiedLineTradeAgreement/ram:NetPriceProductTradePrice</v>
      </c>
      <c r="W30" s="630" t="str">
        <f t="shared" si="1"/>
        <v>/ram:BasisQuantity</v>
      </c>
      <c r="X30" s="544">
        <f>COUNTIFS(M$4:M30,V30)</f>
        <v>1</v>
      </c>
      <c r="Y30" s="4"/>
    </row>
    <row r="31" spans="1:25" ht="102">
      <c r="B31" s="483" t="s">
        <v>601</v>
      </c>
      <c r="C31" s="491">
        <v>6</v>
      </c>
      <c r="D31" s="471" t="s">
        <v>1</v>
      </c>
      <c r="E31" s="468" t="s">
        <v>1354</v>
      </c>
      <c r="F31" s="468" t="s">
        <v>1355</v>
      </c>
      <c r="G31" s="468" t="s">
        <v>1433</v>
      </c>
      <c r="H31" s="468" t="s">
        <v>2371</v>
      </c>
      <c r="I31" s="468" t="s">
        <v>3197</v>
      </c>
      <c r="J31" s="468" t="s">
        <v>95</v>
      </c>
      <c r="K31" s="469"/>
      <c r="L31" s="455" t="s">
        <v>3248</v>
      </c>
      <c r="M31" s="455" t="s">
        <v>3040</v>
      </c>
      <c r="N31" s="469"/>
      <c r="O31" s="470"/>
      <c r="P31" s="469"/>
      <c r="Q31" s="469"/>
      <c r="R31" s="455"/>
      <c r="S31" s="451"/>
      <c r="T31" s="470" t="s">
        <v>187</v>
      </c>
      <c r="U31" s="3"/>
      <c r="V31" s="630" t="str">
        <f t="shared" si="0"/>
        <v>/rsm:CrossIndustryInvoice/rsm:SupplyChainTradeTransaction/ram:IncludedSupplyChainTradeLineItem/ram:SpecifiedLineTradeAgreement/ram:NetPriceProductTradePrice/ram:BasisQuantity</v>
      </c>
      <c r="W31" s="630" t="str">
        <f t="shared" si="1"/>
        <v>/@unitCode</v>
      </c>
      <c r="X31" s="544">
        <f>COUNTIFS(M$4:M31,V31)</f>
        <v>1</v>
      </c>
      <c r="Y31" s="4"/>
    </row>
    <row r="32" spans="1:25" ht="63.75">
      <c r="B32" s="483" t="s">
        <v>3111</v>
      </c>
      <c r="C32" s="465">
        <v>3</v>
      </c>
      <c r="D32" s="466"/>
      <c r="E32" s="467" t="s">
        <v>3112</v>
      </c>
      <c r="F32" s="468"/>
      <c r="G32" s="468"/>
      <c r="H32" s="468"/>
      <c r="I32" s="468" t="s">
        <v>48</v>
      </c>
      <c r="J32" s="468"/>
      <c r="K32" s="469" t="s">
        <v>1</v>
      </c>
      <c r="L32" s="455" t="s">
        <v>3249</v>
      </c>
      <c r="M32" s="455" t="s">
        <v>2994</v>
      </c>
      <c r="N32" s="469"/>
      <c r="O32" s="470"/>
      <c r="P32" s="469" t="s">
        <v>1</v>
      </c>
      <c r="Q32" s="469"/>
      <c r="R32" s="455"/>
      <c r="S32" s="451"/>
      <c r="T32" s="470" t="s">
        <v>187</v>
      </c>
      <c r="U32" s="3"/>
      <c r="V32" s="630" t="str">
        <f t="shared" si="0"/>
        <v>/rsm:CrossIndustryInvoice/rsm:SupplyChainTradeTransaction/ram:IncludedSupplyChainTradeLineItem</v>
      </c>
      <c r="W32" s="630" t="str">
        <f t="shared" si="1"/>
        <v>/ram:SpecifiedLineTradeDelivery</v>
      </c>
      <c r="X32" s="544">
        <f>COUNTIFS(M$4:M32,V32)</f>
        <v>1</v>
      </c>
      <c r="Y32" s="4"/>
    </row>
    <row r="33" spans="1:25" ht="76.5">
      <c r="B33" s="483" t="s">
        <v>564</v>
      </c>
      <c r="C33" s="469">
        <v>4</v>
      </c>
      <c r="D33" s="471" t="s">
        <v>3</v>
      </c>
      <c r="E33" s="468" t="s">
        <v>1287</v>
      </c>
      <c r="F33" s="468" t="s">
        <v>1288</v>
      </c>
      <c r="G33" s="468"/>
      <c r="H33" s="468" t="s">
        <v>2353</v>
      </c>
      <c r="I33" s="473" t="s">
        <v>2699</v>
      </c>
      <c r="J33" s="468" t="s">
        <v>371</v>
      </c>
      <c r="K33" s="469" t="s">
        <v>1</v>
      </c>
      <c r="L33" s="455" t="s">
        <v>3250</v>
      </c>
      <c r="M33" s="455" t="s">
        <v>2113</v>
      </c>
      <c r="N33" s="469" t="s">
        <v>2112</v>
      </c>
      <c r="O33" s="470" t="s">
        <v>627</v>
      </c>
      <c r="P33" s="469" t="s">
        <v>1</v>
      </c>
      <c r="Q33" s="469" t="s">
        <v>632</v>
      </c>
      <c r="R33" s="455" t="s">
        <v>48</v>
      </c>
      <c r="S33" s="451"/>
      <c r="T33" s="470" t="s">
        <v>187</v>
      </c>
      <c r="U33" s="3"/>
      <c r="V33" s="630" t="str">
        <f t="shared" si="0"/>
        <v>/rsm:CrossIndustryInvoice/rsm:SupplyChainTradeTransaction/ram:IncludedSupplyChainTradeLineItem/ram:SpecifiedLineTradeDelivery</v>
      </c>
      <c r="W33" s="630" t="str">
        <f t="shared" si="1"/>
        <v>/ram:BilledQuantity</v>
      </c>
      <c r="X33" s="544">
        <f>COUNTIFS(M$4:M33,V33)</f>
        <v>1</v>
      </c>
      <c r="Y33" s="4"/>
    </row>
    <row r="34" spans="1:25" ht="102">
      <c r="B34" s="483" t="s">
        <v>566</v>
      </c>
      <c r="C34" s="469">
        <v>5</v>
      </c>
      <c r="D34" s="471" t="s">
        <v>3</v>
      </c>
      <c r="E34" s="468" t="s">
        <v>1289</v>
      </c>
      <c r="F34" s="468" t="s">
        <v>1290</v>
      </c>
      <c r="G34" s="468" t="s">
        <v>1291</v>
      </c>
      <c r="H34" s="468" t="s">
        <v>2371</v>
      </c>
      <c r="I34" s="473" t="s">
        <v>2700</v>
      </c>
      <c r="J34" s="468" t="s">
        <v>95</v>
      </c>
      <c r="K34" s="469"/>
      <c r="L34" s="455" t="s">
        <v>3251</v>
      </c>
      <c r="M34" s="455" t="s">
        <v>2114</v>
      </c>
      <c r="N34" s="469" t="s">
        <v>1937</v>
      </c>
      <c r="O34" s="470" t="s">
        <v>697</v>
      </c>
      <c r="P34" s="469"/>
      <c r="Q34" s="469" t="s">
        <v>632</v>
      </c>
      <c r="R34" s="455" t="s">
        <v>48</v>
      </c>
      <c r="S34" s="451"/>
      <c r="T34" s="470" t="s">
        <v>187</v>
      </c>
      <c r="U34" s="3"/>
      <c r="V34" s="630" t="str">
        <f t="shared" si="0"/>
        <v>/rsm:CrossIndustryInvoice/rsm:SupplyChainTradeTransaction/ram:IncludedSupplyChainTradeLineItem/ram:SpecifiedLineTradeDelivery/ram:BilledQuantity</v>
      </c>
      <c r="W34" s="630" t="str">
        <f t="shared" si="1"/>
        <v>/@unitCode</v>
      </c>
      <c r="X34" s="544">
        <f>COUNTIFS(M$4:M34,V34)</f>
        <v>1</v>
      </c>
      <c r="Y34" s="4"/>
    </row>
    <row r="35" spans="1:25" ht="63.75">
      <c r="B35" s="483" t="s">
        <v>3035</v>
      </c>
      <c r="C35" s="465">
        <v>3</v>
      </c>
      <c r="D35" s="466"/>
      <c r="E35" s="467" t="s">
        <v>3113</v>
      </c>
      <c r="F35" s="468"/>
      <c r="G35" s="468"/>
      <c r="H35" s="468"/>
      <c r="I35" s="468" t="s">
        <v>48</v>
      </c>
      <c r="J35" s="468"/>
      <c r="K35" s="469" t="s">
        <v>3</v>
      </c>
      <c r="L35" s="455" t="s">
        <v>3252</v>
      </c>
      <c r="M35" s="455" t="s">
        <v>2995</v>
      </c>
      <c r="N35" s="469"/>
      <c r="O35" s="470"/>
      <c r="P35" s="469" t="s">
        <v>3</v>
      </c>
      <c r="Q35" s="469"/>
      <c r="R35" s="455"/>
      <c r="S35" s="451"/>
      <c r="T35" s="463" t="s">
        <v>187</v>
      </c>
      <c r="U35" s="3"/>
      <c r="V35" s="630" t="str">
        <f t="shared" si="0"/>
        <v>/rsm:CrossIndustryInvoice/rsm:SupplyChainTradeTransaction/ram:IncludedSupplyChainTradeLineItem</v>
      </c>
      <c r="W35" s="630" t="str">
        <f t="shared" si="1"/>
        <v>/ram:SpecifiedLineTradeSettlement</v>
      </c>
      <c r="X35" s="544">
        <f>COUNTIFS(M$4:M35,V35)</f>
        <v>1</v>
      </c>
      <c r="Y35" s="4"/>
    </row>
    <row r="36" spans="1:25" ht="76.5">
      <c r="B36" s="479" t="s">
        <v>1381</v>
      </c>
      <c r="C36" s="460">
        <v>4</v>
      </c>
      <c r="D36" s="461" t="s">
        <v>3</v>
      </c>
      <c r="E36" s="17" t="s">
        <v>1357</v>
      </c>
      <c r="F36" s="17" t="s">
        <v>1358</v>
      </c>
      <c r="G36" s="17"/>
      <c r="H36" s="17"/>
      <c r="I36" s="17" t="s">
        <v>48</v>
      </c>
      <c r="J36" s="17"/>
      <c r="K36" s="462" t="s">
        <v>19</v>
      </c>
      <c r="L36" s="457" t="s">
        <v>3253</v>
      </c>
      <c r="M36" s="457" t="s">
        <v>2136</v>
      </c>
      <c r="N36" s="462" t="s">
        <v>48</v>
      </c>
      <c r="O36" s="463" t="s">
        <v>627</v>
      </c>
      <c r="P36" s="462" t="s">
        <v>19</v>
      </c>
      <c r="Q36" s="462" t="s">
        <v>634</v>
      </c>
      <c r="R36" s="457" t="s">
        <v>48</v>
      </c>
      <c r="S36" s="451"/>
      <c r="T36" s="463" t="s">
        <v>187</v>
      </c>
      <c r="U36" s="3"/>
      <c r="V36" s="630" t="str">
        <f t="shared" si="0"/>
        <v>/rsm:CrossIndustryInvoice/rsm:SupplyChainTradeTransaction/ram:IncludedSupplyChainTradeLineItem/ram:SpecifiedLineTradeSettlement</v>
      </c>
      <c r="W36" s="630" t="str">
        <f t="shared" si="1"/>
        <v>/ram:ApplicableTradeTax</v>
      </c>
      <c r="X36" s="544">
        <f>COUNTIFS(M$4:M36,V36)</f>
        <v>1</v>
      </c>
      <c r="Y36" s="4"/>
    </row>
    <row r="37" spans="1:25" ht="89.25">
      <c r="B37" s="483" t="s">
        <v>2179</v>
      </c>
      <c r="C37" s="469">
        <v>5</v>
      </c>
      <c r="D37" s="471" t="s">
        <v>3</v>
      </c>
      <c r="E37" s="468" t="s">
        <v>2279</v>
      </c>
      <c r="F37" s="468" t="s">
        <v>48</v>
      </c>
      <c r="G37" s="468" t="s">
        <v>2263</v>
      </c>
      <c r="H37" s="468"/>
      <c r="I37" s="468" t="s">
        <v>2263</v>
      </c>
      <c r="J37" s="468"/>
      <c r="K37" s="469" t="s">
        <v>1</v>
      </c>
      <c r="L37" s="455" t="s">
        <v>3254</v>
      </c>
      <c r="M37" s="455" t="s">
        <v>2137</v>
      </c>
      <c r="N37" s="469" t="s">
        <v>48</v>
      </c>
      <c r="O37" s="470" t="s">
        <v>627</v>
      </c>
      <c r="P37" s="469" t="s">
        <v>1</v>
      </c>
      <c r="Q37" s="469" t="s">
        <v>48</v>
      </c>
      <c r="R37" s="455" t="s">
        <v>2078</v>
      </c>
      <c r="S37" s="451"/>
      <c r="T37" s="470" t="s">
        <v>187</v>
      </c>
      <c r="U37" s="3"/>
      <c r="V37" s="630" t="str">
        <f t="shared" ref="V37:V67" si="2">IF(ISERROR(FIND("/",M37)),M37,LEFT(M37,FIND(CHAR(1),SUBSTITUTE(M37,"/",CHAR(1),LEN(M37)-LEN(SUBSTITUTE(M37,"/",""))))-1))</f>
        <v>/rsm:CrossIndustryInvoice/rsm:SupplyChainTradeTransaction/ram:IncludedSupplyChainTradeLineItem/ram:SpecifiedLineTradeSettlement/ram:ApplicableTradeTax</v>
      </c>
      <c r="W37" s="630" t="str">
        <f t="shared" ref="W37:W67" si="3">IF(ISERROR(FIND("/",M37)),M37,MID(M37, FIND(CHAR(1),SUBSTITUTE(M37,"/",CHAR(1), LEN(M37)-LEN(SUBSTITUTE(M37,"/","")))), LEN(M37)))</f>
        <v>/ram:TypeCode</v>
      </c>
      <c r="X37" s="544">
        <f>COUNTIFS(M$4:M37,V37)</f>
        <v>1</v>
      </c>
      <c r="Y37" s="4"/>
    </row>
    <row r="38" spans="1:25" ht="154.5" customHeight="1">
      <c r="B38" s="483" t="s">
        <v>603</v>
      </c>
      <c r="C38" s="469">
        <v>5</v>
      </c>
      <c r="D38" s="471" t="s">
        <v>3</v>
      </c>
      <c r="E38" s="468" t="s">
        <v>1359</v>
      </c>
      <c r="F38" s="468" t="s">
        <v>1360</v>
      </c>
      <c r="G38" s="468" t="s">
        <v>2265</v>
      </c>
      <c r="H38" s="468" t="s">
        <v>9585</v>
      </c>
      <c r="I38" s="473" t="s">
        <v>2706</v>
      </c>
      <c r="J38" s="468" t="s">
        <v>95</v>
      </c>
      <c r="K38" s="469" t="s">
        <v>1</v>
      </c>
      <c r="L38" s="455" t="s">
        <v>3255</v>
      </c>
      <c r="M38" s="455" t="s">
        <v>2138</v>
      </c>
      <c r="N38" s="469" t="s">
        <v>1937</v>
      </c>
      <c r="O38" s="470" t="s">
        <v>627</v>
      </c>
      <c r="P38" s="469" t="s">
        <v>1</v>
      </c>
      <c r="Q38" s="469" t="s">
        <v>632</v>
      </c>
      <c r="R38" s="455" t="s">
        <v>48</v>
      </c>
      <c r="S38" s="451"/>
      <c r="T38" s="470" t="s">
        <v>187</v>
      </c>
      <c r="U38" s="3"/>
      <c r="V38" s="630" t="str">
        <f t="shared" si="2"/>
        <v>/rsm:CrossIndustryInvoice/rsm:SupplyChainTradeTransaction/ram:IncludedSupplyChainTradeLineItem/ram:SpecifiedLineTradeSettlement/ram:ApplicableTradeTax</v>
      </c>
      <c r="W38" s="630" t="str">
        <f t="shared" si="3"/>
        <v>/ram:CategoryCode</v>
      </c>
      <c r="X38" s="544">
        <f>COUNTIFS(M$4:M38,V38)</f>
        <v>1</v>
      </c>
      <c r="Y38" s="4"/>
    </row>
    <row r="39" spans="1:25" ht="89.25">
      <c r="B39" s="483" t="s">
        <v>587</v>
      </c>
      <c r="C39" s="469">
        <v>5</v>
      </c>
      <c r="D39" s="471" t="s">
        <v>1</v>
      </c>
      <c r="E39" s="468" t="s">
        <v>1362</v>
      </c>
      <c r="F39" s="468" t="s">
        <v>1363</v>
      </c>
      <c r="G39" s="468" t="s">
        <v>1364</v>
      </c>
      <c r="H39" s="468" t="s">
        <v>2370</v>
      </c>
      <c r="I39" s="468" t="s">
        <v>48</v>
      </c>
      <c r="J39" s="468" t="s">
        <v>1189</v>
      </c>
      <c r="K39" s="469" t="s">
        <v>1</v>
      </c>
      <c r="L39" s="455" t="s">
        <v>3256</v>
      </c>
      <c r="M39" s="455" t="s">
        <v>2139</v>
      </c>
      <c r="N39" s="469" t="s">
        <v>2075</v>
      </c>
      <c r="O39" s="470" t="s">
        <v>627</v>
      </c>
      <c r="P39" s="469" t="s">
        <v>1</v>
      </c>
      <c r="Q39" s="469" t="s">
        <v>48</v>
      </c>
      <c r="R39" s="455" t="s">
        <v>48</v>
      </c>
      <c r="S39" s="451"/>
      <c r="T39" s="470" t="s">
        <v>187</v>
      </c>
      <c r="U39" s="3"/>
      <c r="V39" s="630" t="str">
        <f t="shared" si="2"/>
        <v>/rsm:CrossIndustryInvoice/rsm:SupplyChainTradeTransaction/ram:IncludedSupplyChainTradeLineItem/ram:SpecifiedLineTradeSettlement/ram:ApplicableTradeTax</v>
      </c>
      <c r="W39" s="630" t="str">
        <f t="shared" si="3"/>
        <v>/ram:RateApplicablePercent</v>
      </c>
      <c r="X39" s="544">
        <f>COUNTIFS(M$4:M39,V39)</f>
        <v>1</v>
      </c>
      <c r="Y39" s="4"/>
    </row>
    <row r="40" spans="1:25" ht="76.5">
      <c r="B40" s="479" t="s">
        <v>767</v>
      </c>
      <c r="C40" s="488">
        <v>4</v>
      </c>
      <c r="D40" s="489" t="s">
        <v>19</v>
      </c>
      <c r="E40" s="490" t="s">
        <v>1313</v>
      </c>
      <c r="F40" s="490" t="s">
        <v>2305</v>
      </c>
      <c r="G40" s="490"/>
      <c r="H40" s="490" t="s">
        <v>2333</v>
      </c>
      <c r="I40" s="457" t="s">
        <v>706</v>
      </c>
      <c r="J40" s="490"/>
      <c r="K40" s="462" t="s">
        <v>19</v>
      </c>
      <c r="L40" s="457" t="s">
        <v>3264</v>
      </c>
      <c r="M40" s="457" t="s">
        <v>2123</v>
      </c>
      <c r="N40" s="462" t="s">
        <v>48</v>
      </c>
      <c r="O40" s="463" t="s">
        <v>627</v>
      </c>
      <c r="P40" s="462" t="s">
        <v>19</v>
      </c>
      <c r="Q40" s="462" t="s">
        <v>705</v>
      </c>
      <c r="R40" s="457" t="s">
        <v>706</v>
      </c>
      <c r="S40" s="451"/>
      <c r="T40" s="463" t="s">
        <v>187</v>
      </c>
      <c r="U40" s="3"/>
      <c r="V40" s="630" t="str">
        <f t="shared" si="2"/>
        <v>/rsm:CrossIndustryInvoice/rsm:SupplyChainTradeTransaction/ram:IncludedSupplyChainTradeLineItem/ram:SpecifiedLineTradeSettlement</v>
      </c>
      <c r="W40" s="630" t="str">
        <f t="shared" si="3"/>
        <v>/ram:SpecifiedTradeAllowanceCharge</v>
      </c>
      <c r="X40" s="544">
        <f>COUNTIFS(M$4:M40,V40)</f>
        <v>1</v>
      </c>
      <c r="Y40" s="4"/>
    </row>
    <row r="41" spans="1:25" ht="89.25">
      <c r="B41" s="483" t="s">
        <v>2175</v>
      </c>
      <c r="C41" s="469">
        <v>5</v>
      </c>
      <c r="D41" s="471" t="s">
        <v>3</v>
      </c>
      <c r="E41" s="468" t="s">
        <v>2260</v>
      </c>
      <c r="F41" s="468" t="s">
        <v>2306</v>
      </c>
      <c r="G41" s="468" t="s">
        <v>48</v>
      </c>
      <c r="H41" s="468"/>
      <c r="I41" s="468" t="s">
        <v>48</v>
      </c>
      <c r="J41" s="468"/>
      <c r="K41" s="469" t="s">
        <v>1</v>
      </c>
      <c r="L41" s="455" t="s">
        <v>3265</v>
      </c>
      <c r="M41" s="455" t="s">
        <v>2176</v>
      </c>
      <c r="N41" s="469" t="s">
        <v>48</v>
      </c>
      <c r="O41" s="470" t="s">
        <v>48</v>
      </c>
      <c r="P41" s="469" t="s">
        <v>1</v>
      </c>
      <c r="Q41" s="469" t="s">
        <v>48</v>
      </c>
      <c r="R41" s="455" t="s">
        <v>48</v>
      </c>
      <c r="S41" s="451"/>
      <c r="T41" s="470" t="s">
        <v>187</v>
      </c>
      <c r="U41" s="3"/>
      <c r="V41" s="630" t="str">
        <f t="shared" si="2"/>
        <v>/rsm:CrossIndustryInvoice/rsm:SupplyChainTradeTransaction/ram:IncludedSupplyChainTradeLineItem/ram:SpecifiedLineTradeSettlement/ram:SpecifiedTradeAllowanceCharge</v>
      </c>
      <c r="W41" s="630" t="str">
        <f t="shared" si="3"/>
        <v>/ram:ChargeIndicator</v>
      </c>
      <c r="X41" s="544">
        <f>COUNTIFS(M$4:M41,V41)</f>
        <v>1</v>
      </c>
      <c r="Y41" s="4"/>
    </row>
    <row r="42" spans="1:25" s="459" customFormat="1" ht="102">
      <c r="A42" s="71"/>
      <c r="B42" s="483" t="s">
        <v>3058</v>
      </c>
      <c r="C42" s="469">
        <v>6</v>
      </c>
      <c r="D42" s="471" t="s">
        <v>3</v>
      </c>
      <c r="E42" s="468" t="s">
        <v>2261</v>
      </c>
      <c r="F42" s="468" t="s">
        <v>48</v>
      </c>
      <c r="G42" s="468" t="s">
        <v>2262</v>
      </c>
      <c r="H42" s="468"/>
      <c r="I42" s="468" t="s">
        <v>2262</v>
      </c>
      <c r="J42" s="468"/>
      <c r="K42" s="469" t="s">
        <v>3</v>
      </c>
      <c r="L42" s="455" t="s">
        <v>3266</v>
      </c>
      <c r="M42" s="455" t="s">
        <v>2177</v>
      </c>
      <c r="N42" s="469" t="s">
        <v>48</v>
      </c>
      <c r="O42" s="470" t="s">
        <v>48</v>
      </c>
      <c r="P42" s="469" t="s">
        <v>3</v>
      </c>
      <c r="Q42" s="469" t="s">
        <v>48</v>
      </c>
      <c r="R42" s="455" t="s">
        <v>2166</v>
      </c>
      <c r="S42" s="451"/>
      <c r="T42" s="470" t="s">
        <v>187</v>
      </c>
      <c r="U42" s="3"/>
      <c r="V42" s="630" t="str">
        <f t="shared" si="2"/>
        <v>/rsm:CrossIndustryInvoice/rsm:SupplyChainTradeTransaction/ram:IncludedSupplyChainTradeLineItem/ram:SpecifiedLineTradeSettlement/ram:SpecifiedTradeAllowanceCharge/ram:ChargeIndicator</v>
      </c>
      <c r="W42" s="630" t="str">
        <f t="shared" si="3"/>
        <v>/udt:Indicator</v>
      </c>
      <c r="X42" s="544">
        <f>COUNTIFS(M$4:M42,V42)</f>
        <v>1</v>
      </c>
      <c r="Y42" s="4"/>
    </row>
    <row r="43" spans="1:25" s="459" customFormat="1" ht="89.25">
      <c r="A43" s="71"/>
      <c r="B43" s="483" t="s">
        <v>578</v>
      </c>
      <c r="C43" s="469">
        <v>5</v>
      </c>
      <c r="D43" s="471" t="s">
        <v>3</v>
      </c>
      <c r="E43" s="468" t="s">
        <v>1315</v>
      </c>
      <c r="F43" s="468" t="s">
        <v>1316</v>
      </c>
      <c r="G43" s="468"/>
      <c r="H43" s="468"/>
      <c r="I43" s="468" t="s">
        <v>2703</v>
      </c>
      <c r="J43" s="468" t="s">
        <v>1183</v>
      </c>
      <c r="K43" s="469" t="s">
        <v>19</v>
      </c>
      <c r="L43" s="455" t="s">
        <v>3269</v>
      </c>
      <c r="M43" s="455" t="s">
        <v>2124</v>
      </c>
      <c r="N43" s="469" t="s">
        <v>697</v>
      </c>
      <c r="O43" s="470" t="s">
        <v>627</v>
      </c>
      <c r="P43" s="469" t="s">
        <v>19</v>
      </c>
      <c r="Q43" s="469" t="s">
        <v>632</v>
      </c>
      <c r="R43" s="455" t="s">
        <v>48</v>
      </c>
      <c r="S43" s="451"/>
      <c r="T43" s="470" t="s">
        <v>187</v>
      </c>
      <c r="U43" s="3"/>
      <c r="V43" s="630" t="str">
        <f t="shared" si="2"/>
        <v>/rsm:CrossIndustryInvoice/rsm:SupplyChainTradeTransaction/ram:IncludedSupplyChainTradeLineItem/ram:SpecifiedLineTradeSettlement/ram:SpecifiedTradeAllowanceCharge</v>
      </c>
      <c r="W43" s="630" t="str">
        <f t="shared" si="3"/>
        <v>/ram:ActualAmount</v>
      </c>
      <c r="X43" s="544">
        <f>COUNTIFS(M$4:M43,V43)</f>
        <v>1</v>
      </c>
      <c r="Y43" s="4"/>
    </row>
    <row r="44" spans="1:25" s="459" customFormat="1" ht="76.5">
      <c r="A44" s="71"/>
      <c r="B44" s="479" t="s">
        <v>1356</v>
      </c>
      <c r="C44" s="488">
        <v>4</v>
      </c>
      <c r="D44" s="489" t="s">
        <v>19</v>
      </c>
      <c r="E44" s="490" t="s">
        <v>1326</v>
      </c>
      <c r="F44" s="490" t="s">
        <v>1327</v>
      </c>
      <c r="G44" s="490" t="s">
        <v>1328</v>
      </c>
      <c r="H44" s="490" t="s">
        <v>2337</v>
      </c>
      <c r="I44" s="457" t="s">
        <v>719</v>
      </c>
      <c r="J44" s="490"/>
      <c r="K44" s="462" t="s">
        <v>19</v>
      </c>
      <c r="L44" s="457" t="s">
        <v>3264</v>
      </c>
      <c r="M44" s="457" t="s">
        <v>2123</v>
      </c>
      <c r="N44" s="462" t="s">
        <v>48</v>
      </c>
      <c r="O44" s="463" t="s">
        <v>627</v>
      </c>
      <c r="P44" s="462" t="s">
        <v>19</v>
      </c>
      <c r="Q44" s="462" t="s">
        <v>705</v>
      </c>
      <c r="R44" s="457" t="s">
        <v>719</v>
      </c>
      <c r="S44" s="451"/>
      <c r="T44" s="463" t="s">
        <v>187</v>
      </c>
      <c r="U44" s="3"/>
      <c r="V44" s="630" t="str">
        <f t="shared" si="2"/>
        <v>/rsm:CrossIndustryInvoice/rsm:SupplyChainTradeTransaction/ram:IncludedSupplyChainTradeLineItem/ram:SpecifiedLineTradeSettlement</v>
      </c>
      <c r="W44" s="630" t="str">
        <f t="shared" si="3"/>
        <v>/ram:SpecifiedTradeAllowanceCharge</v>
      </c>
      <c r="X44" s="544">
        <f>COUNTIFS(M$4:M44,V44)</f>
        <v>1</v>
      </c>
      <c r="Y44" s="4"/>
    </row>
    <row r="45" spans="1:25" s="459" customFormat="1" ht="89.25">
      <c r="A45" s="628"/>
      <c r="B45" s="483" t="s">
        <v>2178</v>
      </c>
      <c r="C45" s="469">
        <v>5</v>
      </c>
      <c r="D45" s="471" t="s">
        <v>3</v>
      </c>
      <c r="E45" s="468" t="s">
        <v>2260</v>
      </c>
      <c r="F45" s="468" t="s">
        <v>48</v>
      </c>
      <c r="G45" s="468" t="s">
        <v>48</v>
      </c>
      <c r="H45" s="468"/>
      <c r="I45" s="468" t="s">
        <v>48</v>
      </c>
      <c r="J45" s="468"/>
      <c r="K45" s="469" t="s">
        <v>1</v>
      </c>
      <c r="L45" s="455" t="s">
        <v>3265</v>
      </c>
      <c r="M45" s="455" t="s">
        <v>2176</v>
      </c>
      <c r="N45" s="469" t="s">
        <v>48</v>
      </c>
      <c r="O45" s="470" t="s">
        <v>48</v>
      </c>
      <c r="P45" s="469" t="s">
        <v>1</v>
      </c>
      <c r="Q45" s="469" t="s">
        <v>48</v>
      </c>
      <c r="R45" s="455" t="s">
        <v>48</v>
      </c>
      <c r="S45" s="451"/>
      <c r="T45" s="470" t="s">
        <v>187</v>
      </c>
      <c r="U45" s="3"/>
      <c r="V45" s="630" t="str">
        <f t="shared" si="2"/>
        <v>/rsm:CrossIndustryInvoice/rsm:SupplyChainTradeTransaction/ram:IncludedSupplyChainTradeLineItem/ram:SpecifiedLineTradeSettlement/ram:SpecifiedTradeAllowanceCharge</v>
      </c>
      <c r="W45" s="630" t="str">
        <f t="shared" si="3"/>
        <v>/ram:ChargeIndicator</v>
      </c>
      <c r="X45" s="544">
        <f>COUNTIFS(M$4:M45,V45)</f>
        <v>2</v>
      </c>
      <c r="Y45" s="4"/>
    </row>
    <row r="46" spans="1:25" s="459" customFormat="1" ht="102">
      <c r="A46" s="71"/>
      <c r="B46" s="483" t="s">
        <v>3059</v>
      </c>
      <c r="C46" s="469">
        <v>6</v>
      </c>
      <c r="D46" s="471" t="s">
        <v>3</v>
      </c>
      <c r="E46" s="468" t="s">
        <v>2261</v>
      </c>
      <c r="F46" s="468" t="s">
        <v>48</v>
      </c>
      <c r="G46" s="468" t="s">
        <v>2264</v>
      </c>
      <c r="H46" s="468"/>
      <c r="I46" s="468" t="s">
        <v>2264</v>
      </c>
      <c r="J46" s="468"/>
      <c r="K46" s="469" t="s">
        <v>3</v>
      </c>
      <c r="L46" s="455" t="s">
        <v>3266</v>
      </c>
      <c r="M46" s="455" t="s">
        <v>2177</v>
      </c>
      <c r="N46" s="469" t="s">
        <v>48</v>
      </c>
      <c r="O46" s="470" t="s">
        <v>48</v>
      </c>
      <c r="P46" s="469" t="s">
        <v>3</v>
      </c>
      <c r="Q46" s="469" t="s">
        <v>48</v>
      </c>
      <c r="R46" s="455" t="s">
        <v>2168</v>
      </c>
      <c r="S46" s="451"/>
      <c r="T46" s="470" t="s">
        <v>187</v>
      </c>
      <c r="U46" s="3"/>
      <c r="V46" s="630" t="str">
        <f t="shared" si="2"/>
        <v>/rsm:CrossIndustryInvoice/rsm:SupplyChainTradeTransaction/ram:IncludedSupplyChainTradeLineItem/ram:SpecifiedLineTradeSettlement/ram:SpecifiedTradeAllowanceCharge/ram:ChargeIndicator</v>
      </c>
      <c r="W46" s="630" t="str">
        <f t="shared" si="3"/>
        <v>/udt:Indicator</v>
      </c>
      <c r="X46" s="544">
        <f>COUNTIFS(M$4:M46,V46)</f>
        <v>2</v>
      </c>
      <c r="Y46" s="4"/>
    </row>
    <row r="47" spans="1:25" s="459" customFormat="1" ht="89.25">
      <c r="A47" s="71"/>
      <c r="B47" s="483" t="s">
        <v>586</v>
      </c>
      <c r="C47" s="469">
        <v>5</v>
      </c>
      <c r="D47" s="471" t="s">
        <v>3</v>
      </c>
      <c r="E47" s="468" t="s">
        <v>1330</v>
      </c>
      <c r="F47" s="468" t="s">
        <v>1331</v>
      </c>
      <c r="G47" s="468"/>
      <c r="H47" s="468"/>
      <c r="I47" s="468" t="s">
        <v>2704</v>
      </c>
      <c r="J47" s="468" t="s">
        <v>1183</v>
      </c>
      <c r="K47" s="469" t="s">
        <v>19</v>
      </c>
      <c r="L47" s="455" t="s">
        <v>3269</v>
      </c>
      <c r="M47" s="455" t="s">
        <v>2124</v>
      </c>
      <c r="N47" s="469" t="s">
        <v>697</v>
      </c>
      <c r="O47" s="470" t="s">
        <v>627</v>
      </c>
      <c r="P47" s="469" t="s">
        <v>19</v>
      </c>
      <c r="Q47" s="469" t="s">
        <v>632</v>
      </c>
      <c r="R47" s="455" t="s">
        <v>48</v>
      </c>
      <c r="S47" s="451"/>
      <c r="T47" s="470" t="s">
        <v>187</v>
      </c>
      <c r="U47" s="3"/>
      <c r="V47" s="630" t="str">
        <f t="shared" si="2"/>
        <v>/rsm:CrossIndustryInvoice/rsm:SupplyChainTradeTransaction/ram:IncludedSupplyChainTradeLineItem/ram:SpecifiedLineTradeSettlement/ram:SpecifiedTradeAllowanceCharge</v>
      </c>
      <c r="W47" s="630" t="str">
        <f t="shared" si="3"/>
        <v>/ram:ActualAmount</v>
      </c>
      <c r="X47" s="544">
        <f>COUNTIFS(M$4:M47,V47)</f>
        <v>2</v>
      </c>
      <c r="Y47" s="4"/>
    </row>
    <row r="48" spans="1:25" s="459" customFormat="1" ht="76.5">
      <c r="A48" s="71"/>
      <c r="B48" s="483" t="s">
        <v>3120</v>
      </c>
      <c r="C48" s="465">
        <v>4</v>
      </c>
      <c r="D48" s="466"/>
      <c r="E48" s="467" t="s">
        <v>3121</v>
      </c>
      <c r="F48" s="468"/>
      <c r="G48" s="468"/>
      <c r="H48" s="468"/>
      <c r="I48" s="468" t="s">
        <v>48</v>
      </c>
      <c r="J48" s="468"/>
      <c r="K48" s="469" t="s">
        <v>1</v>
      </c>
      <c r="L48" s="455" t="s">
        <v>3272</v>
      </c>
      <c r="M48" s="455" t="s">
        <v>2997</v>
      </c>
      <c r="N48" s="469"/>
      <c r="O48" s="470"/>
      <c r="P48" s="469" t="s">
        <v>1</v>
      </c>
      <c r="Q48" s="469"/>
      <c r="R48" s="455"/>
      <c r="S48" s="451"/>
      <c r="T48" s="470" t="s">
        <v>187</v>
      </c>
      <c r="U48" s="3"/>
      <c r="V48" s="630" t="str">
        <f t="shared" si="2"/>
        <v>/rsm:CrossIndustryInvoice/rsm:SupplyChainTradeTransaction/ram:IncludedSupplyChainTradeLineItem/ram:SpecifiedLineTradeSettlement</v>
      </c>
      <c r="W48" s="630" t="str">
        <f t="shared" si="3"/>
        <v>/ram:SpecifiedTradeSettlementLineMonetarySummation</v>
      </c>
      <c r="X48" s="544">
        <f>COUNTIFS(M$4:M48,V48)</f>
        <v>1</v>
      </c>
      <c r="Y48" s="4"/>
    </row>
    <row r="49" spans="1:25" s="459" customFormat="1" ht="89.25">
      <c r="A49" s="71"/>
      <c r="B49" s="483" t="s">
        <v>568</v>
      </c>
      <c r="C49" s="469">
        <v>5</v>
      </c>
      <c r="D49" s="471" t="s">
        <v>3</v>
      </c>
      <c r="E49" s="468" t="s">
        <v>1293</v>
      </c>
      <c r="F49" s="468" t="s">
        <v>1294</v>
      </c>
      <c r="G49" s="468" t="s">
        <v>1295</v>
      </c>
      <c r="H49" s="468"/>
      <c r="I49" s="468" t="s">
        <v>2701</v>
      </c>
      <c r="J49" s="468" t="s">
        <v>1183</v>
      </c>
      <c r="K49" s="469" t="s">
        <v>19</v>
      </c>
      <c r="L49" s="455" t="s">
        <v>3273</v>
      </c>
      <c r="M49" s="455" t="s">
        <v>2115</v>
      </c>
      <c r="N49" s="469" t="s">
        <v>697</v>
      </c>
      <c r="O49" s="470" t="s">
        <v>627</v>
      </c>
      <c r="P49" s="469" t="s">
        <v>19</v>
      </c>
      <c r="Q49" s="469" t="s">
        <v>709</v>
      </c>
      <c r="R49" s="455" t="s">
        <v>48</v>
      </c>
      <c r="S49" s="451"/>
      <c r="T49" s="470" t="s">
        <v>187</v>
      </c>
      <c r="U49" s="3"/>
      <c r="V49" s="630" t="str">
        <f t="shared" si="2"/>
        <v>/rsm:CrossIndustryInvoice/rsm:SupplyChainTradeTransaction/ram:IncludedSupplyChainTradeLineItem/ram:SpecifiedLineTradeSettlement/ram:SpecifiedTradeSettlementLineMonetarySummation</v>
      </c>
      <c r="W49" s="630" t="str">
        <f t="shared" si="3"/>
        <v>/ram:LineTotalAmount</v>
      </c>
      <c r="X49" s="544">
        <f>COUNTIFS(M$4:M49,V49)</f>
        <v>1</v>
      </c>
      <c r="Y49" s="4"/>
    </row>
    <row r="50" spans="1:25" s="459" customFormat="1" ht="51">
      <c r="A50" s="628"/>
      <c r="B50" s="505" t="s">
        <v>3126</v>
      </c>
      <c r="C50" s="465">
        <v>2</v>
      </c>
      <c r="D50" s="466"/>
      <c r="E50" s="467" t="s">
        <v>3127</v>
      </c>
      <c r="F50" s="468"/>
      <c r="G50" s="468"/>
      <c r="H50" s="468"/>
      <c r="I50" s="468" t="s">
        <v>48</v>
      </c>
      <c r="J50" s="468"/>
      <c r="K50" s="469" t="s">
        <v>3</v>
      </c>
      <c r="L50" s="455" t="s">
        <v>3280</v>
      </c>
      <c r="M50" s="455" t="s">
        <v>3000</v>
      </c>
      <c r="N50" s="469"/>
      <c r="O50" s="470"/>
      <c r="P50" s="469" t="s">
        <v>3</v>
      </c>
      <c r="Q50" s="469"/>
      <c r="R50" s="455"/>
      <c r="S50" s="451"/>
      <c r="T50" s="470" t="s">
        <v>2324</v>
      </c>
      <c r="U50" s="3"/>
      <c r="V50" s="630" t="str">
        <f t="shared" si="2"/>
        <v>/rsm:CrossIndustryInvoice/rsm:SupplyChainTradeTransaction</v>
      </c>
      <c r="W50" s="630" t="str">
        <f t="shared" si="3"/>
        <v>/ram:ApplicableHeaderTradeAgreement</v>
      </c>
      <c r="X50" s="544">
        <f>COUNTIFS(M$4:M50,V50)</f>
        <v>1</v>
      </c>
      <c r="Y50" s="4"/>
    </row>
    <row r="51" spans="1:25" s="459" customFormat="1" ht="63.75">
      <c r="A51" s="71"/>
      <c r="B51" s="505" t="s">
        <v>386</v>
      </c>
      <c r="C51" s="469">
        <v>3</v>
      </c>
      <c r="D51" s="471" t="s">
        <v>1</v>
      </c>
      <c r="E51" s="468" t="s">
        <v>952</v>
      </c>
      <c r="F51" s="468" t="s">
        <v>953</v>
      </c>
      <c r="G51" s="468" t="s">
        <v>954</v>
      </c>
      <c r="H51" s="468" t="s">
        <v>2339</v>
      </c>
      <c r="I51" s="468" t="s">
        <v>48</v>
      </c>
      <c r="J51" s="468" t="s">
        <v>931</v>
      </c>
      <c r="K51" s="469" t="s">
        <v>1</v>
      </c>
      <c r="L51" s="455" t="s">
        <v>3281</v>
      </c>
      <c r="M51" s="455" t="s">
        <v>1946</v>
      </c>
      <c r="N51" s="469" t="s">
        <v>1945</v>
      </c>
      <c r="O51" s="470" t="s">
        <v>627</v>
      </c>
      <c r="P51" s="469" t="s">
        <v>1</v>
      </c>
      <c r="Q51" s="469" t="s">
        <v>48</v>
      </c>
      <c r="R51" s="455" t="s">
        <v>48</v>
      </c>
      <c r="S51" s="451"/>
      <c r="T51" s="470" t="s">
        <v>2324</v>
      </c>
      <c r="U51" s="3"/>
      <c r="V51" s="630" t="str">
        <f t="shared" si="2"/>
        <v>/rsm:CrossIndustryInvoice/rsm:SupplyChainTradeTransaction/ram:ApplicableHeaderTradeAgreement</v>
      </c>
      <c r="W51" s="630" t="str">
        <f t="shared" si="3"/>
        <v>/ram:BuyerReference</v>
      </c>
      <c r="X51" s="544">
        <f>COUNTIFS(M$4:M51,V51)</f>
        <v>1</v>
      </c>
      <c r="Y51" s="4"/>
    </row>
    <row r="52" spans="1:25" s="459" customFormat="1" ht="63.75">
      <c r="A52" s="71"/>
      <c r="B52" s="506" t="s">
        <v>1003</v>
      </c>
      <c r="C52" s="460">
        <v>3</v>
      </c>
      <c r="D52" s="461" t="s">
        <v>3</v>
      </c>
      <c r="E52" s="17" t="s">
        <v>1004</v>
      </c>
      <c r="F52" s="17" t="s">
        <v>1005</v>
      </c>
      <c r="G52" s="17"/>
      <c r="H52" s="17"/>
      <c r="I52" s="17" t="s">
        <v>48</v>
      </c>
      <c r="J52" s="17"/>
      <c r="K52" s="462" t="s">
        <v>1</v>
      </c>
      <c r="L52" s="457" t="s">
        <v>3282</v>
      </c>
      <c r="M52" s="457" t="s">
        <v>1970</v>
      </c>
      <c r="N52" s="462" t="s">
        <v>48</v>
      </c>
      <c r="O52" s="463" t="s">
        <v>627</v>
      </c>
      <c r="P52" s="462" t="s">
        <v>1</v>
      </c>
      <c r="Q52" s="462" t="s">
        <v>48</v>
      </c>
      <c r="R52" s="457" t="s">
        <v>48</v>
      </c>
      <c r="S52" s="451"/>
      <c r="T52" s="463" t="s">
        <v>2324</v>
      </c>
      <c r="U52" s="3"/>
      <c r="V52" s="630" t="str">
        <f t="shared" si="2"/>
        <v>/rsm:CrossIndustryInvoice/rsm:SupplyChainTradeTransaction/ram:ApplicableHeaderTradeAgreement</v>
      </c>
      <c r="W52" s="630" t="str">
        <f t="shared" si="3"/>
        <v>/ram:SellerTradeParty</v>
      </c>
      <c r="X52" s="544">
        <f>COUNTIFS(M$4:M52,V52)</f>
        <v>1</v>
      </c>
      <c r="Y52" s="4"/>
    </row>
    <row r="53" spans="1:25" s="459" customFormat="1" ht="76.5">
      <c r="A53" s="71"/>
      <c r="B53" s="505" t="s">
        <v>411</v>
      </c>
      <c r="C53" s="484">
        <v>4</v>
      </c>
      <c r="D53" s="485" t="s">
        <v>19</v>
      </c>
      <c r="E53" s="473" t="s">
        <v>1011</v>
      </c>
      <c r="F53" s="473" t="s">
        <v>1012</v>
      </c>
      <c r="G53" s="473" t="s">
        <v>1013</v>
      </c>
      <c r="H53" s="473" t="s">
        <v>2340</v>
      </c>
      <c r="I53" s="473" t="s">
        <v>2716</v>
      </c>
      <c r="J53" s="473" t="s">
        <v>369</v>
      </c>
      <c r="K53" s="469" t="s">
        <v>19</v>
      </c>
      <c r="L53" s="486" t="s">
        <v>3283</v>
      </c>
      <c r="M53" s="486" t="s">
        <v>1973</v>
      </c>
      <c r="N53" s="469" t="s">
        <v>1934</v>
      </c>
      <c r="O53" s="470" t="s">
        <v>627</v>
      </c>
      <c r="P53" s="469" t="s">
        <v>19</v>
      </c>
      <c r="Q53" s="469" t="s">
        <v>657</v>
      </c>
      <c r="R53" s="455" t="s">
        <v>658</v>
      </c>
      <c r="S53" s="451"/>
      <c r="T53" s="32" t="s">
        <v>3477</v>
      </c>
      <c r="U53" s="3"/>
      <c r="V53" s="630" t="str">
        <f t="shared" si="2"/>
        <v>/rsm:CrossIndustryInvoice/rsm:SupplyChainTradeTransaction/ram:ApplicableHeaderTradeAgreement/ram:SellerTradeParty</v>
      </c>
      <c r="W53" s="630" t="str">
        <f t="shared" si="3"/>
        <v>/ram:ID</v>
      </c>
      <c r="X53" s="544">
        <f>COUNTIFS(M$4:M53,V53)</f>
        <v>1</v>
      </c>
      <c r="Y53" s="4"/>
    </row>
    <row r="54" spans="1:25" s="478" customFormat="1" ht="76.5">
      <c r="A54" s="629"/>
      <c r="B54" s="505" t="s">
        <v>2154</v>
      </c>
      <c r="C54" s="469">
        <v>4</v>
      </c>
      <c r="D54" s="471" t="s">
        <v>19</v>
      </c>
      <c r="E54" s="468"/>
      <c r="F54" s="468" t="s">
        <v>2293</v>
      </c>
      <c r="G54" s="468" t="s">
        <v>2223</v>
      </c>
      <c r="H54" s="468" t="s">
        <v>2340</v>
      </c>
      <c r="I54" s="468" t="s">
        <v>48</v>
      </c>
      <c r="J54" s="468"/>
      <c r="K54" s="469" t="s">
        <v>19</v>
      </c>
      <c r="L54" s="455" t="s">
        <v>3284</v>
      </c>
      <c r="M54" s="455" t="s">
        <v>1974</v>
      </c>
      <c r="N54" s="469" t="s">
        <v>48</v>
      </c>
      <c r="O54" s="470" t="s">
        <v>627</v>
      </c>
      <c r="P54" s="469" t="s">
        <v>19</v>
      </c>
      <c r="Q54" s="469" t="s">
        <v>657</v>
      </c>
      <c r="R54" s="455" t="s">
        <v>658</v>
      </c>
      <c r="S54" s="451"/>
      <c r="T54" s="470" t="s">
        <v>3477</v>
      </c>
      <c r="U54" s="3"/>
      <c r="V54" s="630" t="str">
        <f t="shared" si="2"/>
        <v>/rsm:CrossIndustryInvoice/rsm:SupplyChainTradeTransaction/ram:ApplicableHeaderTradeAgreement/ram:SellerTradeParty</v>
      </c>
      <c r="W54" s="630" t="str">
        <f t="shared" si="3"/>
        <v>/ram:GlobalID</v>
      </c>
      <c r="X54" s="544">
        <f>COUNTIFS(M$4:M54,V54)</f>
        <v>1</v>
      </c>
      <c r="Y54" s="4"/>
    </row>
    <row r="55" spans="1:25" s="459" customFormat="1" ht="89.25">
      <c r="A55" s="628"/>
      <c r="B55" s="505" t="s">
        <v>660</v>
      </c>
      <c r="C55" s="469">
        <v>5</v>
      </c>
      <c r="D55" s="471" t="s">
        <v>1</v>
      </c>
      <c r="E55" s="468" t="s">
        <v>2210</v>
      </c>
      <c r="F55" s="468" t="s">
        <v>2224</v>
      </c>
      <c r="G55" s="468" t="s">
        <v>2225</v>
      </c>
      <c r="H55" s="468" t="s">
        <v>9590</v>
      </c>
      <c r="I55" s="468" t="s">
        <v>48</v>
      </c>
      <c r="J55" s="468"/>
      <c r="K55" s="469"/>
      <c r="L55" s="455" t="s">
        <v>3285</v>
      </c>
      <c r="M55" s="455" t="s">
        <v>1975</v>
      </c>
      <c r="N55" s="469" t="s">
        <v>626</v>
      </c>
      <c r="O55" s="470" t="s">
        <v>697</v>
      </c>
      <c r="P55" s="469"/>
      <c r="Q55" s="469" t="s">
        <v>48</v>
      </c>
      <c r="R55" s="455" t="s">
        <v>48</v>
      </c>
      <c r="S55" s="451"/>
      <c r="T55" s="470" t="s">
        <v>3477</v>
      </c>
      <c r="U55" s="3"/>
      <c r="V55" s="630" t="str">
        <f t="shared" si="2"/>
        <v>/rsm:CrossIndustryInvoice/rsm:SupplyChainTradeTransaction/ram:ApplicableHeaderTradeAgreement/ram:SellerTradeParty/ram:GlobalID</v>
      </c>
      <c r="W55" s="630" t="str">
        <f t="shared" si="3"/>
        <v>/@schemeID</v>
      </c>
      <c r="X55" s="544">
        <f>COUNTIFS(M$4:M55,V55)</f>
        <v>1</v>
      </c>
      <c r="Y55" s="4"/>
    </row>
    <row r="56" spans="1:25" s="478" customFormat="1" ht="76.5">
      <c r="A56" s="629"/>
      <c r="B56" s="505" t="s">
        <v>409</v>
      </c>
      <c r="C56" s="469">
        <v>4</v>
      </c>
      <c r="D56" s="471" t="s">
        <v>3</v>
      </c>
      <c r="E56" s="468" t="s">
        <v>1006</v>
      </c>
      <c r="F56" s="468" t="s">
        <v>1007</v>
      </c>
      <c r="G56" s="468"/>
      <c r="H56" s="468"/>
      <c r="I56" s="468" t="s">
        <v>2715</v>
      </c>
      <c r="J56" s="468" t="s">
        <v>931</v>
      </c>
      <c r="K56" s="469" t="s">
        <v>1</v>
      </c>
      <c r="L56" s="455" t="s">
        <v>3286</v>
      </c>
      <c r="M56" s="455" t="s">
        <v>1971</v>
      </c>
      <c r="N56" s="469" t="s">
        <v>1945</v>
      </c>
      <c r="O56" s="470" t="s">
        <v>627</v>
      </c>
      <c r="P56" s="469" t="s">
        <v>1</v>
      </c>
      <c r="Q56" s="469" t="s">
        <v>632</v>
      </c>
      <c r="R56" s="455" t="s">
        <v>48</v>
      </c>
      <c r="S56" s="451"/>
      <c r="T56" s="470" t="s">
        <v>2324</v>
      </c>
      <c r="U56" s="3"/>
      <c r="V56" s="630" t="str">
        <f t="shared" si="2"/>
        <v>/rsm:CrossIndustryInvoice/rsm:SupplyChainTradeTransaction/ram:ApplicableHeaderTradeAgreement/ram:SellerTradeParty</v>
      </c>
      <c r="W56" s="630" t="str">
        <f t="shared" si="3"/>
        <v>/ram:Name</v>
      </c>
      <c r="X56" s="544">
        <f>COUNTIFS(M$4:M56,V56)</f>
        <v>1</v>
      </c>
      <c r="Y56" s="4"/>
    </row>
    <row r="57" spans="1:25" s="478" customFormat="1" ht="76.5">
      <c r="A57" s="629"/>
      <c r="B57" s="505" t="s">
        <v>3128</v>
      </c>
      <c r="C57" s="465">
        <v>4</v>
      </c>
      <c r="D57" s="466"/>
      <c r="E57" s="467" t="s">
        <v>3129</v>
      </c>
      <c r="F57" s="473"/>
      <c r="G57" s="473"/>
      <c r="H57" s="473"/>
      <c r="I57" s="473" t="s">
        <v>48</v>
      </c>
      <c r="J57" s="473"/>
      <c r="K57" s="469" t="s">
        <v>1</v>
      </c>
      <c r="L57" s="507" t="s">
        <v>3288</v>
      </c>
      <c r="M57" s="507" t="s">
        <v>3001</v>
      </c>
      <c r="N57" s="469"/>
      <c r="O57" s="470"/>
      <c r="P57" s="469" t="s">
        <v>1</v>
      </c>
      <c r="Q57" s="469"/>
      <c r="R57" s="455"/>
      <c r="S57" s="451"/>
      <c r="T57" s="470" t="s">
        <v>2324</v>
      </c>
      <c r="U57" s="3"/>
      <c r="V57" s="630" t="str">
        <f t="shared" si="2"/>
        <v>/rsm:CrossIndustryInvoice/rsm:SupplyChainTradeTransaction/ram:ApplicableHeaderTradeAgreement/ram:SellerTradeParty</v>
      </c>
      <c r="W57" s="630" t="str">
        <f t="shared" si="3"/>
        <v>/ram:SpecifiedLegalOrganization</v>
      </c>
      <c r="X57" s="544">
        <f>COUNTIFS(M$4:M57,V57)</f>
        <v>1</v>
      </c>
      <c r="Y57" s="4"/>
    </row>
    <row r="58" spans="1:25" s="478" customFormat="1" ht="89.25">
      <c r="A58" s="629"/>
      <c r="B58" s="505" t="s">
        <v>412</v>
      </c>
      <c r="C58" s="469">
        <v>5</v>
      </c>
      <c r="D58" s="471" t="s">
        <v>1</v>
      </c>
      <c r="E58" s="468" t="s">
        <v>1014</v>
      </c>
      <c r="F58" s="468" t="s">
        <v>1015</v>
      </c>
      <c r="G58" s="468" t="s">
        <v>2226</v>
      </c>
      <c r="H58" s="468"/>
      <c r="I58" s="468" t="s">
        <v>2716</v>
      </c>
      <c r="J58" s="468" t="s">
        <v>369</v>
      </c>
      <c r="K58" s="469" t="s">
        <v>1</v>
      </c>
      <c r="L58" s="455" t="s">
        <v>3289</v>
      </c>
      <c r="M58" s="455" t="s">
        <v>1976</v>
      </c>
      <c r="N58" s="469" t="s">
        <v>1934</v>
      </c>
      <c r="O58" s="470" t="s">
        <v>627</v>
      </c>
      <c r="P58" s="469" t="s">
        <v>1</v>
      </c>
      <c r="Q58" s="469" t="s">
        <v>48</v>
      </c>
      <c r="R58" s="455" t="s">
        <v>48</v>
      </c>
      <c r="S58" s="451"/>
      <c r="T58" s="470" t="s">
        <v>2324</v>
      </c>
      <c r="U58" s="3"/>
      <c r="V58" s="630" t="str">
        <f t="shared" si="2"/>
        <v>/rsm:CrossIndustryInvoice/rsm:SupplyChainTradeTransaction/ram:ApplicableHeaderTradeAgreement/ram:SellerTradeParty/ram:SpecifiedLegalOrganization</v>
      </c>
      <c r="W58" s="630" t="str">
        <f t="shared" si="3"/>
        <v>/ram:ID</v>
      </c>
      <c r="X58" s="544">
        <f>COUNTIFS(M$4:M58,V58)</f>
        <v>1</v>
      </c>
      <c r="Y58" s="4"/>
    </row>
    <row r="59" spans="1:25" s="478" customFormat="1" ht="102">
      <c r="A59" s="629"/>
      <c r="B59" s="505" t="s">
        <v>661</v>
      </c>
      <c r="C59" s="469">
        <v>6</v>
      </c>
      <c r="D59" s="471" t="s">
        <v>1</v>
      </c>
      <c r="E59" s="468" t="s">
        <v>2210</v>
      </c>
      <c r="F59" s="468" t="s">
        <v>2227</v>
      </c>
      <c r="G59" s="468" t="s">
        <v>2225</v>
      </c>
      <c r="H59" s="468" t="s">
        <v>2365</v>
      </c>
      <c r="I59" s="468" t="s">
        <v>48</v>
      </c>
      <c r="J59" s="468"/>
      <c r="K59" s="469"/>
      <c r="L59" s="455" t="s">
        <v>3290</v>
      </c>
      <c r="M59" s="455" t="s">
        <v>1977</v>
      </c>
      <c r="N59" s="469" t="s">
        <v>626</v>
      </c>
      <c r="O59" s="470" t="s">
        <v>697</v>
      </c>
      <c r="P59" s="469"/>
      <c r="Q59" s="469" t="s">
        <v>48</v>
      </c>
      <c r="R59" s="455" t="s">
        <v>48</v>
      </c>
      <c r="S59" s="451"/>
      <c r="T59" s="470" t="s">
        <v>2324</v>
      </c>
      <c r="U59" s="3"/>
      <c r="V59" s="630" t="str">
        <f t="shared" si="2"/>
        <v>/rsm:CrossIndustryInvoice/rsm:SupplyChainTradeTransaction/ram:ApplicableHeaderTradeAgreement/ram:SellerTradeParty/ram:SpecifiedLegalOrganization/ram:ID</v>
      </c>
      <c r="W59" s="630" t="str">
        <f t="shared" si="3"/>
        <v>/@schemeID</v>
      </c>
      <c r="X59" s="544">
        <f>COUNTIFS(M$4:M59,V59)</f>
        <v>1</v>
      </c>
      <c r="Y59" s="4"/>
    </row>
    <row r="60" spans="1:25" s="478" customFormat="1" ht="89.25">
      <c r="A60" s="629"/>
      <c r="B60" s="505" t="s">
        <v>410</v>
      </c>
      <c r="C60" s="469">
        <v>5</v>
      </c>
      <c r="D60" s="471" t="s">
        <v>1</v>
      </c>
      <c r="E60" s="468" t="s">
        <v>1008</v>
      </c>
      <c r="F60" s="468" t="s">
        <v>1009</v>
      </c>
      <c r="G60" s="468" t="s">
        <v>1010</v>
      </c>
      <c r="H60" s="468" t="s">
        <v>2341</v>
      </c>
      <c r="I60" s="468" t="s">
        <v>48</v>
      </c>
      <c r="J60" s="468" t="s">
        <v>931</v>
      </c>
      <c r="K60" s="469" t="s">
        <v>1</v>
      </c>
      <c r="L60" s="455" t="s">
        <v>3291</v>
      </c>
      <c r="M60" s="455" t="s">
        <v>1972</v>
      </c>
      <c r="N60" s="469" t="s">
        <v>1945</v>
      </c>
      <c r="O60" s="470" t="s">
        <v>627</v>
      </c>
      <c r="P60" s="469" t="s">
        <v>1</v>
      </c>
      <c r="Q60" s="469" t="s">
        <v>48</v>
      </c>
      <c r="R60" s="455" t="s">
        <v>48</v>
      </c>
      <c r="S60" s="451"/>
      <c r="T60" s="470" t="s">
        <v>3477</v>
      </c>
      <c r="U60" s="3"/>
      <c r="V60" s="630" t="str">
        <f t="shared" si="2"/>
        <v>/rsm:CrossIndustryInvoice/rsm:SupplyChainTradeTransaction/ram:ApplicableHeaderTradeAgreement/ram:SellerTradeParty/ram:SpecifiedLegalOrganization</v>
      </c>
      <c r="W60" s="630" t="str">
        <f t="shared" si="3"/>
        <v>/ram:TradingBusinessName</v>
      </c>
      <c r="X60" s="544">
        <f>COUNTIFS(M$4:M60,V60)</f>
        <v>1</v>
      </c>
      <c r="Y60" s="4"/>
    </row>
    <row r="61" spans="1:25" s="459" customFormat="1" ht="76.5">
      <c r="A61" s="71"/>
      <c r="B61" s="506" t="s">
        <v>114</v>
      </c>
      <c r="C61" s="460">
        <v>4</v>
      </c>
      <c r="D61" s="461" t="s">
        <v>3</v>
      </c>
      <c r="E61" s="17" t="s">
        <v>1028</v>
      </c>
      <c r="F61" s="17" t="s">
        <v>1029</v>
      </c>
      <c r="G61" s="17" t="s">
        <v>2232</v>
      </c>
      <c r="H61" s="17" t="s">
        <v>2326</v>
      </c>
      <c r="I61" s="17" t="s">
        <v>2689</v>
      </c>
      <c r="J61" s="17"/>
      <c r="K61" s="462" t="s">
        <v>1</v>
      </c>
      <c r="L61" s="457" t="s">
        <v>3299</v>
      </c>
      <c r="M61" s="457" t="s">
        <v>1982</v>
      </c>
      <c r="N61" s="462" t="s">
        <v>48</v>
      </c>
      <c r="O61" s="463" t="s">
        <v>627</v>
      </c>
      <c r="P61" s="462" t="s">
        <v>1</v>
      </c>
      <c r="Q61" s="462" t="s">
        <v>48</v>
      </c>
      <c r="R61" s="457" t="s">
        <v>48</v>
      </c>
      <c r="S61" s="451"/>
      <c r="T61" s="463" t="s">
        <v>2324</v>
      </c>
      <c r="U61" s="3"/>
      <c r="V61" s="630" t="str">
        <f t="shared" si="2"/>
        <v>/rsm:CrossIndustryInvoice/rsm:SupplyChainTradeTransaction/ram:ApplicableHeaderTradeAgreement/ram:SellerTradeParty</v>
      </c>
      <c r="W61" s="630" t="str">
        <f t="shared" si="3"/>
        <v>/ram:PostalTradeAddress</v>
      </c>
      <c r="X61" s="544">
        <f>COUNTIFS(M$4:M61,V61)</f>
        <v>1</v>
      </c>
      <c r="Y61" s="4"/>
    </row>
    <row r="62" spans="1:25" s="459" customFormat="1" ht="89.25">
      <c r="A62" s="71"/>
      <c r="B62" s="505" t="s">
        <v>419</v>
      </c>
      <c r="C62" s="469">
        <v>5</v>
      </c>
      <c r="D62" s="471" t="s">
        <v>1</v>
      </c>
      <c r="E62" s="468" t="s">
        <v>1037</v>
      </c>
      <c r="F62" s="468" t="s">
        <v>1038</v>
      </c>
      <c r="G62" s="468" t="s">
        <v>1039</v>
      </c>
      <c r="H62" s="468"/>
      <c r="I62" s="468" t="s">
        <v>48</v>
      </c>
      <c r="J62" s="468" t="s">
        <v>931</v>
      </c>
      <c r="K62" s="469" t="s">
        <v>1</v>
      </c>
      <c r="L62" s="455" t="s">
        <v>3300</v>
      </c>
      <c r="M62" s="455" t="s">
        <v>1987</v>
      </c>
      <c r="N62" s="469" t="s">
        <v>1945</v>
      </c>
      <c r="O62" s="470" t="s">
        <v>627</v>
      </c>
      <c r="P62" s="469" t="s">
        <v>1</v>
      </c>
      <c r="Q62" s="469" t="s">
        <v>48</v>
      </c>
      <c r="R62" s="455" t="s">
        <v>48</v>
      </c>
      <c r="S62" s="451"/>
      <c r="T62" s="470" t="s">
        <v>3477</v>
      </c>
      <c r="U62" s="3"/>
      <c r="V62" s="630" t="str">
        <f t="shared" si="2"/>
        <v>/rsm:CrossIndustryInvoice/rsm:SupplyChainTradeTransaction/ram:ApplicableHeaderTradeAgreement/ram:SellerTradeParty/ram:PostalTradeAddress</v>
      </c>
      <c r="W62" s="630" t="str">
        <f t="shared" si="3"/>
        <v>/ram:PostcodeCode</v>
      </c>
      <c r="X62" s="544">
        <f>COUNTIFS(M$4:M62,V62)</f>
        <v>1</v>
      </c>
      <c r="Y62" s="4"/>
    </row>
    <row r="63" spans="1:25" s="508" customFormat="1" ht="89.25">
      <c r="A63" s="628"/>
      <c r="B63" s="505" t="s">
        <v>117</v>
      </c>
      <c r="C63" s="469">
        <v>5</v>
      </c>
      <c r="D63" s="471" t="s">
        <v>1</v>
      </c>
      <c r="E63" s="468" t="s">
        <v>2233</v>
      </c>
      <c r="F63" s="468" t="s">
        <v>1031</v>
      </c>
      <c r="G63" s="468" t="s">
        <v>1032</v>
      </c>
      <c r="H63" s="468"/>
      <c r="I63" s="468" t="s">
        <v>48</v>
      </c>
      <c r="J63" s="468" t="s">
        <v>931</v>
      </c>
      <c r="K63" s="469" t="s">
        <v>1</v>
      </c>
      <c r="L63" s="455" t="s">
        <v>3301</v>
      </c>
      <c r="M63" s="455" t="s">
        <v>1983</v>
      </c>
      <c r="N63" s="469" t="s">
        <v>1945</v>
      </c>
      <c r="O63" s="470" t="s">
        <v>627</v>
      </c>
      <c r="P63" s="469" t="s">
        <v>1</v>
      </c>
      <c r="Q63" s="469" t="s">
        <v>48</v>
      </c>
      <c r="R63" s="455" t="s">
        <v>48</v>
      </c>
      <c r="S63" s="451"/>
      <c r="T63" s="470" t="s">
        <v>3477</v>
      </c>
      <c r="U63" s="3"/>
      <c r="V63" s="630" t="str">
        <f t="shared" si="2"/>
        <v>/rsm:CrossIndustryInvoice/rsm:SupplyChainTradeTransaction/ram:ApplicableHeaderTradeAgreement/ram:SellerTradeParty/ram:PostalTradeAddress</v>
      </c>
      <c r="W63" s="630" t="str">
        <f t="shared" si="3"/>
        <v>/ram:LineOne</v>
      </c>
      <c r="X63" s="544">
        <f>COUNTIFS(M$4:M63,V63)</f>
        <v>1</v>
      </c>
      <c r="Y63" s="4"/>
    </row>
    <row r="64" spans="1:25" s="478" customFormat="1" ht="89.25">
      <c r="A64" s="629"/>
      <c r="B64" s="505" t="s">
        <v>417</v>
      </c>
      <c r="C64" s="469">
        <v>5</v>
      </c>
      <c r="D64" s="471" t="s">
        <v>1</v>
      </c>
      <c r="E64" s="468" t="s">
        <v>2234</v>
      </c>
      <c r="F64" s="468" t="s">
        <v>1034</v>
      </c>
      <c r="G64" s="468" t="s">
        <v>48</v>
      </c>
      <c r="H64" s="468"/>
      <c r="I64" s="468" t="s">
        <v>48</v>
      </c>
      <c r="J64" s="468" t="s">
        <v>931</v>
      </c>
      <c r="K64" s="469" t="s">
        <v>1</v>
      </c>
      <c r="L64" s="455" t="s">
        <v>3302</v>
      </c>
      <c r="M64" s="455" t="s">
        <v>1984</v>
      </c>
      <c r="N64" s="469" t="s">
        <v>1945</v>
      </c>
      <c r="O64" s="470" t="s">
        <v>627</v>
      </c>
      <c r="P64" s="469" t="s">
        <v>1</v>
      </c>
      <c r="Q64" s="469" t="s">
        <v>48</v>
      </c>
      <c r="R64" s="455" t="s">
        <v>48</v>
      </c>
      <c r="S64" s="451"/>
      <c r="T64" s="470" t="s">
        <v>3477</v>
      </c>
      <c r="U64" s="3"/>
      <c r="V64" s="630" t="str">
        <f t="shared" si="2"/>
        <v>/rsm:CrossIndustryInvoice/rsm:SupplyChainTradeTransaction/ram:ApplicableHeaderTradeAgreement/ram:SellerTradeParty/ram:PostalTradeAddress</v>
      </c>
      <c r="W64" s="630" t="str">
        <f t="shared" si="3"/>
        <v>/ram:LineTwo</v>
      </c>
      <c r="X64" s="544">
        <f>COUNTIFS(M$4:M64,V64)</f>
        <v>1</v>
      </c>
      <c r="Y64" s="4"/>
    </row>
    <row r="65" spans="1:25" s="478" customFormat="1" ht="89.25">
      <c r="A65" s="629"/>
      <c r="B65" s="505" t="s">
        <v>1928</v>
      </c>
      <c r="C65" s="469">
        <v>5</v>
      </c>
      <c r="D65" s="471" t="s">
        <v>1</v>
      </c>
      <c r="E65" s="468" t="s">
        <v>2235</v>
      </c>
      <c r="F65" s="468" t="s">
        <v>1034</v>
      </c>
      <c r="G65" s="468" t="s">
        <v>48</v>
      </c>
      <c r="H65" s="468"/>
      <c r="I65" s="468" t="s">
        <v>48</v>
      </c>
      <c r="J65" s="468" t="s">
        <v>931</v>
      </c>
      <c r="K65" s="469" t="s">
        <v>1</v>
      </c>
      <c r="L65" s="455" t="s">
        <v>3303</v>
      </c>
      <c r="M65" s="455" t="s">
        <v>1985</v>
      </c>
      <c r="N65" s="469" t="s">
        <v>1945</v>
      </c>
      <c r="O65" s="470" t="s">
        <v>627</v>
      </c>
      <c r="P65" s="469" t="s">
        <v>1</v>
      </c>
      <c r="Q65" s="469" t="s">
        <v>48</v>
      </c>
      <c r="R65" s="455" t="s">
        <v>48</v>
      </c>
      <c r="S65" s="451"/>
      <c r="T65" s="470" t="s">
        <v>3477</v>
      </c>
      <c r="U65" s="3"/>
      <c r="V65" s="630" t="str">
        <f t="shared" si="2"/>
        <v>/rsm:CrossIndustryInvoice/rsm:SupplyChainTradeTransaction/ram:ApplicableHeaderTradeAgreement/ram:SellerTradeParty/ram:PostalTradeAddress</v>
      </c>
      <c r="W65" s="630" t="str">
        <f t="shared" si="3"/>
        <v>/ram:LineThree</v>
      </c>
      <c r="X65" s="544">
        <f>COUNTIFS(M$4:M65,V65)</f>
        <v>1</v>
      </c>
      <c r="Y65" s="4"/>
    </row>
    <row r="66" spans="1:25" s="478" customFormat="1" ht="89.25">
      <c r="A66" s="629"/>
      <c r="B66" s="505" t="s">
        <v>418</v>
      </c>
      <c r="C66" s="469">
        <v>5</v>
      </c>
      <c r="D66" s="471" t="s">
        <v>1</v>
      </c>
      <c r="E66" s="468" t="s">
        <v>1035</v>
      </c>
      <c r="F66" s="468" t="s">
        <v>1036</v>
      </c>
      <c r="G66" s="468" t="s">
        <v>48</v>
      </c>
      <c r="H66" s="468"/>
      <c r="I66" s="468" t="s">
        <v>48</v>
      </c>
      <c r="J66" s="468" t="s">
        <v>931</v>
      </c>
      <c r="K66" s="469" t="s">
        <v>1</v>
      </c>
      <c r="L66" s="455" t="s">
        <v>3304</v>
      </c>
      <c r="M66" s="455" t="s">
        <v>1986</v>
      </c>
      <c r="N66" s="469" t="s">
        <v>1945</v>
      </c>
      <c r="O66" s="470" t="s">
        <v>627</v>
      </c>
      <c r="P66" s="469" t="s">
        <v>1</v>
      </c>
      <c r="Q66" s="469" t="s">
        <v>48</v>
      </c>
      <c r="R66" s="455" t="s">
        <v>48</v>
      </c>
      <c r="S66" s="451"/>
      <c r="T66" s="470" t="s">
        <v>3477</v>
      </c>
      <c r="U66" s="3"/>
      <c r="V66" s="630" t="str">
        <f t="shared" si="2"/>
        <v>/rsm:CrossIndustryInvoice/rsm:SupplyChainTradeTransaction/ram:ApplicableHeaderTradeAgreement/ram:SellerTradeParty/ram:PostalTradeAddress</v>
      </c>
      <c r="W66" s="630" t="str">
        <f t="shared" si="3"/>
        <v>/ram:CityName</v>
      </c>
      <c r="X66" s="544">
        <f>COUNTIFS(M$4:M66,V66)</f>
        <v>1</v>
      </c>
      <c r="Y66" s="4"/>
    </row>
    <row r="67" spans="1:25" s="478" customFormat="1" ht="89.25">
      <c r="A67" s="629"/>
      <c r="B67" s="505" t="s">
        <v>421</v>
      </c>
      <c r="C67" s="469">
        <v>5</v>
      </c>
      <c r="D67" s="471" t="s">
        <v>3</v>
      </c>
      <c r="E67" s="468" t="s">
        <v>1043</v>
      </c>
      <c r="F67" s="468" t="s">
        <v>1044</v>
      </c>
      <c r="G67" s="468" t="s">
        <v>1045</v>
      </c>
      <c r="H67" s="468"/>
      <c r="I67" s="468" t="s">
        <v>2719</v>
      </c>
      <c r="J67" s="468" t="s">
        <v>95</v>
      </c>
      <c r="K67" s="469" t="s">
        <v>1</v>
      </c>
      <c r="L67" s="455" t="s">
        <v>3305</v>
      </c>
      <c r="M67" s="455" t="s">
        <v>1989</v>
      </c>
      <c r="N67" s="469" t="s">
        <v>1937</v>
      </c>
      <c r="O67" s="470" t="s">
        <v>627</v>
      </c>
      <c r="P67" s="469" t="s">
        <v>1</v>
      </c>
      <c r="Q67" s="469" t="s">
        <v>48</v>
      </c>
      <c r="R67" s="455" t="s">
        <v>48</v>
      </c>
      <c r="S67" s="451"/>
      <c r="T67" s="470" t="s">
        <v>2324</v>
      </c>
      <c r="U67" s="3"/>
      <c r="V67" s="630" t="str">
        <f t="shared" si="2"/>
        <v>/rsm:CrossIndustryInvoice/rsm:SupplyChainTradeTransaction/ram:ApplicableHeaderTradeAgreement/ram:SellerTradeParty/ram:PostalTradeAddress</v>
      </c>
      <c r="W67" s="630" t="str">
        <f t="shared" si="3"/>
        <v>/ram:CountryID</v>
      </c>
      <c r="X67" s="544">
        <f>COUNTIFS(M$4:M67,V67)</f>
        <v>1</v>
      </c>
      <c r="Y67" s="4"/>
    </row>
    <row r="68" spans="1:25" s="482" customFormat="1" ht="76.5">
      <c r="A68" s="71"/>
      <c r="B68" s="505" t="s">
        <v>3134</v>
      </c>
      <c r="C68" s="465">
        <v>4</v>
      </c>
      <c r="D68" s="466"/>
      <c r="E68" s="467" t="s">
        <v>3135</v>
      </c>
      <c r="F68" s="468"/>
      <c r="G68" s="468"/>
      <c r="H68" s="468"/>
      <c r="I68" s="468" t="s">
        <v>48</v>
      </c>
      <c r="J68" s="468"/>
      <c r="K68" s="469" t="s">
        <v>19</v>
      </c>
      <c r="L68" s="455" t="s">
        <v>3307</v>
      </c>
      <c r="M68" s="455" t="s">
        <v>3042</v>
      </c>
      <c r="N68" s="469"/>
      <c r="O68" s="470"/>
      <c r="P68" s="469" t="s">
        <v>19</v>
      </c>
      <c r="Q68" s="469"/>
      <c r="R68" s="455"/>
      <c r="S68" s="451"/>
      <c r="T68" s="470" t="s">
        <v>3477</v>
      </c>
      <c r="U68" s="3"/>
      <c r="V68" s="630" t="str">
        <f t="shared" ref="V68:V99" si="4">IF(ISERROR(FIND("/",M68)),M68,LEFT(M68,FIND(CHAR(1),SUBSTITUTE(M68,"/",CHAR(1),LEN(M68)-LEN(SUBSTITUTE(M68,"/",""))))-1))</f>
        <v>/rsm:CrossIndustryInvoice/rsm:SupplyChainTradeTransaction/ram:ApplicableHeaderTradeAgreement/ram:SellerTradeParty</v>
      </c>
      <c r="W68" s="630" t="str">
        <f t="shared" ref="W68:W99" si="5">IF(ISERROR(FIND("/",M68)),M68,MID(M68, FIND(CHAR(1),SUBSTITUTE(M68,"/",CHAR(1), LEN(M68)-LEN(SUBSTITUTE(M68,"/","")))), LEN(M68)))</f>
        <v>/ram:URIUniversalCommunication</v>
      </c>
      <c r="X68" s="544">
        <f>COUNTIFS(M$4:M68,V68)</f>
        <v>1</v>
      </c>
      <c r="Y68" s="4"/>
    </row>
    <row r="69" spans="1:25" s="459" customFormat="1" ht="89.25">
      <c r="A69" s="628"/>
      <c r="B69" s="505" t="s">
        <v>116</v>
      </c>
      <c r="C69" s="469">
        <v>5</v>
      </c>
      <c r="D69" s="471" t="s">
        <v>1</v>
      </c>
      <c r="E69" s="468" t="s">
        <v>1017</v>
      </c>
      <c r="F69" s="468" t="s">
        <v>1018</v>
      </c>
      <c r="G69" s="468"/>
      <c r="H69" s="468"/>
      <c r="I69" s="468" t="s">
        <v>2718</v>
      </c>
      <c r="J69" s="468" t="s">
        <v>369</v>
      </c>
      <c r="K69" s="469" t="s">
        <v>1</v>
      </c>
      <c r="L69" s="455" t="s">
        <v>3308</v>
      </c>
      <c r="M69" s="455" t="s">
        <v>1980</v>
      </c>
      <c r="N69" s="469" t="s">
        <v>1934</v>
      </c>
      <c r="O69" s="470" t="s">
        <v>627</v>
      </c>
      <c r="P69" s="469" t="s">
        <v>1</v>
      </c>
      <c r="Q69" s="469" t="s">
        <v>634</v>
      </c>
      <c r="R69" s="455" t="s">
        <v>48</v>
      </c>
      <c r="S69" s="451"/>
      <c r="T69" s="470" t="s">
        <v>3477</v>
      </c>
      <c r="U69" s="3"/>
      <c r="V69" s="630" t="str">
        <f t="shared" si="4"/>
        <v>/rsm:CrossIndustryInvoice/rsm:SupplyChainTradeTransaction/ram:ApplicableHeaderTradeAgreement/ram:SellerTradeParty/ram:URIUniversalCommunication</v>
      </c>
      <c r="W69" s="630" t="str">
        <f t="shared" si="5"/>
        <v>/ram:URIID</v>
      </c>
      <c r="X69" s="544">
        <f>COUNTIFS(M$4:M69,V69)</f>
        <v>1</v>
      </c>
      <c r="Y69" s="4"/>
    </row>
    <row r="70" spans="1:25" s="459" customFormat="1" ht="102">
      <c r="A70" s="71"/>
      <c r="B70" s="505" t="s">
        <v>667</v>
      </c>
      <c r="C70" s="469">
        <v>6</v>
      </c>
      <c r="D70" s="471" t="s">
        <v>3</v>
      </c>
      <c r="E70" s="468" t="s">
        <v>2210</v>
      </c>
      <c r="F70" s="468" t="s">
        <v>2230</v>
      </c>
      <c r="G70" s="468" t="s">
        <v>2231</v>
      </c>
      <c r="H70" s="468"/>
      <c r="I70" s="468" t="s">
        <v>48</v>
      </c>
      <c r="J70" s="468"/>
      <c r="K70" s="469"/>
      <c r="L70" s="455" t="s">
        <v>3309</v>
      </c>
      <c r="M70" s="455" t="s">
        <v>1981</v>
      </c>
      <c r="N70" s="469" t="s">
        <v>626</v>
      </c>
      <c r="O70" s="470" t="s">
        <v>697</v>
      </c>
      <c r="P70" s="469"/>
      <c r="Q70" s="469" t="s">
        <v>48</v>
      </c>
      <c r="R70" s="455" t="s">
        <v>48</v>
      </c>
      <c r="S70" s="451"/>
      <c r="T70" s="470" t="s">
        <v>3477</v>
      </c>
      <c r="U70" s="3"/>
      <c r="V70" s="630" t="str">
        <f t="shared" si="4"/>
        <v>/rsm:CrossIndustryInvoice/rsm:SupplyChainTradeTransaction/ram:ApplicableHeaderTradeAgreement/ram:SellerTradeParty/ram:URIUniversalCommunication/ram:URIID</v>
      </c>
      <c r="W70" s="630" t="str">
        <f t="shared" si="5"/>
        <v>/@schemeID</v>
      </c>
      <c r="X70" s="544">
        <f>COUNTIFS(M$4:M70,V70)</f>
        <v>1</v>
      </c>
      <c r="Y70" s="4"/>
    </row>
    <row r="71" spans="1:25" s="459" customFormat="1" ht="76.5">
      <c r="A71" s="71"/>
      <c r="B71" s="505" t="s">
        <v>3136</v>
      </c>
      <c r="C71" s="465">
        <v>4</v>
      </c>
      <c r="D71" s="466"/>
      <c r="E71" s="467" t="s">
        <v>3137</v>
      </c>
      <c r="F71" s="468"/>
      <c r="G71" s="468"/>
      <c r="H71" s="468"/>
      <c r="I71" s="468" t="s">
        <v>48</v>
      </c>
      <c r="J71" s="468"/>
      <c r="K71" s="469" t="s">
        <v>19</v>
      </c>
      <c r="L71" s="455" t="s">
        <v>3310</v>
      </c>
      <c r="M71" s="455" t="s">
        <v>3004</v>
      </c>
      <c r="N71" s="469"/>
      <c r="O71" s="470"/>
      <c r="P71" s="469" t="s">
        <v>19</v>
      </c>
      <c r="Q71" s="469"/>
      <c r="R71" s="455"/>
      <c r="S71" s="451"/>
      <c r="T71" s="470" t="s">
        <v>2324</v>
      </c>
      <c r="U71" s="3"/>
      <c r="V71" s="630" t="str">
        <f t="shared" si="4"/>
        <v>/rsm:CrossIndustryInvoice/rsm:SupplyChainTradeTransaction/ram:ApplicableHeaderTradeAgreement/ram:SellerTradeParty</v>
      </c>
      <c r="W71" s="630" t="str">
        <f t="shared" si="5"/>
        <v>/ram:SpecifiedTaxRegistration</v>
      </c>
      <c r="X71" s="544">
        <f>COUNTIFS(M$4:M71,V71)</f>
        <v>1</v>
      </c>
      <c r="Y71" s="4"/>
    </row>
    <row r="72" spans="1:25" s="459" customFormat="1" ht="165.75">
      <c r="A72" s="628"/>
      <c r="B72" s="505" t="s">
        <v>112</v>
      </c>
      <c r="C72" s="469">
        <v>5</v>
      </c>
      <c r="D72" s="471" t="s">
        <v>1</v>
      </c>
      <c r="E72" s="468" t="s">
        <v>1019</v>
      </c>
      <c r="F72" s="468" t="s">
        <v>1020</v>
      </c>
      <c r="G72" s="468" t="s">
        <v>1021</v>
      </c>
      <c r="H72" s="468"/>
      <c r="I72" s="468" t="s">
        <v>3076</v>
      </c>
      <c r="J72" s="468" t="s">
        <v>369</v>
      </c>
      <c r="K72" s="469" t="s">
        <v>1</v>
      </c>
      <c r="L72" s="455" t="s">
        <v>3311</v>
      </c>
      <c r="M72" s="455" t="s">
        <v>1978</v>
      </c>
      <c r="N72" s="469" t="s">
        <v>1934</v>
      </c>
      <c r="O72" s="470" t="s">
        <v>627</v>
      </c>
      <c r="P72" s="469" t="s">
        <v>1</v>
      </c>
      <c r="Q72" s="469" t="s">
        <v>48</v>
      </c>
      <c r="R72" s="455" t="s">
        <v>663</v>
      </c>
      <c r="S72" s="451"/>
      <c r="T72" s="470" t="s">
        <v>2324</v>
      </c>
      <c r="U72" s="3"/>
      <c r="V72" s="630" t="str">
        <f t="shared" si="4"/>
        <v>/rsm:CrossIndustryInvoice/rsm:SupplyChainTradeTransaction/ram:ApplicableHeaderTradeAgreement/ram:SellerTradeParty/ram:SpecifiedTaxRegistration</v>
      </c>
      <c r="W72" s="630" t="str">
        <f t="shared" si="5"/>
        <v>/ram:ID</v>
      </c>
      <c r="X72" s="544">
        <f>COUNTIFS(M$4:M72,V72)</f>
        <v>1</v>
      </c>
      <c r="Y72" s="4"/>
    </row>
    <row r="73" spans="1:25" s="459" customFormat="1" ht="102">
      <c r="A73" s="71"/>
      <c r="B73" s="505" t="s">
        <v>2186</v>
      </c>
      <c r="C73" s="469">
        <v>6</v>
      </c>
      <c r="D73" s="471" t="s">
        <v>3</v>
      </c>
      <c r="E73" s="468" t="s">
        <v>2210</v>
      </c>
      <c r="F73" s="468" t="s">
        <v>2294</v>
      </c>
      <c r="G73" s="468" t="s">
        <v>2228</v>
      </c>
      <c r="H73" s="468"/>
      <c r="I73" s="468" t="s">
        <v>2228</v>
      </c>
      <c r="J73" s="468"/>
      <c r="K73" s="469"/>
      <c r="L73" s="455" t="s">
        <v>3312</v>
      </c>
      <c r="M73" s="455" t="s">
        <v>2185</v>
      </c>
      <c r="N73" s="469" t="s">
        <v>48</v>
      </c>
      <c r="O73" s="470" t="s">
        <v>697</v>
      </c>
      <c r="P73" s="469"/>
      <c r="Q73" s="469" t="s">
        <v>48</v>
      </c>
      <c r="R73" s="455" t="s">
        <v>663</v>
      </c>
      <c r="S73" s="451"/>
      <c r="T73" s="470" t="s">
        <v>2324</v>
      </c>
      <c r="U73" s="3"/>
      <c r="V73" s="630" t="str">
        <f t="shared" si="4"/>
        <v>/rsm:CrossIndustryInvoice/rsm:SupplyChainTradeTransaction/ram:ApplicableHeaderTradeAgreement/ram:SellerTradeParty/ram:SpecifiedTaxRegistration/ram:ID</v>
      </c>
      <c r="W73" s="630" t="str">
        <f t="shared" si="5"/>
        <v>/@schemeID</v>
      </c>
      <c r="X73" s="544">
        <f>COUNTIFS(M$4:M73,V73)</f>
        <v>1</v>
      </c>
      <c r="Y73" s="4"/>
    </row>
    <row r="74" spans="1:25" s="459" customFormat="1" ht="63.75">
      <c r="A74" s="628"/>
      <c r="B74" s="506" t="s">
        <v>1055</v>
      </c>
      <c r="C74" s="460">
        <v>3</v>
      </c>
      <c r="D74" s="461" t="s">
        <v>3</v>
      </c>
      <c r="E74" s="509" t="s">
        <v>1056</v>
      </c>
      <c r="F74" s="509" t="s">
        <v>1057</v>
      </c>
      <c r="G74" s="509"/>
      <c r="H74" s="509"/>
      <c r="I74" s="509" t="s">
        <v>48</v>
      </c>
      <c r="J74" s="509"/>
      <c r="K74" s="462" t="s">
        <v>1</v>
      </c>
      <c r="L74" s="457" t="s">
        <v>3313</v>
      </c>
      <c r="M74" s="457" t="s">
        <v>1995</v>
      </c>
      <c r="N74" s="462" t="s">
        <v>48</v>
      </c>
      <c r="O74" s="463" t="s">
        <v>627</v>
      </c>
      <c r="P74" s="462" t="s">
        <v>1</v>
      </c>
      <c r="Q74" s="462" t="s">
        <v>48</v>
      </c>
      <c r="R74" s="457" t="s">
        <v>48</v>
      </c>
      <c r="S74" s="451"/>
      <c r="T74" s="463" t="s">
        <v>2324</v>
      </c>
      <c r="U74" s="3"/>
      <c r="V74" s="630" t="str">
        <f t="shared" si="4"/>
        <v>/rsm:CrossIndustryInvoice/rsm:SupplyChainTradeTransaction/ram:ApplicableHeaderTradeAgreement</v>
      </c>
      <c r="W74" s="630" t="str">
        <f t="shared" si="5"/>
        <v>/ram:BuyerTradeParty</v>
      </c>
      <c r="X74" s="544">
        <f>COUNTIFS(M$4:M74,V74)</f>
        <v>1</v>
      </c>
      <c r="Y74" s="4"/>
    </row>
    <row r="75" spans="1:25" s="459" customFormat="1" ht="76.5">
      <c r="A75" s="71"/>
      <c r="B75" s="505" t="s">
        <v>429</v>
      </c>
      <c r="C75" s="469">
        <v>4</v>
      </c>
      <c r="D75" s="471" t="s">
        <v>19</v>
      </c>
      <c r="E75" s="468" t="s">
        <v>1060</v>
      </c>
      <c r="F75" s="468" t="s">
        <v>1061</v>
      </c>
      <c r="G75" s="468" t="s">
        <v>2241</v>
      </c>
      <c r="H75" s="468"/>
      <c r="I75" s="468" t="s">
        <v>48</v>
      </c>
      <c r="J75" s="468" t="s">
        <v>369</v>
      </c>
      <c r="K75" s="469" t="s">
        <v>19</v>
      </c>
      <c r="L75" s="455" t="s">
        <v>3314</v>
      </c>
      <c r="M75" s="455" t="s">
        <v>1998</v>
      </c>
      <c r="N75" s="469" t="s">
        <v>1934</v>
      </c>
      <c r="O75" s="470" t="s">
        <v>627</v>
      </c>
      <c r="P75" s="469" t="s">
        <v>19</v>
      </c>
      <c r="Q75" s="469" t="s">
        <v>657</v>
      </c>
      <c r="R75" s="455" t="s">
        <v>658</v>
      </c>
      <c r="S75" s="451"/>
      <c r="T75" s="470" t="s">
        <v>3477</v>
      </c>
      <c r="U75" s="3"/>
      <c r="V75" s="630" t="str">
        <f t="shared" si="4"/>
        <v>/rsm:CrossIndustryInvoice/rsm:SupplyChainTradeTransaction/ram:ApplicableHeaderTradeAgreement/ram:BuyerTradeParty</v>
      </c>
      <c r="W75" s="630" t="str">
        <f t="shared" si="5"/>
        <v>/ram:ID</v>
      </c>
      <c r="X75" s="544">
        <f>COUNTIFS(M$4:M75,V75)</f>
        <v>1</v>
      </c>
      <c r="Y75" s="4"/>
    </row>
    <row r="76" spans="1:25" s="459" customFormat="1" ht="76.5">
      <c r="A76" s="71"/>
      <c r="B76" s="505" t="s">
        <v>2156</v>
      </c>
      <c r="C76" s="469">
        <v>4</v>
      </c>
      <c r="D76" s="471" t="s">
        <v>19</v>
      </c>
      <c r="E76" s="476" t="s">
        <v>3192</v>
      </c>
      <c r="F76" s="468" t="s">
        <v>48</v>
      </c>
      <c r="G76" s="468" t="s">
        <v>2223</v>
      </c>
      <c r="H76" s="468"/>
      <c r="I76" s="468" t="s">
        <v>48</v>
      </c>
      <c r="J76" s="468"/>
      <c r="K76" s="469" t="s">
        <v>19</v>
      </c>
      <c r="L76" s="455" t="s">
        <v>3315</v>
      </c>
      <c r="M76" s="455" t="s">
        <v>1999</v>
      </c>
      <c r="N76" s="469" t="s">
        <v>48</v>
      </c>
      <c r="O76" s="470" t="s">
        <v>627</v>
      </c>
      <c r="P76" s="469" t="s">
        <v>19</v>
      </c>
      <c r="Q76" s="469" t="s">
        <v>657</v>
      </c>
      <c r="R76" s="455" t="s">
        <v>658</v>
      </c>
      <c r="S76" s="451"/>
      <c r="T76" s="470" t="s">
        <v>3477</v>
      </c>
      <c r="U76" s="3"/>
      <c r="V76" s="630" t="str">
        <f t="shared" si="4"/>
        <v>/rsm:CrossIndustryInvoice/rsm:SupplyChainTradeTransaction/ram:ApplicableHeaderTradeAgreement/ram:BuyerTradeParty</v>
      </c>
      <c r="W76" s="630" t="str">
        <f t="shared" si="5"/>
        <v>/ram:GlobalID</v>
      </c>
      <c r="X76" s="544">
        <f>COUNTIFS(M$4:M76,V76)</f>
        <v>1</v>
      </c>
      <c r="Y76" s="4"/>
    </row>
    <row r="77" spans="1:25" s="482" customFormat="1" ht="89.25">
      <c r="A77" s="71"/>
      <c r="B77" s="505" t="s">
        <v>674</v>
      </c>
      <c r="C77" s="469">
        <v>5</v>
      </c>
      <c r="D77" s="471" t="s">
        <v>3</v>
      </c>
      <c r="E77" s="476" t="s">
        <v>3193</v>
      </c>
      <c r="F77" s="468" t="s">
        <v>2295</v>
      </c>
      <c r="G77" s="468" t="s">
        <v>2225</v>
      </c>
      <c r="H77" s="468"/>
      <c r="I77" s="468" t="s">
        <v>48</v>
      </c>
      <c r="J77" s="468"/>
      <c r="K77" s="469"/>
      <c r="L77" s="455" t="s">
        <v>3316</v>
      </c>
      <c r="M77" s="455" t="s">
        <v>2000</v>
      </c>
      <c r="N77" s="469" t="s">
        <v>626</v>
      </c>
      <c r="O77" s="470" t="s">
        <v>697</v>
      </c>
      <c r="P77" s="469"/>
      <c r="Q77" s="469" t="s">
        <v>48</v>
      </c>
      <c r="R77" s="455" t="s">
        <v>48</v>
      </c>
      <c r="S77" s="451"/>
      <c r="T77" s="470" t="s">
        <v>3477</v>
      </c>
      <c r="U77" s="3"/>
      <c r="V77" s="630" t="str">
        <f t="shared" si="4"/>
        <v>/rsm:CrossIndustryInvoice/rsm:SupplyChainTradeTransaction/ram:ApplicableHeaderTradeAgreement/ram:BuyerTradeParty/ram:GlobalID</v>
      </c>
      <c r="W77" s="630" t="str">
        <f t="shared" si="5"/>
        <v>/@schemeID</v>
      </c>
      <c r="X77" s="544">
        <f>COUNTIFS(M$4:M77,V77)</f>
        <v>1</v>
      </c>
      <c r="Y77" s="4"/>
    </row>
    <row r="78" spans="1:25" s="459" customFormat="1" ht="76.5">
      <c r="A78" s="71"/>
      <c r="B78" s="505" t="s">
        <v>427</v>
      </c>
      <c r="C78" s="469">
        <v>4</v>
      </c>
      <c r="D78" s="471" t="s">
        <v>3</v>
      </c>
      <c r="E78" s="468" t="s">
        <v>370</v>
      </c>
      <c r="F78" s="468" t="s">
        <v>1058</v>
      </c>
      <c r="G78" s="468" t="s">
        <v>1059</v>
      </c>
      <c r="H78" s="468" t="s">
        <v>2341</v>
      </c>
      <c r="I78" s="468" t="s">
        <v>2720</v>
      </c>
      <c r="J78" s="468" t="s">
        <v>931</v>
      </c>
      <c r="K78" s="469" t="s">
        <v>1</v>
      </c>
      <c r="L78" s="455" t="s">
        <v>3317</v>
      </c>
      <c r="M78" s="455" t="s">
        <v>1996</v>
      </c>
      <c r="N78" s="469" t="s">
        <v>1945</v>
      </c>
      <c r="O78" s="470" t="s">
        <v>627</v>
      </c>
      <c r="P78" s="469" t="s">
        <v>1</v>
      </c>
      <c r="Q78" s="469" t="s">
        <v>632</v>
      </c>
      <c r="R78" s="455" t="s">
        <v>48</v>
      </c>
      <c r="S78" s="451"/>
      <c r="T78" s="470" t="s">
        <v>2324</v>
      </c>
      <c r="U78" s="3"/>
      <c r="V78" s="630" t="str">
        <f t="shared" si="4"/>
        <v>/rsm:CrossIndustryInvoice/rsm:SupplyChainTradeTransaction/ram:ApplicableHeaderTradeAgreement/ram:BuyerTradeParty</v>
      </c>
      <c r="W78" s="630" t="str">
        <f t="shared" si="5"/>
        <v>/ram:Name</v>
      </c>
      <c r="X78" s="544">
        <f>COUNTIFS(M$4:M78,V78)</f>
        <v>1</v>
      </c>
      <c r="Y78" s="4"/>
    </row>
    <row r="79" spans="1:25" s="459" customFormat="1" ht="76.5">
      <c r="A79" s="628"/>
      <c r="B79" s="505" t="s">
        <v>3138</v>
      </c>
      <c r="C79" s="465">
        <v>4</v>
      </c>
      <c r="D79" s="466"/>
      <c r="E79" s="467" t="s">
        <v>3139</v>
      </c>
      <c r="F79" s="468"/>
      <c r="G79" s="468"/>
      <c r="H79" s="468"/>
      <c r="I79" s="468" t="s">
        <v>48</v>
      </c>
      <c r="J79" s="468"/>
      <c r="K79" s="469" t="s">
        <v>1</v>
      </c>
      <c r="L79" s="455" t="s">
        <v>3318</v>
      </c>
      <c r="M79" s="455" t="s">
        <v>3005</v>
      </c>
      <c r="N79" s="469"/>
      <c r="O79" s="470"/>
      <c r="P79" s="469" t="s">
        <v>1</v>
      </c>
      <c r="Q79" s="469"/>
      <c r="R79" s="455"/>
      <c r="S79" s="451"/>
      <c r="T79" s="470" t="s">
        <v>2324</v>
      </c>
      <c r="U79" s="3"/>
      <c r="V79" s="630" t="str">
        <f t="shared" si="4"/>
        <v>/rsm:CrossIndustryInvoice/rsm:SupplyChainTradeTransaction/ram:ApplicableHeaderTradeAgreement/ram:BuyerTradeParty</v>
      </c>
      <c r="W79" s="630" t="str">
        <f t="shared" si="5"/>
        <v>/ram:SpecifiedLegalOrganization</v>
      </c>
      <c r="X79" s="544">
        <f>COUNTIFS(M$4:M79,V79)</f>
        <v>1</v>
      </c>
      <c r="Y79" s="4"/>
    </row>
    <row r="80" spans="1:25" s="459" customFormat="1" ht="89.25">
      <c r="A80" s="71"/>
      <c r="B80" s="505" t="s">
        <v>431</v>
      </c>
      <c r="C80" s="469">
        <v>5</v>
      </c>
      <c r="D80" s="471" t="s">
        <v>1</v>
      </c>
      <c r="E80" s="468" t="s">
        <v>1064</v>
      </c>
      <c r="F80" s="468" t="s">
        <v>1065</v>
      </c>
      <c r="G80" s="468" t="s">
        <v>2242</v>
      </c>
      <c r="H80" s="468" t="s">
        <v>2356</v>
      </c>
      <c r="I80" s="468" t="s">
        <v>48</v>
      </c>
      <c r="J80" s="468" t="s">
        <v>369</v>
      </c>
      <c r="K80" s="469" t="s">
        <v>1</v>
      </c>
      <c r="L80" s="455" t="s">
        <v>3319</v>
      </c>
      <c r="M80" s="455" t="s">
        <v>2001</v>
      </c>
      <c r="N80" s="469" t="s">
        <v>1934</v>
      </c>
      <c r="O80" s="470" t="s">
        <v>627</v>
      </c>
      <c r="P80" s="469" t="s">
        <v>1</v>
      </c>
      <c r="Q80" s="469" t="s">
        <v>48</v>
      </c>
      <c r="R80" s="455" t="s">
        <v>48</v>
      </c>
      <c r="S80" s="451"/>
      <c r="T80" s="470" t="s">
        <v>2324</v>
      </c>
      <c r="U80" s="3"/>
      <c r="V80" s="630" t="str">
        <f t="shared" si="4"/>
        <v>/rsm:CrossIndustryInvoice/rsm:SupplyChainTradeTransaction/ram:ApplicableHeaderTradeAgreement/ram:BuyerTradeParty/ram:SpecifiedLegalOrganization</v>
      </c>
      <c r="W80" s="630" t="str">
        <f t="shared" si="5"/>
        <v>/ram:ID</v>
      </c>
      <c r="X80" s="544">
        <f>COUNTIFS(M$4:M80,V80)</f>
        <v>1</v>
      </c>
      <c r="Y80" s="4"/>
    </row>
    <row r="81" spans="1:25" s="459" customFormat="1" ht="102">
      <c r="A81" s="71"/>
      <c r="B81" s="505" t="s">
        <v>676</v>
      </c>
      <c r="C81" s="469">
        <v>6</v>
      </c>
      <c r="D81" s="471" t="s">
        <v>1</v>
      </c>
      <c r="E81" s="468" t="s">
        <v>2210</v>
      </c>
      <c r="F81" s="468" t="s">
        <v>2296</v>
      </c>
      <c r="G81" s="468" t="s">
        <v>2225</v>
      </c>
      <c r="H81" s="468" t="s">
        <v>2365</v>
      </c>
      <c r="I81" s="468" t="s">
        <v>48</v>
      </c>
      <c r="J81" s="468"/>
      <c r="K81" s="469"/>
      <c r="L81" s="455" t="s">
        <v>3320</v>
      </c>
      <c r="M81" s="455" t="s">
        <v>2002</v>
      </c>
      <c r="N81" s="469" t="s">
        <v>626</v>
      </c>
      <c r="O81" s="470" t="s">
        <v>697</v>
      </c>
      <c r="P81" s="469"/>
      <c r="Q81" s="469" t="s">
        <v>48</v>
      </c>
      <c r="R81" s="455" t="s">
        <v>48</v>
      </c>
      <c r="S81" s="451"/>
      <c r="T81" s="470" t="s">
        <v>2324</v>
      </c>
      <c r="U81" s="3"/>
      <c r="V81" s="630" t="str">
        <f t="shared" si="4"/>
        <v>/rsm:CrossIndustryInvoice/rsm:SupplyChainTradeTransaction/ram:ApplicableHeaderTradeAgreement/ram:BuyerTradeParty/ram:SpecifiedLegalOrganization/ram:ID</v>
      </c>
      <c r="W81" s="630" t="str">
        <f t="shared" si="5"/>
        <v>/@schemeID</v>
      </c>
      <c r="X81" s="544">
        <f>COUNTIFS(M$4:M81,V81)</f>
        <v>1</v>
      </c>
      <c r="Y81" s="4"/>
    </row>
    <row r="82" spans="1:25" s="459" customFormat="1" ht="76.5">
      <c r="A82" s="628"/>
      <c r="B82" s="506" t="s">
        <v>1068</v>
      </c>
      <c r="C82" s="460">
        <v>4</v>
      </c>
      <c r="D82" s="461" t="s">
        <v>3</v>
      </c>
      <c r="E82" s="509" t="s">
        <v>1069</v>
      </c>
      <c r="F82" s="509" t="s">
        <v>1070</v>
      </c>
      <c r="G82" s="509" t="s">
        <v>2232</v>
      </c>
      <c r="H82" s="17" t="s">
        <v>2326</v>
      </c>
      <c r="I82" s="17" t="s">
        <v>2684</v>
      </c>
      <c r="J82" s="509"/>
      <c r="K82" s="462" t="s">
        <v>1</v>
      </c>
      <c r="L82" s="457" t="s">
        <v>3329</v>
      </c>
      <c r="M82" s="457" t="s">
        <v>2006</v>
      </c>
      <c r="N82" s="462" t="s">
        <v>48</v>
      </c>
      <c r="O82" s="463" t="s">
        <v>627</v>
      </c>
      <c r="P82" s="462" t="s">
        <v>1</v>
      </c>
      <c r="Q82" s="462" t="s">
        <v>48</v>
      </c>
      <c r="R82" s="457" t="s">
        <v>48</v>
      </c>
      <c r="S82" s="451"/>
      <c r="T82" s="463" t="s">
        <v>3477</v>
      </c>
      <c r="U82" s="3"/>
      <c r="V82" s="630" t="str">
        <f t="shared" si="4"/>
        <v>/rsm:CrossIndustryInvoice/rsm:SupplyChainTradeTransaction/ram:ApplicableHeaderTradeAgreement/ram:BuyerTradeParty</v>
      </c>
      <c r="W82" s="630" t="str">
        <f t="shared" si="5"/>
        <v>/ram:PostalTradeAddress</v>
      </c>
      <c r="X82" s="544">
        <f>COUNTIFS(M$4:M82,V82)</f>
        <v>1</v>
      </c>
      <c r="Y82" s="4"/>
    </row>
    <row r="83" spans="1:25" s="459" customFormat="1" ht="89.25">
      <c r="A83" s="71"/>
      <c r="B83" s="505" t="s">
        <v>443</v>
      </c>
      <c r="C83" s="484">
        <v>5</v>
      </c>
      <c r="D83" s="485" t="s">
        <v>1</v>
      </c>
      <c r="E83" s="473" t="s">
        <v>1075</v>
      </c>
      <c r="F83" s="473" t="s">
        <v>1038</v>
      </c>
      <c r="G83" s="473" t="s">
        <v>1039</v>
      </c>
      <c r="H83" s="473"/>
      <c r="I83" s="473" t="s">
        <v>48</v>
      </c>
      <c r="J83" s="473" t="s">
        <v>931</v>
      </c>
      <c r="K83" s="469" t="s">
        <v>1</v>
      </c>
      <c r="L83" s="486" t="s">
        <v>3330</v>
      </c>
      <c r="M83" s="486" t="s">
        <v>2011</v>
      </c>
      <c r="N83" s="469" t="s">
        <v>1945</v>
      </c>
      <c r="O83" s="470" t="s">
        <v>627</v>
      </c>
      <c r="P83" s="469" t="s">
        <v>1</v>
      </c>
      <c r="Q83" s="469" t="s">
        <v>48</v>
      </c>
      <c r="R83" s="455" t="s">
        <v>48</v>
      </c>
      <c r="S83" s="451"/>
      <c r="T83" s="32" t="s">
        <v>3477</v>
      </c>
      <c r="U83" s="3"/>
      <c r="V83" s="630" t="str">
        <f t="shared" si="4"/>
        <v>/rsm:CrossIndustryInvoice/rsm:SupplyChainTradeTransaction/ram:ApplicableHeaderTradeAgreement/ram:BuyerTradeParty/ram:PostalTradeAddress</v>
      </c>
      <c r="W83" s="630" t="str">
        <f t="shared" si="5"/>
        <v>/ram:PostcodeCode</v>
      </c>
      <c r="X83" s="544">
        <f>COUNTIFS(M$4:M83,V83)</f>
        <v>1</v>
      </c>
      <c r="Y83" s="4"/>
    </row>
    <row r="84" spans="1:25" s="459" customFormat="1" ht="89.25">
      <c r="A84" s="71"/>
      <c r="B84" s="505" t="s">
        <v>437</v>
      </c>
      <c r="C84" s="484">
        <v>5</v>
      </c>
      <c r="D84" s="485" t="s">
        <v>1</v>
      </c>
      <c r="E84" s="473" t="s">
        <v>1071</v>
      </c>
      <c r="F84" s="473" t="s">
        <v>1031</v>
      </c>
      <c r="G84" s="473" t="s">
        <v>1032</v>
      </c>
      <c r="H84" s="473"/>
      <c r="I84" s="473" t="s">
        <v>48</v>
      </c>
      <c r="J84" s="473" t="s">
        <v>931</v>
      </c>
      <c r="K84" s="469" t="s">
        <v>1</v>
      </c>
      <c r="L84" s="486" t="s">
        <v>3331</v>
      </c>
      <c r="M84" s="486" t="s">
        <v>2007</v>
      </c>
      <c r="N84" s="469" t="s">
        <v>1945</v>
      </c>
      <c r="O84" s="470" t="s">
        <v>627</v>
      </c>
      <c r="P84" s="469" t="s">
        <v>1</v>
      </c>
      <c r="Q84" s="469" t="s">
        <v>48</v>
      </c>
      <c r="R84" s="455" t="s">
        <v>48</v>
      </c>
      <c r="S84" s="451"/>
      <c r="T84" s="32" t="s">
        <v>3477</v>
      </c>
      <c r="U84" s="3"/>
      <c r="V84" s="630" t="str">
        <f t="shared" si="4"/>
        <v>/rsm:CrossIndustryInvoice/rsm:SupplyChainTradeTransaction/ram:ApplicableHeaderTradeAgreement/ram:BuyerTradeParty/ram:PostalTradeAddress</v>
      </c>
      <c r="W84" s="630" t="str">
        <f t="shared" si="5"/>
        <v>/ram:LineOne</v>
      </c>
      <c r="X84" s="544">
        <f>COUNTIFS(M$4:M84,V84)</f>
        <v>1</v>
      </c>
      <c r="Y84" s="4"/>
    </row>
    <row r="85" spans="1:25" s="459" customFormat="1" ht="89.25">
      <c r="A85" s="71"/>
      <c r="B85" s="505" t="s">
        <v>439</v>
      </c>
      <c r="C85" s="484">
        <v>5</v>
      </c>
      <c r="D85" s="485" t="s">
        <v>1</v>
      </c>
      <c r="E85" s="473" t="s">
        <v>1072</v>
      </c>
      <c r="F85" s="473" t="s">
        <v>1034</v>
      </c>
      <c r="G85" s="473"/>
      <c r="H85" s="473"/>
      <c r="I85" s="473" t="s">
        <v>48</v>
      </c>
      <c r="J85" s="473" t="s">
        <v>931</v>
      </c>
      <c r="K85" s="469" t="s">
        <v>1</v>
      </c>
      <c r="L85" s="486" t="s">
        <v>3332</v>
      </c>
      <c r="M85" s="486" t="s">
        <v>2008</v>
      </c>
      <c r="N85" s="469" t="s">
        <v>1945</v>
      </c>
      <c r="O85" s="470" t="s">
        <v>627</v>
      </c>
      <c r="P85" s="469" t="s">
        <v>1</v>
      </c>
      <c r="Q85" s="469" t="s">
        <v>48</v>
      </c>
      <c r="R85" s="455" t="s">
        <v>48</v>
      </c>
      <c r="S85" s="451"/>
      <c r="T85" s="32" t="s">
        <v>3477</v>
      </c>
      <c r="U85" s="3"/>
      <c r="V85" s="630" t="str">
        <f t="shared" si="4"/>
        <v>/rsm:CrossIndustryInvoice/rsm:SupplyChainTradeTransaction/ram:ApplicableHeaderTradeAgreement/ram:BuyerTradeParty/ram:PostalTradeAddress</v>
      </c>
      <c r="W85" s="630" t="str">
        <f t="shared" si="5"/>
        <v>/ram:LineTwo</v>
      </c>
      <c r="X85" s="544">
        <f>COUNTIFS(M$4:M85,V85)</f>
        <v>1</v>
      </c>
      <c r="Y85" s="4"/>
    </row>
    <row r="86" spans="1:25" s="459" customFormat="1" ht="89.25">
      <c r="A86" s="71"/>
      <c r="B86" s="505" t="s">
        <v>1929</v>
      </c>
      <c r="C86" s="484">
        <v>5</v>
      </c>
      <c r="D86" s="485" t="s">
        <v>1</v>
      </c>
      <c r="E86" s="473" t="s">
        <v>2243</v>
      </c>
      <c r="F86" s="473" t="s">
        <v>1034</v>
      </c>
      <c r="G86" s="473" t="s">
        <v>48</v>
      </c>
      <c r="H86" s="473"/>
      <c r="I86" s="473" t="s">
        <v>48</v>
      </c>
      <c r="J86" s="473" t="s">
        <v>931</v>
      </c>
      <c r="K86" s="469" t="s">
        <v>1</v>
      </c>
      <c r="L86" s="486" t="s">
        <v>3333</v>
      </c>
      <c r="M86" s="486" t="s">
        <v>2009</v>
      </c>
      <c r="N86" s="469" t="s">
        <v>1945</v>
      </c>
      <c r="O86" s="470" t="s">
        <v>627</v>
      </c>
      <c r="P86" s="469" t="s">
        <v>1</v>
      </c>
      <c r="Q86" s="469" t="s">
        <v>48</v>
      </c>
      <c r="R86" s="455" t="s">
        <v>48</v>
      </c>
      <c r="S86" s="451"/>
      <c r="T86" s="32" t="s">
        <v>3477</v>
      </c>
      <c r="U86" s="3"/>
      <c r="V86" s="630" t="str">
        <f t="shared" si="4"/>
        <v>/rsm:CrossIndustryInvoice/rsm:SupplyChainTradeTransaction/ram:ApplicableHeaderTradeAgreement/ram:BuyerTradeParty/ram:PostalTradeAddress</v>
      </c>
      <c r="W86" s="630" t="str">
        <f t="shared" si="5"/>
        <v>/ram:LineThree</v>
      </c>
      <c r="X86" s="544">
        <f>COUNTIFS(M$4:M86,V86)</f>
        <v>1</v>
      </c>
      <c r="Y86" s="4"/>
    </row>
    <row r="87" spans="1:25" s="459" customFormat="1" ht="89.25">
      <c r="A87" s="628"/>
      <c r="B87" s="505" t="s">
        <v>441</v>
      </c>
      <c r="C87" s="484">
        <v>5</v>
      </c>
      <c r="D87" s="485" t="s">
        <v>1</v>
      </c>
      <c r="E87" s="473" t="s">
        <v>1073</v>
      </c>
      <c r="F87" s="473" t="s">
        <v>1074</v>
      </c>
      <c r="G87" s="473"/>
      <c r="H87" s="473"/>
      <c r="I87" s="473" t="s">
        <v>48</v>
      </c>
      <c r="J87" s="473" t="s">
        <v>931</v>
      </c>
      <c r="K87" s="469" t="s">
        <v>1</v>
      </c>
      <c r="L87" s="486" t="s">
        <v>3334</v>
      </c>
      <c r="M87" s="486" t="s">
        <v>2010</v>
      </c>
      <c r="N87" s="469" t="s">
        <v>1945</v>
      </c>
      <c r="O87" s="470" t="s">
        <v>627</v>
      </c>
      <c r="P87" s="469" t="s">
        <v>1</v>
      </c>
      <c r="Q87" s="469" t="s">
        <v>48</v>
      </c>
      <c r="R87" s="455" t="s">
        <v>48</v>
      </c>
      <c r="S87" s="451"/>
      <c r="T87" s="32" t="s">
        <v>3477</v>
      </c>
      <c r="U87" s="3"/>
      <c r="V87" s="630" t="str">
        <f t="shared" si="4"/>
        <v>/rsm:CrossIndustryInvoice/rsm:SupplyChainTradeTransaction/ram:ApplicableHeaderTradeAgreement/ram:BuyerTradeParty/ram:PostalTradeAddress</v>
      </c>
      <c r="W87" s="630" t="str">
        <f t="shared" si="5"/>
        <v>/ram:CityName</v>
      </c>
      <c r="X87" s="544">
        <f>COUNTIFS(M$4:M87,V87)</f>
        <v>1</v>
      </c>
      <c r="Y87" s="4"/>
    </row>
    <row r="88" spans="1:25" s="459" customFormat="1" ht="89.25">
      <c r="A88" s="71"/>
      <c r="B88" s="505" t="s">
        <v>445</v>
      </c>
      <c r="C88" s="484">
        <v>5</v>
      </c>
      <c r="D88" s="485" t="s">
        <v>3</v>
      </c>
      <c r="E88" s="473" t="s">
        <v>1077</v>
      </c>
      <c r="F88" s="473" t="s">
        <v>1044</v>
      </c>
      <c r="G88" s="473" t="s">
        <v>1045</v>
      </c>
      <c r="H88" s="473"/>
      <c r="I88" s="473" t="s">
        <v>2724</v>
      </c>
      <c r="J88" s="473" t="s">
        <v>95</v>
      </c>
      <c r="K88" s="469" t="s">
        <v>1</v>
      </c>
      <c r="L88" s="486" t="s">
        <v>3335</v>
      </c>
      <c r="M88" s="486" t="s">
        <v>2013</v>
      </c>
      <c r="N88" s="469" t="s">
        <v>1937</v>
      </c>
      <c r="O88" s="470" t="s">
        <v>627</v>
      </c>
      <c r="P88" s="469" t="s">
        <v>1</v>
      </c>
      <c r="Q88" s="469" t="s">
        <v>48</v>
      </c>
      <c r="R88" s="455" t="s">
        <v>48</v>
      </c>
      <c r="S88" s="451"/>
      <c r="T88" s="32" t="s">
        <v>3477</v>
      </c>
      <c r="U88" s="3"/>
      <c r="V88" s="630" t="str">
        <f t="shared" si="4"/>
        <v>/rsm:CrossIndustryInvoice/rsm:SupplyChainTradeTransaction/ram:ApplicableHeaderTradeAgreement/ram:BuyerTradeParty/ram:PostalTradeAddress</v>
      </c>
      <c r="W88" s="630" t="str">
        <f t="shared" si="5"/>
        <v>/ram:CountryID</v>
      </c>
      <c r="X88" s="544">
        <f>COUNTIFS(M$4:M88,V88)</f>
        <v>1</v>
      </c>
      <c r="Y88" s="4"/>
    </row>
    <row r="89" spans="1:25" s="459" customFormat="1" ht="76.5">
      <c r="A89" s="71"/>
      <c r="B89" s="505" t="s">
        <v>3144</v>
      </c>
      <c r="C89" s="465">
        <v>4</v>
      </c>
      <c r="D89" s="466"/>
      <c r="E89" s="467" t="s">
        <v>3145</v>
      </c>
      <c r="F89" s="473"/>
      <c r="G89" s="473"/>
      <c r="H89" s="473"/>
      <c r="I89" s="473" t="s">
        <v>48</v>
      </c>
      <c r="J89" s="473"/>
      <c r="K89" s="469" t="s">
        <v>19</v>
      </c>
      <c r="L89" s="486" t="s">
        <v>3337</v>
      </c>
      <c r="M89" s="486" t="s">
        <v>3007</v>
      </c>
      <c r="N89" s="469"/>
      <c r="O89" s="470"/>
      <c r="P89" s="469" t="s">
        <v>19</v>
      </c>
      <c r="Q89" s="469"/>
      <c r="R89" s="455"/>
      <c r="S89" s="451"/>
      <c r="T89" s="32" t="s">
        <v>3477</v>
      </c>
      <c r="U89" s="3"/>
      <c r="V89" s="630" t="str">
        <f t="shared" si="4"/>
        <v>/rsm:CrossIndustryInvoice/rsm:SupplyChainTradeTransaction/ram:ApplicableHeaderTradeAgreement/ram:BuyerTradeParty</v>
      </c>
      <c r="W89" s="630" t="str">
        <f t="shared" si="5"/>
        <v>/ram:URIUniversalCommunication</v>
      </c>
      <c r="X89" s="544">
        <f>COUNTIFS(M$4:M89,V89)</f>
        <v>1</v>
      </c>
      <c r="Y89" s="4"/>
    </row>
    <row r="90" spans="1:25" s="459" customFormat="1" ht="89.25">
      <c r="A90" s="71"/>
      <c r="B90" s="505" t="s">
        <v>435</v>
      </c>
      <c r="C90" s="484">
        <v>5</v>
      </c>
      <c r="D90" s="485" t="s">
        <v>1</v>
      </c>
      <c r="E90" s="473" t="s">
        <v>1062</v>
      </c>
      <c r="F90" s="473" t="s">
        <v>1063</v>
      </c>
      <c r="G90" s="473"/>
      <c r="H90" s="473"/>
      <c r="I90" s="473" t="s">
        <v>2722</v>
      </c>
      <c r="J90" s="473" t="s">
        <v>369</v>
      </c>
      <c r="K90" s="469" t="s">
        <v>1</v>
      </c>
      <c r="L90" s="486" t="s">
        <v>3338</v>
      </c>
      <c r="M90" s="486" t="s">
        <v>2004</v>
      </c>
      <c r="N90" s="469" t="s">
        <v>1934</v>
      </c>
      <c r="O90" s="470" t="s">
        <v>627</v>
      </c>
      <c r="P90" s="469" t="s">
        <v>1</v>
      </c>
      <c r="Q90" s="469" t="s">
        <v>634</v>
      </c>
      <c r="R90" s="455" t="s">
        <v>48</v>
      </c>
      <c r="S90" s="451"/>
      <c r="T90" s="32" t="s">
        <v>3477</v>
      </c>
      <c r="U90" s="3"/>
      <c r="V90" s="630" t="str">
        <f t="shared" si="4"/>
        <v>/rsm:CrossIndustryInvoice/rsm:SupplyChainTradeTransaction/ram:ApplicableHeaderTradeAgreement/ram:BuyerTradeParty/ram:URIUniversalCommunication</v>
      </c>
      <c r="W90" s="630" t="str">
        <f t="shared" si="5"/>
        <v>/ram:URIID</v>
      </c>
      <c r="X90" s="544">
        <f>COUNTIFS(M$4:M90,V90)</f>
        <v>1</v>
      </c>
      <c r="Y90" s="4"/>
    </row>
    <row r="91" spans="1:25" s="459" customFormat="1" ht="102">
      <c r="A91" s="71"/>
      <c r="B91" s="505" t="s">
        <v>677</v>
      </c>
      <c r="C91" s="484">
        <v>6</v>
      </c>
      <c r="D91" s="485" t="s">
        <v>3</v>
      </c>
      <c r="E91" s="473" t="s">
        <v>2210</v>
      </c>
      <c r="F91" s="473" t="s">
        <v>2298</v>
      </c>
      <c r="G91" s="473" t="s">
        <v>2231</v>
      </c>
      <c r="H91" s="473"/>
      <c r="I91" s="473" t="s">
        <v>48</v>
      </c>
      <c r="J91" s="473"/>
      <c r="K91" s="469"/>
      <c r="L91" s="486" t="s">
        <v>3339</v>
      </c>
      <c r="M91" s="486" t="s">
        <v>2005</v>
      </c>
      <c r="N91" s="469" t="s">
        <v>626</v>
      </c>
      <c r="O91" s="470" t="s">
        <v>697</v>
      </c>
      <c r="P91" s="469"/>
      <c r="Q91" s="469" t="s">
        <v>48</v>
      </c>
      <c r="R91" s="455" t="s">
        <v>48</v>
      </c>
      <c r="S91" s="451"/>
      <c r="T91" s="32" t="s">
        <v>3477</v>
      </c>
      <c r="U91" s="3"/>
      <c r="V91" s="630" t="str">
        <f t="shared" si="4"/>
        <v>/rsm:CrossIndustryInvoice/rsm:SupplyChainTradeTransaction/ram:ApplicableHeaderTradeAgreement/ram:BuyerTradeParty/ram:URIUniversalCommunication/ram:URIID</v>
      </c>
      <c r="W91" s="630" t="str">
        <f t="shared" si="5"/>
        <v>/@schemeID</v>
      </c>
      <c r="X91" s="544">
        <f>COUNTIFS(M$4:M91,V91)</f>
        <v>1</v>
      </c>
      <c r="Y91" s="4"/>
    </row>
    <row r="92" spans="1:25" s="459" customFormat="1" ht="76.5">
      <c r="A92" s="71"/>
      <c r="B92" s="505" t="s">
        <v>3146</v>
      </c>
      <c r="C92" s="465">
        <v>4</v>
      </c>
      <c r="D92" s="466"/>
      <c r="E92" s="467" t="s">
        <v>3147</v>
      </c>
      <c r="F92" s="473"/>
      <c r="G92" s="473"/>
      <c r="H92" s="473"/>
      <c r="I92" s="473" t="s">
        <v>48</v>
      </c>
      <c r="J92" s="473"/>
      <c r="K92" s="469" t="s">
        <v>19</v>
      </c>
      <c r="L92" s="486" t="s">
        <v>3340</v>
      </c>
      <c r="M92" s="486" t="s">
        <v>3045</v>
      </c>
      <c r="N92" s="469"/>
      <c r="O92" s="470"/>
      <c r="P92" s="469" t="s">
        <v>19</v>
      </c>
      <c r="Q92" s="469"/>
      <c r="R92" s="455"/>
      <c r="S92" s="451"/>
      <c r="T92" s="32" t="s">
        <v>3477</v>
      </c>
      <c r="U92" s="3"/>
      <c r="V92" s="630" t="str">
        <f t="shared" si="4"/>
        <v>/rsm:CrossIndustryInvoice/rsm:SupplyChainTradeTransaction/ram:ApplicableHeaderTradeAgreement/ram:BuyerTradeParty</v>
      </c>
      <c r="W92" s="630" t="str">
        <f t="shared" si="5"/>
        <v>/ram:SpecifiedTaxRegistration</v>
      </c>
      <c r="X92" s="544">
        <f>COUNTIFS(M$4:M92,V92)</f>
        <v>1</v>
      </c>
      <c r="Y92" s="4"/>
    </row>
    <row r="93" spans="1:25" s="459" customFormat="1" ht="102">
      <c r="A93" s="71"/>
      <c r="B93" s="505" t="s">
        <v>433</v>
      </c>
      <c r="C93" s="484">
        <v>5</v>
      </c>
      <c r="D93" s="485" t="s">
        <v>1</v>
      </c>
      <c r="E93" s="473" t="s">
        <v>1066</v>
      </c>
      <c r="F93" s="473" t="s">
        <v>1067</v>
      </c>
      <c r="G93" s="473" t="s">
        <v>1021</v>
      </c>
      <c r="H93" s="473" t="s">
        <v>2363</v>
      </c>
      <c r="I93" s="473" t="s">
        <v>2721</v>
      </c>
      <c r="J93" s="473" t="s">
        <v>369</v>
      </c>
      <c r="K93" s="469" t="s">
        <v>1</v>
      </c>
      <c r="L93" s="486" t="s">
        <v>3341</v>
      </c>
      <c r="M93" s="486" t="s">
        <v>2003</v>
      </c>
      <c r="N93" s="469" t="s">
        <v>1934</v>
      </c>
      <c r="O93" s="470" t="s">
        <v>627</v>
      </c>
      <c r="P93" s="469" t="s">
        <v>1</v>
      </c>
      <c r="Q93" s="469" t="s">
        <v>48</v>
      </c>
      <c r="R93" s="455" t="s">
        <v>663</v>
      </c>
      <c r="S93" s="451"/>
      <c r="T93" s="32" t="s">
        <v>3477</v>
      </c>
      <c r="U93" s="3"/>
      <c r="V93" s="630" t="str">
        <f t="shared" si="4"/>
        <v>/rsm:CrossIndustryInvoice/rsm:SupplyChainTradeTransaction/ram:ApplicableHeaderTradeAgreement/ram:BuyerTradeParty/ram:SpecifiedTaxRegistration</v>
      </c>
      <c r="W93" s="630" t="str">
        <f t="shared" si="5"/>
        <v>/ram:ID</v>
      </c>
      <c r="X93" s="544">
        <f>COUNTIFS(M$4:M93,V93)</f>
        <v>1</v>
      </c>
      <c r="Y93" s="4"/>
    </row>
    <row r="94" spans="1:25" s="459" customFormat="1" ht="102">
      <c r="A94" s="71"/>
      <c r="B94" s="505" t="s">
        <v>2182</v>
      </c>
      <c r="C94" s="469">
        <v>6</v>
      </c>
      <c r="D94" s="471" t="s">
        <v>3</v>
      </c>
      <c r="E94" s="468" t="s">
        <v>2210</v>
      </c>
      <c r="F94" s="468" t="s">
        <v>2297</v>
      </c>
      <c r="G94" s="468" t="s">
        <v>2228</v>
      </c>
      <c r="H94" s="468"/>
      <c r="I94" s="468" t="s">
        <v>2228</v>
      </c>
      <c r="J94" s="468"/>
      <c r="K94" s="469"/>
      <c r="L94" s="455" t="s">
        <v>3342</v>
      </c>
      <c r="M94" s="455" t="s">
        <v>2183</v>
      </c>
      <c r="N94" s="469" t="s">
        <v>48</v>
      </c>
      <c r="O94" s="470" t="s">
        <v>697</v>
      </c>
      <c r="P94" s="469"/>
      <c r="Q94" s="469" t="s">
        <v>48</v>
      </c>
      <c r="R94" s="455" t="s">
        <v>663</v>
      </c>
      <c r="S94" s="451"/>
      <c r="T94" s="470" t="s">
        <v>3477</v>
      </c>
      <c r="U94" s="3"/>
      <c r="V94" s="630" t="str">
        <f t="shared" si="4"/>
        <v>/rsm:CrossIndustryInvoice/rsm:SupplyChainTradeTransaction/ram:ApplicableHeaderTradeAgreement/ram:BuyerTradeParty/ram:SpecifiedTaxRegistration/ram:ID</v>
      </c>
      <c r="W94" s="630" t="str">
        <f t="shared" si="5"/>
        <v>/@schemeID</v>
      </c>
      <c r="X94" s="544">
        <f>COUNTIFS(M$4:M94,V94)</f>
        <v>1</v>
      </c>
      <c r="Y94" s="4"/>
    </row>
    <row r="95" spans="1:25" s="459" customFormat="1" ht="63.75">
      <c r="A95" s="71"/>
      <c r="B95" s="506" t="s">
        <v>1096</v>
      </c>
      <c r="C95" s="510">
        <v>3</v>
      </c>
      <c r="D95" s="461" t="s">
        <v>1</v>
      </c>
      <c r="E95" s="17" t="s">
        <v>1097</v>
      </c>
      <c r="F95" s="17" t="s">
        <v>1098</v>
      </c>
      <c r="G95" s="17"/>
      <c r="H95" s="509" t="s">
        <v>2357</v>
      </c>
      <c r="I95" s="509" t="s">
        <v>48</v>
      </c>
      <c r="J95" s="17"/>
      <c r="K95" s="462" t="s">
        <v>1</v>
      </c>
      <c r="L95" s="457" t="s">
        <v>3343</v>
      </c>
      <c r="M95" s="457" t="s">
        <v>2026</v>
      </c>
      <c r="N95" s="462" t="s">
        <v>48</v>
      </c>
      <c r="O95" s="463" t="s">
        <v>627</v>
      </c>
      <c r="P95" s="462" t="s">
        <v>1</v>
      </c>
      <c r="Q95" s="462" t="s">
        <v>48</v>
      </c>
      <c r="R95" s="457" t="s">
        <v>48</v>
      </c>
      <c r="S95" s="451"/>
      <c r="T95" s="463" t="s">
        <v>3477</v>
      </c>
      <c r="U95" s="3"/>
      <c r="V95" s="630" t="str">
        <f t="shared" si="4"/>
        <v>/rsm:CrossIndustryInvoice/rsm:SupplyChainTradeTransaction/ram:ApplicableHeaderTradeAgreement</v>
      </c>
      <c r="W95" s="630" t="str">
        <f t="shared" si="5"/>
        <v>/ram:SellerTaxRepresentativeTradeParty</v>
      </c>
      <c r="X95" s="544">
        <f>COUNTIFS(M$4:M95,V95)</f>
        <v>1</v>
      </c>
      <c r="Y95" s="4"/>
    </row>
    <row r="96" spans="1:25" s="459" customFormat="1" ht="76.5">
      <c r="A96" s="71"/>
      <c r="B96" s="505" t="s">
        <v>454</v>
      </c>
      <c r="C96" s="469">
        <v>4</v>
      </c>
      <c r="D96" s="471" t="s">
        <v>3</v>
      </c>
      <c r="E96" s="468" t="s">
        <v>1099</v>
      </c>
      <c r="F96" s="468" t="s">
        <v>1100</v>
      </c>
      <c r="G96" s="468"/>
      <c r="H96" s="468"/>
      <c r="I96" s="468" t="s">
        <v>2726</v>
      </c>
      <c r="J96" s="468" t="s">
        <v>931</v>
      </c>
      <c r="K96" s="469" t="s">
        <v>1</v>
      </c>
      <c r="L96" s="455" t="s">
        <v>3344</v>
      </c>
      <c r="M96" s="455" t="s">
        <v>2027</v>
      </c>
      <c r="N96" s="469" t="s">
        <v>1945</v>
      </c>
      <c r="O96" s="470" t="s">
        <v>627</v>
      </c>
      <c r="P96" s="469" t="s">
        <v>1</v>
      </c>
      <c r="Q96" s="469" t="s">
        <v>48</v>
      </c>
      <c r="R96" s="455" t="s">
        <v>48</v>
      </c>
      <c r="S96" s="451"/>
      <c r="T96" s="470" t="s">
        <v>3477</v>
      </c>
      <c r="U96" s="3"/>
      <c r="V96" s="630" t="str">
        <f t="shared" si="4"/>
        <v>/rsm:CrossIndustryInvoice/rsm:SupplyChainTradeTransaction/ram:ApplicableHeaderTradeAgreement/ram:SellerTaxRepresentativeTradeParty</v>
      </c>
      <c r="W96" s="630" t="str">
        <f t="shared" si="5"/>
        <v>/ram:Name</v>
      </c>
      <c r="X96" s="544">
        <f>COUNTIFS(M$4:M96,V96)</f>
        <v>1</v>
      </c>
      <c r="Y96" s="4"/>
    </row>
    <row r="97" spans="1:25" s="459" customFormat="1" ht="76.5">
      <c r="A97" s="71"/>
      <c r="B97" s="506" t="s">
        <v>1104</v>
      </c>
      <c r="C97" s="460">
        <v>4</v>
      </c>
      <c r="D97" s="461" t="s">
        <v>3</v>
      </c>
      <c r="E97" s="509" t="s">
        <v>1105</v>
      </c>
      <c r="F97" s="509" t="s">
        <v>1106</v>
      </c>
      <c r="G97" s="509" t="s">
        <v>2315</v>
      </c>
      <c r="H97" s="509" t="s">
        <v>2335</v>
      </c>
      <c r="I97" s="509" t="s">
        <v>2686</v>
      </c>
      <c r="J97" s="509"/>
      <c r="K97" s="462" t="s">
        <v>1</v>
      </c>
      <c r="L97" s="457" t="s">
        <v>3345</v>
      </c>
      <c r="M97" s="457" t="s">
        <v>2029</v>
      </c>
      <c r="N97" s="462" t="s">
        <v>48</v>
      </c>
      <c r="O97" s="463" t="s">
        <v>627</v>
      </c>
      <c r="P97" s="462" t="s">
        <v>1</v>
      </c>
      <c r="Q97" s="462" t="s">
        <v>48</v>
      </c>
      <c r="R97" s="457" t="s">
        <v>48</v>
      </c>
      <c r="S97" s="451"/>
      <c r="T97" s="463" t="s">
        <v>3477</v>
      </c>
      <c r="U97" s="3"/>
      <c r="V97" s="630" t="str">
        <f t="shared" si="4"/>
        <v>/rsm:CrossIndustryInvoice/rsm:SupplyChainTradeTransaction/ram:ApplicableHeaderTradeAgreement/ram:SellerTaxRepresentativeTradeParty</v>
      </c>
      <c r="W97" s="630" t="str">
        <f t="shared" si="5"/>
        <v>/ram:PostalTradeAddress</v>
      </c>
      <c r="X97" s="544">
        <f>COUNTIFS(M$4:M97,V97)</f>
        <v>1</v>
      </c>
      <c r="Y97" s="4"/>
    </row>
    <row r="98" spans="1:25" s="459" customFormat="1" ht="89.25">
      <c r="A98" s="71"/>
      <c r="B98" s="505" t="s">
        <v>464</v>
      </c>
      <c r="C98" s="469">
        <v>5</v>
      </c>
      <c r="D98" s="471" t="s">
        <v>1</v>
      </c>
      <c r="E98" s="468" t="s">
        <v>1112</v>
      </c>
      <c r="F98" s="468" t="s">
        <v>1038</v>
      </c>
      <c r="G98" s="468" t="s">
        <v>1039</v>
      </c>
      <c r="H98" s="468"/>
      <c r="I98" s="468" t="s">
        <v>48</v>
      </c>
      <c r="J98" s="468" t="s">
        <v>931</v>
      </c>
      <c r="K98" s="469" t="s">
        <v>1</v>
      </c>
      <c r="L98" s="455" t="s">
        <v>3346</v>
      </c>
      <c r="M98" s="455" t="s">
        <v>2034</v>
      </c>
      <c r="N98" s="469" t="s">
        <v>1945</v>
      </c>
      <c r="O98" s="470" t="s">
        <v>627</v>
      </c>
      <c r="P98" s="469" t="s">
        <v>1</v>
      </c>
      <c r="Q98" s="469" t="s">
        <v>48</v>
      </c>
      <c r="R98" s="455" t="s">
        <v>48</v>
      </c>
      <c r="S98" s="451"/>
      <c r="T98" s="470" t="s">
        <v>3477</v>
      </c>
      <c r="U98" s="3"/>
      <c r="V98" s="630" t="str">
        <f t="shared" si="4"/>
        <v>/rsm:CrossIndustryInvoice/rsm:SupplyChainTradeTransaction/ram:ApplicableHeaderTradeAgreement/ram:SellerTaxRepresentativeTradeParty/ram:PostalTradeAddress</v>
      </c>
      <c r="W98" s="630" t="str">
        <f t="shared" si="5"/>
        <v>/ram:PostcodeCode</v>
      </c>
      <c r="X98" s="544">
        <f>COUNTIFS(M$4:M98,V98)</f>
        <v>1</v>
      </c>
      <c r="Y98" s="4"/>
    </row>
    <row r="99" spans="1:25" s="459" customFormat="1" ht="89.25">
      <c r="A99" s="71"/>
      <c r="B99" s="505" t="s">
        <v>458</v>
      </c>
      <c r="C99" s="469">
        <v>5</v>
      </c>
      <c r="D99" s="471" t="s">
        <v>1</v>
      </c>
      <c r="E99" s="468" t="s">
        <v>1107</v>
      </c>
      <c r="F99" s="468" t="s">
        <v>1031</v>
      </c>
      <c r="G99" s="468" t="s">
        <v>1032</v>
      </c>
      <c r="H99" s="468"/>
      <c r="I99" s="468" t="s">
        <v>48</v>
      </c>
      <c r="J99" s="468" t="s">
        <v>931</v>
      </c>
      <c r="K99" s="469" t="s">
        <v>1</v>
      </c>
      <c r="L99" s="455" t="s">
        <v>3347</v>
      </c>
      <c r="M99" s="455" t="s">
        <v>2030</v>
      </c>
      <c r="N99" s="469" t="s">
        <v>1945</v>
      </c>
      <c r="O99" s="470" t="s">
        <v>627</v>
      </c>
      <c r="P99" s="469" t="s">
        <v>1</v>
      </c>
      <c r="Q99" s="469" t="s">
        <v>48</v>
      </c>
      <c r="R99" s="455" t="s">
        <v>48</v>
      </c>
      <c r="S99" s="451"/>
      <c r="T99" s="470" t="s">
        <v>3477</v>
      </c>
      <c r="U99" s="3"/>
      <c r="V99" s="630" t="str">
        <f t="shared" si="4"/>
        <v>/rsm:CrossIndustryInvoice/rsm:SupplyChainTradeTransaction/ram:ApplicableHeaderTradeAgreement/ram:SellerTaxRepresentativeTradeParty/ram:PostalTradeAddress</v>
      </c>
      <c r="W99" s="630" t="str">
        <f t="shared" si="5"/>
        <v>/ram:LineOne</v>
      </c>
      <c r="X99" s="544">
        <f>COUNTIFS(M$4:M99,V99)</f>
        <v>1</v>
      </c>
      <c r="Y99" s="4"/>
    </row>
    <row r="100" spans="1:25" s="459" customFormat="1" ht="89.25">
      <c r="A100" s="71"/>
      <c r="B100" s="505" t="s">
        <v>460</v>
      </c>
      <c r="C100" s="469">
        <v>5</v>
      </c>
      <c r="D100" s="471" t="s">
        <v>1</v>
      </c>
      <c r="E100" s="468" t="s">
        <v>1109</v>
      </c>
      <c r="F100" s="468" t="s">
        <v>1034</v>
      </c>
      <c r="G100" s="468"/>
      <c r="H100" s="468"/>
      <c r="I100" s="468" t="s">
        <v>48</v>
      </c>
      <c r="J100" s="468" t="s">
        <v>931</v>
      </c>
      <c r="K100" s="469" t="s">
        <v>1</v>
      </c>
      <c r="L100" s="455" t="s">
        <v>3348</v>
      </c>
      <c r="M100" s="455" t="s">
        <v>2031</v>
      </c>
      <c r="N100" s="469" t="s">
        <v>1945</v>
      </c>
      <c r="O100" s="470" t="s">
        <v>627</v>
      </c>
      <c r="P100" s="469" t="s">
        <v>1</v>
      </c>
      <c r="Q100" s="469" t="s">
        <v>48</v>
      </c>
      <c r="R100" s="455" t="s">
        <v>48</v>
      </c>
      <c r="S100" s="451"/>
      <c r="T100" s="470" t="s">
        <v>3477</v>
      </c>
      <c r="U100" s="3"/>
      <c r="V100" s="630" t="str">
        <f t="shared" ref="V100:V131" si="6">IF(ISERROR(FIND("/",M100)),M100,LEFT(M100,FIND(CHAR(1),SUBSTITUTE(M100,"/",CHAR(1),LEN(M100)-LEN(SUBSTITUTE(M100,"/",""))))-1))</f>
        <v>/rsm:CrossIndustryInvoice/rsm:SupplyChainTradeTransaction/ram:ApplicableHeaderTradeAgreement/ram:SellerTaxRepresentativeTradeParty/ram:PostalTradeAddress</v>
      </c>
      <c r="W100" s="630" t="str">
        <f t="shared" ref="W100:W131" si="7">IF(ISERROR(FIND("/",M100)),M100,MID(M100, FIND(CHAR(1),SUBSTITUTE(M100,"/",CHAR(1), LEN(M100)-LEN(SUBSTITUTE(M100,"/","")))), LEN(M100)))</f>
        <v>/ram:LineTwo</v>
      </c>
      <c r="X100" s="544">
        <f>COUNTIFS(M$4:M100,V100)</f>
        <v>1</v>
      </c>
      <c r="Y100" s="4"/>
    </row>
    <row r="101" spans="1:25" s="482" customFormat="1" ht="89.25">
      <c r="A101" s="71"/>
      <c r="B101" s="505" t="s">
        <v>1930</v>
      </c>
      <c r="C101" s="469">
        <v>5</v>
      </c>
      <c r="D101" s="471" t="s">
        <v>1</v>
      </c>
      <c r="E101" s="468" t="s">
        <v>2245</v>
      </c>
      <c r="F101" s="468" t="s">
        <v>1034</v>
      </c>
      <c r="G101" s="468" t="s">
        <v>48</v>
      </c>
      <c r="H101" s="468"/>
      <c r="I101" s="468" t="s">
        <v>48</v>
      </c>
      <c r="J101" s="468" t="s">
        <v>931</v>
      </c>
      <c r="K101" s="469" t="s">
        <v>1</v>
      </c>
      <c r="L101" s="455" t="s">
        <v>3349</v>
      </c>
      <c r="M101" s="455" t="s">
        <v>2032</v>
      </c>
      <c r="N101" s="469" t="s">
        <v>1945</v>
      </c>
      <c r="O101" s="470" t="s">
        <v>627</v>
      </c>
      <c r="P101" s="469" t="s">
        <v>1</v>
      </c>
      <c r="Q101" s="469" t="s">
        <v>48</v>
      </c>
      <c r="R101" s="455" t="s">
        <v>48</v>
      </c>
      <c r="S101" s="451"/>
      <c r="T101" s="470" t="s">
        <v>3477</v>
      </c>
      <c r="U101" s="3"/>
      <c r="V101" s="630" t="str">
        <f t="shared" si="6"/>
        <v>/rsm:CrossIndustryInvoice/rsm:SupplyChainTradeTransaction/ram:ApplicableHeaderTradeAgreement/ram:SellerTaxRepresentativeTradeParty/ram:PostalTradeAddress</v>
      </c>
      <c r="W101" s="630" t="str">
        <f t="shared" si="7"/>
        <v>/ram:LineThree</v>
      </c>
      <c r="X101" s="544">
        <f>COUNTIFS(M$4:M101,V101)</f>
        <v>1</v>
      </c>
      <c r="Y101" s="4"/>
    </row>
    <row r="102" spans="1:25" s="459" customFormat="1" ht="89.25">
      <c r="A102" s="71"/>
      <c r="B102" s="505" t="s">
        <v>462</v>
      </c>
      <c r="C102" s="469">
        <v>5</v>
      </c>
      <c r="D102" s="471" t="s">
        <v>1</v>
      </c>
      <c r="E102" s="468" t="s">
        <v>1110</v>
      </c>
      <c r="F102" s="468" t="s">
        <v>1111</v>
      </c>
      <c r="G102" s="468"/>
      <c r="H102" s="468"/>
      <c r="I102" s="468" t="s">
        <v>48</v>
      </c>
      <c r="J102" s="468" t="s">
        <v>931</v>
      </c>
      <c r="K102" s="469" t="s">
        <v>1</v>
      </c>
      <c r="L102" s="455" t="s">
        <v>3350</v>
      </c>
      <c r="M102" s="455" t="s">
        <v>2033</v>
      </c>
      <c r="N102" s="469" t="s">
        <v>1945</v>
      </c>
      <c r="O102" s="470" t="s">
        <v>627</v>
      </c>
      <c r="P102" s="469" t="s">
        <v>1</v>
      </c>
      <c r="Q102" s="469" t="s">
        <v>48</v>
      </c>
      <c r="R102" s="455" t="s">
        <v>48</v>
      </c>
      <c r="S102" s="451"/>
      <c r="T102" s="470" t="s">
        <v>3477</v>
      </c>
      <c r="U102" s="3"/>
      <c r="V102" s="630" t="str">
        <f t="shared" si="6"/>
        <v>/rsm:CrossIndustryInvoice/rsm:SupplyChainTradeTransaction/ram:ApplicableHeaderTradeAgreement/ram:SellerTaxRepresentativeTradeParty/ram:PostalTradeAddress</v>
      </c>
      <c r="W102" s="630" t="str">
        <f t="shared" si="7"/>
        <v>/ram:CityName</v>
      </c>
      <c r="X102" s="544">
        <f>COUNTIFS(M$4:M102,V102)</f>
        <v>1</v>
      </c>
      <c r="Y102" s="4"/>
    </row>
    <row r="103" spans="1:25" s="459" customFormat="1" ht="89.25">
      <c r="A103" s="71"/>
      <c r="B103" s="505" t="s">
        <v>467</v>
      </c>
      <c r="C103" s="469">
        <v>5</v>
      </c>
      <c r="D103" s="471" t="s">
        <v>3</v>
      </c>
      <c r="E103" s="468" t="s">
        <v>1114</v>
      </c>
      <c r="F103" s="468" t="s">
        <v>1044</v>
      </c>
      <c r="G103" s="468" t="s">
        <v>1045</v>
      </c>
      <c r="H103" s="468"/>
      <c r="I103" s="468" t="s">
        <v>2727</v>
      </c>
      <c r="J103" s="468" t="s">
        <v>95</v>
      </c>
      <c r="K103" s="469" t="s">
        <v>1</v>
      </c>
      <c r="L103" s="455" t="s">
        <v>3351</v>
      </c>
      <c r="M103" s="455" t="s">
        <v>2036</v>
      </c>
      <c r="N103" s="469" t="s">
        <v>1937</v>
      </c>
      <c r="O103" s="470" t="s">
        <v>627</v>
      </c>
      <c r="P103" s="469" t="s">
        <v>1</v>
      </c>
      <c r="Q103" s="469" t="s">
        <v>48</v>
      </c>
      <c r="R103" s="455" t="s">
        <v>48</v>
      </c>
      <c r="S103" s="451"/>
      <c r="T103" s="470" t="s">
        <v>3477</v>
      </c>
      <c r="U103" s="3"/>
      <c r="V103" s="630" t="str">
        <f t="shared" si="6"/>
        <v>/rsm:CrossIndustryInvoice/rsm:SupplyChainTradeTransaction/ram:ApplicableHeaderTradeAgreement/ram:SellerTaxRepresentativeTradeParty/ram:PostalTradeAddress</v>
      </c>
      <c r="W103" s="630" t="str">
        <f t="shared" si="7"/>
        <v>/ram:CountryID</v>
      </c>
      <c r="X103" s="544">
        <f>COUNTIFS(M$4:M103,V103)</f>
        <v>1</v>
      </c>
      <c r="Y103" s="4"/>
    </row>
    <row r="104" spans="1:25" s="459" customFormat="1" ht="76.5">
      <c r="A104" s="71"/>
      <c r="B104" s="505" t="s">
        <v>3148</v>
      </c>
      <c r="C104" s="465">
        <v>4</v>
      </c>
      <c r="D104" s="466"/>
      <c r="E104" s="467" t="s">
        <v>3149</v>
      </c>
      <c r="F104" s="468"/>
      <c r="G104" s="468"/>
      <c r="H104" s="468"/>
      <c r="I104" s="468" t="s">
        <v>48</v>
      </c>
      <c r="J104" s="468"/>
      <c r="K104" s="469" t="s">
        <v>19</v>
      </c>
      <c r="L104" s="455" t="s">
        <v>3353</v>
      </c>
      <c r="M104" s="455" t="s">
        <v>3008</v>
      </c>
      <c r="N104" s="469"/>
      <c r="O104" s="470"/>
      <c r="P104" s="469" t="s">
        <v>19</v>
      </c>
      <c r="Q104" s="469"/>
      <c r="R104" s="455"/>
      <c r="S104" s="451"/>
      <c r="T104" s="470" t="s">
        <v>3477</v>
      </c>
      <c r="U104" s="3"/>
      <c r="V104" s="630" t="str">
        <f t="shared" si="6"/>
        <v>/rsm:CrossIndustryInvoice/rsm:SupplyChainTradeTransaction/ram:ApplicableHeaderTradeAgreement/ram:SellerTaxRepresentativeTradeParty</v>
      </c>
      <c r="W104" s="630" t="str">
        <f t="shared" si="7"/>
        <v>/ram:SpecifiedTaxRegistration</v>
      </c>
      <c r="X104" s="544">
        <f>COUNTIFS(M$4:M104,V104)</f>
        <v>1</v>
      </c>
      <c r="Y104" s="4"/>
    </row>
    <row r="105" spans="1:25" s="459" customFormat="1" ht="153">
      <c r="A105" s="71"/>
      <c r="B105" s="505" t="s">
        <v>456</v>
      </c>
      <c r="C105" s="469">
        <v>5</v>
      </c>
      <c r="D105" s="471" t="s">
        <v>3</v>
      </c>
      <c r="E105" s="468" t="s">
        <v>1101</v>
      </c>
      <c r="F105" s="468" t="s">
        <v>1102</v>
      </c>
      <c r="G105" s="468" t="s">
        <v>2355</v>
      </c>
      <c r="H105" s="468"/>
      <c r="I105" s="468" t="s">
        <v>3077</v>
      </c>
      <c r="J105" s="468" t="s">
        <v>369</v>
      </c>
      <c r="K105" s="469" t="s">
        <v>1</v>
      </c>
      <c r="L105" s="455" t="s">
        <v>3354</v>
      </c>
      <c r="M105" s="455" t="s">
        <v>2028</v>
      </c>
      <c r="N105" s="469" t="s">
        <v>1934</v>
      </c>
      <c r="O105" s="470" t="s">
        <v>627</v>
      </c>
      <c r="P105" s="469" t="s">
        <v>1</v>
      </c>
      <c r="Q105" s="469" t="s">
        <v>634</v>
      </c>
      <c r="R105" s="455" t="s">
        <v>663</v>
      </c>
      <c r="S105" s="451"/>
      <c r="T105" s="470" t="s">
        <v>3477</v>
      </c>
      <c r="U105" s="3"/>
      <c r="V105" s="630" t="str">
        <f t="shared" si="6"/>
        <v>/rsm:CrossIndustryInvoice/rsm:SupplyChainTradeTransaction/ram:ApplicableHeaderTradeAgreement/ram:SellerTaxRepresentativeTradeParty/ram:SpecifiedTaxRegistration</v>
      </c>
      <c r="W105" s="630" t="str">
        <f t="shared" si="7"/>
        <v>/ram:ID</v>
      </c>
      <c r="X105" s="544">
        <f>COUNTIFS(M$4:M105,V105)</f>
        <v>1</v>
      </c>
      <c r="Y105" s="4"/>
    </row>
    <row r="106" spans="1:25" s="459" customFormat="1" ht="102">
      <c r="A106" s="71"/>
      <c r="B106" s="505" t="s">
        <v>2180</v>
      </c>
      <c r="C106" s="469">
        <v>6</v>
      </c>
      <c r="D106" s="471" t="s">
        <v>3</v>
      </c>
      <c r="E106" s="468" t="s">
        <v>2210</v>
      </c>
      <c r="F106" s="468" t="s">
        <v>2301</v>
      </c>
      <c r="G106" s="468" t="s">
        <v>2228</v>
      </c>
      <c r="H106" s="468"/>
      <c r="I106" s="468" t="s">
        <v>2228</v>
      </c>
      <c r="J106" s="468"/>
      <c r="K106" s="469"/>
      <c r="L106" s="455" t="s">
        <v>3355</v>
      </c>
      <c r="M106" s="455" t="s">
        <v>2181</v>
      </c>
      <c r="N106" s="469" t="s">
        <v>48</v>
      </c>
      <c r="O106" s="470" t="s">
        <v>697</v>
      </c>
      <c r="P106" s="469"/>
      <c r="Q106" s="469" t="s">
        <v>48</v>
      </c>
      <c r="R106" s="455" t="s">
        <v>663</v>
      </c>
      <c r="S106" s="451"/>
      <c r="T106" s="470" t="s">
        <v>3477</v>
      </c>
      <c r="U106" s="3"/>
      <c r="V106" s="630" t="str">
        <f t="shared" si="6"/>
        <v>/rsm:CrossIndustryInvoice/rsm:SupplyChainTradeTransaction/ram:ApplicableHeaderTradeAgreement/ram:SellerTaxRepresentativeTradeParty/ram:SpecifiedTaxRegistration/ram:ID</v>
      </c>
      <c r="W106" s="630" t="str">
        <f t="shared" si="7"/>
        <v>/@schemeID</v>
      </c>
      <c r="X106" s="544">
        <f>COUNTIFS(M$4:M106,V106)</f>
        <v>1</v>
      </c>
      <c r="Y106" s="4"/>
    </row>
    <row r="107" spans="1:25" s="459" customFormat="1" ht="63.75">
      <c r="A107" s="71"/>
      <c r="B107" s="505" t="s">
        <v>3152</v>
      </c>
      <c r="C107" s="465">
        <v>3</v>
      </c>
      <c r="D107" s="466"/>
      <c r="E107" s="467" t="s">
        <v>3153</v>
      </c>
      <c r="F107" s="468"/>
      <c r="G107" s="468"/>
      <c r="H107" s="468"/>
      <c r="I107" s="468" t="s">
        <v>48</v>
      </c>
      <c r="J107" s="468"/>
      <c r="K107" s="469" t="s">
        <v>1</v>
      </c>
      <c r="L107" s="455" t="s">
        <v>3358</v>
      </c>
      <c r="M107" s="455" t="s">
        <v>3010</v>
      </c>
      <c r="N107" s="469"/>
      <c r="O107" s="470"/>
      <c r="P107" s="469" t="s">
        <v>1</v>
      </c>
      <c r="Q107" s="469"/>
      <c r="R107" s="455"/>
      <c r="S107" s="451"/>
      <c r="T107" s="470" t="s">
        <v>2324</v>
      </c>
      <c r="U107" s="3"/>
      <c r="V107" s="630" t="str">
        <f t="shared" si="6"/>
        <v>/rsm:CrossIndustryInvoice/rsm:SupplyChainTradeTransaction/ram:ApplicableHeaderTradeAgreement</v>
      </c>
      <c r="W107" s="630" t="str">
        <f t="shared" si="7"/>
        <v>/ram:BuyerOrderReferencedDocument</v>
      </c>
      <c r="X107" s="544">
        <f>COUNTIFS(M$4:M107,V107)</f>
        <v>1</v>
      </c>
      <c r="Y107" s="4"/>
    </row>
    <row r="108" spans="1:25" s="459" customFormat="1" ht="76.5">
      <c r="A108" s="71"/>
      <c r="B108" s="505" t="s">
        <v>389</v>
      </c>
      <c r="C108" s="469">
        <v>4</v>
      </c>
      <c r="D108" s="471" t="s">
        <v>1</v>
      </c>
      <c r="E108" s="468" t="s">
        <v>958</v>
      </c>
      <c r="F108" s="468" t="s">
        <v>959</v>
      </c>
      <c r="G108" s="468"/>
      <c r="H108" s="468" t="s">
        <v>2342</v>
      </c>
      <c r="I108" s="468" t="s">
        <v>48</v>
      </c>
      <c r="J108" s="468" t="s">
        <v>2287</v>
      </c>
      <c r="K108" s="469" t="s">
        <v>1</v>
      </c>
      <c r="L108" s="455" t="s">
        <v>3359</v>
      </c>
      <c r="M108" s="455" t="s">
        <v>1952</v>
      </c>
      <c r="N108" s="469" t="s">
        <v>1947</v>
      </c>
      <c r="O108" s="470" t="s">
        <v>627</v>
      </c>
      <c r="P108" s="469" t="s">
        <v>1</v>
      </c>
      <c r="Q108" s="469" t="s">
        <v>48</v>
      </c>
      <c r="R108" s="455" t="s">
        <v>48</v>
      </c>
      <c r="S108" s="451"/>
      <c r="T108" s="470" t="s">
        <v>2324</v>
      </c>
      <c r="U108" s="3"/>
      <c r="V108" s="630" t="str">
        <f t="shared" si="6"/>
        <v>/rsm:CrossIndustryInvoice/rsm:SupplyChainTradeTransaction/ram:ApplicableHeaderTradeAgreement/ram:BuyerOrderReferencedDocument</v>
      </c>
      <c r="W108" s="630" t="str">
        <f t="shared" si="7"/>
        <v>/ram:IssuerAssignedID</v>
      </c>
      <c r="X108" s="544">
        <f>COUNTIFS(M$4:M108,V108)</f>
        <v>1</v>
      </c>
      <c r="Y108" s="4"/>
    </row>
    <row r="109" spans="1:25" s="459" customFormat="1" ht="63.75">
      <c r="A109" s="628"/>
      <c r="B109" s="505" t="s">
        <v>3154</v>
      </c>
      <c r="C109" s="465">
        <v>3</v>
      </c>
      <c r="D109" s="466"/>
      <c r="E109" s="467" t="s">
        <v>3155</v>
      </c>
      <c r="F109" s="468"/>
      <c r="G109" s="468"/>
      <c r="H109" s="468"/>
      <c r="I109" s="468" t="s">
        <v>48</v>
      </c>
      <c r="J109" s="468"/>
      <c r="K109" s="469" t="s">
        <v>1</v>
      </c>
      <c r="L109" s="455" t="s">
        <v>3360</v>
      </c>
      <c r="M109" s="455" t="s">
        <v>3011</v>
      </c>
      <c r="N109" s="469"/>
      <c r="O109" s="470"/>
      <c r="P109" s="469" t="s">
        <v>1</v>
      </c>
      <c r="Q109" s="469"/>
      <c r="R109" s="455"/>
      <c r="S109" s="451"/>
      <c r="T109" s="470" t="s">
        <v>3477</v>
      </c>
      <c r="U109" s="3"/>
      <c r="V109" s="630" t="str">
        <f t="shared" si="6"/>
        <v>/rsm:CrossIndustryInvoice/rsm:SupplyChainTradeTransaction/ram:ApplicableHeaderTradeAgreement</v>
      </c>
      <c r="W109" s="630" t="str">
        <f t="shared" si="7"/>
        <v>/ram:ContractReferencedDocument</v>
      </c>
      <c r="X109" s="544">
        <f>COUNTIFS(M$4:M109,V109)</f>
        <v>1</v>
      </c>
      <c r="Y109" s="4"/>
    </row>
    <row r="110" spans="1:25" s="459" customFormat="1" ht="76.5">
      <c r="A110" s="71"/>
      <c r="B110" s="505" t="s">
        <v>388</v>
      </c>
      <c r="C110" s="469">
        <v>4</v>
      </c>
      <c r="D110" s="471" t="s">
        <v>1</v>
      </c>
      <c r="E110" s="468" t="s">
        <v>921</v>
      </c>
      <c r="F110" s="468" t="s">
        <v>956</v>
      </c>
      <c r="G110" s="468" t="s">
        <v>2202</v>
      </c>
      <c r="H110" s="468" t="s">
        <v>2343</v>
      </c>
      <c r="I110" s="468" t="s">
        <v>48</v>
      </c>
      <c r="J110" s="468" t="s">
        <v>2287</v>
      </c>
      <c r="K110" s="469" t="s">
        <v>1</v>
      </c>
      <c r="L110" s="455" t="s">
        <v>3361</v>
      </c>
      <c r="M110" s="455" t="s">
        <v>1951</v>
      </c>
      <c r="N110" s="469" t="s">
        <v>1947</v>
      </c>
      <c r="O110" s="470" t="s">
        <v>627</v>
      </c>
      <c r="P110" s="469" t="s">
        <v>1</v>
      </c>
      <c r="Q110" s="469" t="s">
        <v>48</v>
      </c>
      <c r="R110" s="455" t="s">
        <v>48</v>
      </c>
      <c r="S110" s="451"/>
      <c r="T110" s="470" t="s">
        <v>3477</v>
      </c>
      <c r="U110" s="3"/>
      <c r="V110" s="630" t="str">
        <f t="shared" si="6"/>
        <v>/rsm:CrossIndustryInvoice/rsm:SupplyChainTradeTransaction/ram:ApplicableHeaderTradeAgreement/ram:ContractReferencedDocument</v>
      </c>
      <c r="W110" s="630" t="str">
        <f t="shared" si="7"/>
        <v>/ram:IssuerAssignedID</v>
      </c>
      <c r="X110" s="544">
        <f>COUNTIFS(M$4:M110,V110)</f>
        <v>1</v>
      </c>
      <c r="Y110" s="4"/>
    </row>
    <row r="111" spans="1:25" s="482" customFormat="1" ht="51">
      <c r="A111" s="628"/>
      <c r="B111" s="511" t="s">
        <v>3162</v>
      </c>
      <c r="C111" s="465">
        <v>2</v>
      </c>
      <c r="D111" s="481"/>
      <c r="E111" s="467" t="s">
        <v>3163</v>
      </c>
      <c r="F111" s="17" t="s">
        <v>1117</v>
      </c>
      <c r="G111" s="17"/>
      <c r="H111" s="17"/>
      <c r="I111" s="17" t="s">
        <v>48</v>
      </c>
      <c r="J111" s="17"/>
      <c r="K111" s="462" t="s">
        <v>3</v>
      </c>
      <c r="L111" s="457" t="s">
        <v>3374</v>
      </c>
      <c r="M111" s="457" t="s">
        <v>3013</v>
      </c>
      <c r="N111" s="462"/>
      <c r="O111" s="463"/>
      <c r="P111" s="462" t="s">
        <v>3</v>
      </c>
      <c r="Q111" s="462"/>
      <c r="R111" s="457"/>
      <c r="S111" s="451"/>
      <c r="T111" s="463" t="s">
        <v>2324</v>
      </c>
      <c r="U111" s="3"/>
      <c r="V111" s="630" t="str">
        <f t="shared" si="6"/>
        <v>/rsm:CrossIndustryInvoice/rsm:SupplyChainTradeTransaction</v>
      </c>
      <c r="W111" s="630" t="str">
        <f t="shared" si="7"/>
        <v>/ram:ApplicableHeaderTradeDelivery</v>
      </c>
      <c r="X111" s="544">
        <f>COUNTIFS(M$4:M111,V111)</f>
        <v>1</v>
      </c>
      <c r="Y111" s="4"/>
    </row>
    <row r="112" spans="1:25" s="459" customFormat="1" ht="63.75">
      <c r="A112" s="71"/>
      <c r="B112" s="512" t="s">
        <v>3046</v>
      </c>
      <c r="C112" s="465">
        <v>3</v>
      </c>
      <c r="D112" s="466"/>
      <c r="E112" s="467" t="s">
        <v>3188</v>
      </c>
      <c r="F112" s="473"/>
      <c r="G112" s="473"/>
      <c r="H112" s="473"/>
      <c r="I112" s="473" t="s">
        <v>48</v>
      </c>
      <c r="J112" s="473"/>
      <c r="K112" s="469" t="s">
        <v>1</v>
      </c>
      <c r="L112" s="486" t="s">
        <v>3388</v>
      </c>
      <c r="M112" s="486" t="s">
        <v>3015</v>
      </c>
      <c r="N112" s="469"/>
      <c r="O112" s="470"/>
      <c r="P112" s="469" t="s">
        <v>1</v>
      </c>
      <c r="Q112" s="469"/>
      <c r="R112" s="455"/>
      <c r="S112" s="451"/>
      <c r="T112" s="32" t="s">
        <v>3477</v>
      </c>
      <c r="U112" s="3"/>
      <c r="V112" s="630" t="str">
        <f t="shared" si="6"/>
        <v>/rsm:CrossIndustryInvoice/rsm:SupplyChainTradeTransaction/ram:ApplicableHeaderTradeDelivery</v>
      </c>
      <c r="W112" s="630" t="str">
        <f t="shared" si="7"/>
        <v>/ram:ActualDeliverySupplyChainEvent</v>
      </c>
      <c r="X112" s="544">
        <f>COUNTIFS(M$4:M112,V112)</f>
        <v>1</v>
      </c>
      <c r="Y112" s="4"/>
    </row>
    <row r="113" spans="1:26" s="459" customFormat="1" ht="76.5">
      <c r="A113" s="71"/>
      <c r="B113" s="512" t="s">
        <v>3048</v>
      </c>
      <c r="C113" s="491">
        <v>4</v>
      </c>
      <c r="D113" s="466"/>
      <c r="E113" s="467" t="s">
        <v>3187</v>
      </c>
      <c r="F113" s="473"/>
      <c r="G113" s="473"/>
      <c r="H113" s="473"/>
      <c r="I113" s="473" t="s">
        <v>48</v>
      </c>
      <c r="J113" s="473"/>
      <c r="K113" s="469" t="s">
        <v>1</v>
      </c>
      <c r="L113" s="486" t="s">
        <v>3389</v>
      </c>
      <c r="M113" s="486" t="s">
        <v>3014</v>
      </c>
      <c r="N113" s="469"/>
      <c r="O113" s="470"/>
      <c r="P113" s="469" t="s">
        <v>1</v>
      </c>
      <c r="Q113" s="469"/>
      <c r="R113" s="455"/>
      <c r="S113" s="451"/>
      <c r="T113" s="32" t="s">
        <v>3477</v>
      </c>
      <c r="U113" s="3"/>
      <c r="V113" s="630" t="str">
        <f t="shared" si="6"/>
        <v>/rsm:CrossIndustryInvoice/rsm:SupplyChainTradeTransaction/ram:ApplicableHeaderTradeDelivery/ram:ActualDeliverySupplyChainEvent</v>
      </c>
      <c r="W113" s="630" t="str">
        <f t="shared" si="7"/>
        <v>/ram:OccurrenceDateTime</v>
      </c>
      <c r="X113" s="544">
        <f>COUNTIFS(M$4:M113,V113)</f>
        <v>1</v>
      </c>
      <c r="Y113" s="4"/>
    </row>
    <row r="114" spans="1:26" s="459" customFormat="1" ht="89.25">
      <c r="A114" s="628"/>
      <c r="B114" s="512" t="s">
        <v>473</v>
      </c>
      <c r="C114" s="484">
        <v>5</v>
      </c>
      <c r="D114" s="485" t="s">
        <v>1</v>
      </c>
      <c r="E114" s="473" t="s">
        <v>1125</v>
      </c>
      <c r="F114" s="473" t="s">
        <v>1126</v>
      </c>
      <c r="G114" s="473"/>
      <c r="H114" s="473"/>
      <c r="I114" s="473" t="s">
        <v>48</v>
      </c>
      <c r="J114" s="473" t="s">
        <v>94</v>
      </c>
      <c r="K114" s="469" t="s">
        <v>3</v>
      </c>
      <c r="L114" s="486" t="s">
        <v>3390</v>
      </c>
      <c r="M114" s="486" t="s">
        <v>2042</v>
      </c>
      <c r="N114" s="469" t="s">
        <v>629</v>
      </c>
      <c r="O114" s="470" t="s">
        <v>627</v>
      </c>
      <c r="P114" s="469" t="s">
        <v>3</v>
      </c>
      <c r="Q114" s="469" t="s">
        <v>48</v>
      </c>
      <c r="R114" s="455" t="s">
        <v>630</v>
      </c>
      <c r="S114" s="451"/>
      <c r="T114" s="32" t="s">
        <v>3477</v>
      </c>
      <c r="U114" s="3"/>
      <c r="V114" s="630" t="str">
        <f t="shared" si="6"/>
        <v>/rsm:CrossIndustryInvoice/rsm:SupplyChainTradeTransaction/ram:ApplicableHeaderTradeDelivery/ram:ActualDeliverySupplyChainEvent/ram:OccurrenceDateTime</v>
      </c>
      <c r="W114" s="630" t="str">
        <f t="shared" si="7"/>
        <v>/udt:DateTimeString</v>
      </c>
      <c r="X114" s="544">
        <f>COUNTIFS(M$4:M114,V114)</f>
        <v>1</v>
      </c>
      <c r="Y114" s="4"/>
    </row>
    <row r="115" spans="1:26" s="459" customFormat="1" ht="102">
      <c r="A115" s="71"/>
      <c r="B115" s="512" t="s">
        <v>3049</v>
      </c>
      <c r="C115" s="491">
        <v>6</v>
      </c>
      <c r="D115" s="471" t="s">
        <v>3</v>
      </c>
      <c r="E115" s="476" t="s">
        <v>2986</v>
      </c>
      <c r="F115" s="468" t="s">
        <v>48</v>
      </c>
      <c r="G115" s="468" t="s">
        <v>2985</v>
      </c>
      <c r="H115" s="473"/>
      <c r="I115" s="468" t="s">
        <v>3064</v>
      </c>
      <c r="J115" s="473"/>
      <c r="K115" s="469"/>
      <c r="L115" s="486" t="s">
        <v>3391</v>
      </c>
      <c r="M115" s="486" t="s">
        <v>3016</v>
      </c>
      <c r="N115" s="469"/>
      <c r="O115" s="470"/>
      <c r="P115" s="469"/>
      <c r="Q115" s="469"/>
      <c r="R115" s="455" t="s">
        <v>1936</v>
      </c>
      <c r="S115" s="451"/>
      <c r="T115" s="32" t="s">
        <v>3477</v>
      </c>
      <c r="U115" s="3"/>
      <c r="V115" s="630" t="str">
        <f t="shared" si="6"/>
        <v>/rsm:CrossIndustryInvoice/rsm:SupplyChainTradeTransaction/ram:ApplicableHeaderTradeDelivery/ram:ActualDeliverySupplyChainEvent/ram:OccurrenceDateTime/udt:DateTimeString</v>
      </c>
      <c r="W115" s="630" t="str">
        <f t="shared" si="7"/>
        <v>/@format</v>
      </c>
      <c r="X115" s="544">
        <f>COUNTIFS(M$4:M115,V115)</f>
        <v>1</v>
      </c>
      <c r="Y115" s="4"/>
      <c r="Z115" s="482"/>
    </row>
    <row r="116" spans="1:26" s="482" customFormat="1" ht="63.75">
      <c r="A116" s="71"/>
      <c r="B116" s="512" t="s">
        <v>3164</v>
      </c>
      <c r="C116" s="465">
        <v>3</v>
      </c>
      <c r="D116" s="466"/>
      <c r="E116" s="467" t="s">
        <v>3165</v>
      </c>
      <c r="F116" s="473"/>
      <c r="G116" s="473"/>
      <c r="H116" s="473"/>
      <c r="I116" s="473" t="s">
        <v>48</v>
      </c>
      <c r="J116" s="473"/>
      <c r="K116" s="469" t="s">
        <v>1</v>
      </c>
      <c r="L116" s="486" t="s">
        <v>3392</v>
      </c>
      <c r="M116" s="486" t="s">
        <v>3047</v>
      </c>
      <c r="N116" s="469"/>
      <c r="O116" s="470"/>
      <c r="P116" s="469" t="s">
        <v>1</v>
      </c>
      <c r="Q116" s="469"/>
      <c r="R116" s="455"/>
      <c r="S116" s="451"/>
      <c r="T116" s="32" t="s">
        <v>3477</v>
      </c>
      <c r="U116" s="3"/>
      <c r="V116" s="630" t="str">
        <f t="shared" si="6"/>
        <v>/rsm:CrossIndustryInvoice/rsm:SupplyChainTradeTransaction/ram:ApplicableHeaderTradeDelivery</v>
      </c>
      <c r="W116" s="630" t="str">
        <f t="shared" si="7"/>
        <v>/ram:DespatchAdviceReferencedDocument</v>
      </c>
      <c r="X116" s="544">
        <f>COUNTIFS(M$4:M116,V116)</f>
        <v>1</v>
      </c>
      <c r="Y116" s="4"/>
      <c r="Z116" s="459"/>
    </row>
    <row r="117" spans="1:26" s="459" customFormat="1" ht="76.5">
      <c r="A117" s="71"/>
      <c r="B117" s="512" t="s">
        <v>393</v>
      </c>
      <c r="C117" s="484">
        <v>4</v>
      </c>
      <c r="D117" s="485" t="s">
        <v>1</v>
      </c>
      <c r="E117" s="473" t="s">
        <v>965</v>
      </c>
      <c r="F117" s="473" t="s">
        <v>966</v>
      </c>
      <c r="G117" s="473"/>
      <c r="H117" s="473" t="s">
        <v>2348</v>
      </c>
      <c r="I117" s="473" t="s">
        <v>48</v>
      </c>
      <c r="J117" s="473" t="s">
        <v>2287</v>
      </c>
      <c r="K117" s="469" t="s">
        <v>1</v>
      </c>
      <c r="L117" s="486" t="s">
        <v>3393</v>
      </c>
      <c r="M117" s="486" t="s">
        <v>1955</v>
      </c>
      <c r="N117" s="469" t="s">
        <v>1947</v>
      </c>
      <c r="O117" s="470" t="s">
        <v>627</v>
      </c>
      <c r="P117" s="469" t="s">
        <v>1</v>
      </c>
      <c r="Q117" s="469" t="s">
        <v>48</v>
      </c>
      <c r="R117" s="455" t="s">
        <v>48</v>
      </c>
      <c r="S117" s="451"/>
      <c r="T117" s="32" t="s">
        <v>3477</v>
      </c>
      <c r="U117" s="3"/>
      <c r="V117" s="630" t="str">
        <f t="shared" si="6"/>
        <v>/rsm:CrossIndustryInvoice/rsm:SupplyChainTradeTransaction/ram:ApplicableHeaderTradeDelivery/ram:DespatchAdviceReferencedDocument</v>
      </c>
      <c r="W117" s="630" t="str">
        <f t="shared" si="7"/>
        <v>/ram:IssuerAssignedID</v>
      </c>
      <c r="X117" s="544">
        <f>COUNTIFS(M$4:M117,V117)</f>
        <v>1</v>
      </c>
      <c r="Y117" s="4"/>
    </row>
    <row r="118" spans="1:26" s="459" customFormat="1" ht="51">
      <c r="A118" s="71"/>
      <c r="B118" s="513" t="s">
        <v>716</v>
      </c>
      <c r="C118" s="460">
        <v>2</v>
      </c>
      <c r="D118" s="461" t="s">
        <v>1</v>
      </c>
      <c r="E118" s="17" t="s">
        <v>2255</v>
      </c>
      <c r="F118" s="17" t="s">
        <v>2256</v>
      </c>
      <c r="G118" s="17" t="s">
        <v>2257</v>
      </c>
      <c r="H118" s="17" t="s">
        <v>2348</v>
      </c>
      <c r="I118" s="17" t="s">
        <v>48</v>
      </c>
      <c r="J118" s="17"/>
      <c r="K118" s="462" t="s">
        <v>3</v>
      </c>
      <c r="L118" s="457" t="s">
        <v>3396</v>
      </c>
      <c r="M118" s="457" t="s">
        <v>2068</v>
      </c>
      <c r="N118" s="462" t="s">
        <v>48</v>
      </c>
      <c r="O118" s="463" t="s">
        <v>627</v>
      </c>
      <c r="P118" s="462" t="s">
        <v>3</v>
      </c>
      <c r="Q118" s="462" t="s">
        <v>769</v>
      </c>
      <c r="R118" s="457" t="s">
        <v>48</v>
      </c>
      <c r="S118" s="451"/>
      <c r="T118" s="463" t="s">
        <v>2324</v>
      </c>
      <c r="U118" s="3"/>
      <c r="V118" s="630" t="str">
        <f t="shared" si="6"/>
        <v>/rsm:CrossIndustryInvoice/rsm:SupplyChainTradeTransaction</v>
      </c>
      <c r="W118" s="630" t="str">
        <f t="shared" si="7"/>
        <v>/ram:ApplicableHeaderTradeSettlement</v>
      </c>
      <c r="X118" s="544">
        <f>COUNTIFS(M$4:M118,V118)</f>
        <v>1</v>
      </c>
      <c r="Y118" s="4"/>
    </row>
    <row r="119" spans="1:26" s="459" customFormat="1" ht="63.75">
      <c r="A119" s="71"/>
      <c r="B119" s="514" t="s">
        <v>501</v>
      </c>
      <c r="C119" s="469">
        <v>3</v>
      </c>
      <c r="D119" s="471" t="s">
        <v>1</v>
      </c>
      <c r="E119" s="468" t="s">
        <v>1153</v>
      </c>
      <c r="F119" s="468" t="s">
        <v>1154</v>
      </c>
      <c r="G119" s="468" t="s">
        <v>1151</v>
      </c>
      <c r="H119" s="468" t="s">
        <v>2360</v>
      </c>
      <c r="I119" s="468" t="s">
        <v>48</v>
      </c>
      <c r="J119" s="468" t="s">
        <v>369</v>
      </c>
      <c r="K119" s="469" t="s">
        <v>1</v>
      </c>
      <c r="L119" s="455" t="s">
        <v>3397</v>
      </c>
      <c r="M119" s="455" t="s">
        <v>2070</v>
      </c>
      <c r="N119" s="469" t="s">
        <v>1934</v>
      </c>
      <c r="O119" s="470" t="s">
        <v>627</v>
      </c>
      <c r="P119" s="469" t="s">
        <v>1</v>
      </c>
      <c r="Q119" s="469" t="s">
        <v>48</v>
      </c>
      <c r="R119" s="455" t="s">
        <v>48</v>
      </c>
      <c r="S119" s="451"/>
      <c r="T119" s="470" t="s">
        <v>3477</v>
      </c>
      <c r="U119" s="3"/>
      <c r="V119" s="630" t="str">
        <f t="shared" si="6"/>
        <v>/rsm:CrossIndustryInvoice/rsm:SupplyChainTradeTransaction/ram:ApplicableHeaderTradeSettlement</v>
      </c>
      <c r="W119" s="630" t="str">
        <f t="shared" si="7"/>
        <v>/ram:CreditorReferenceID</v>
      </c>
      <c r="X119" s="544">
        <f>COUNTIFS(M$4:M119,V119)</f>
        <v>1</v>
      </c>
      <c r="Y119" s="4"/>
    </row>
    <row r="120" spans="1:26" s="459" customFormat="1" ht="63.75">
      <c r="A120" s="71"/>
      <c r="B120" s="514" t="s">
        <v>489</v>
      </c>
      <c r="C120" s="469">
        <v>3</v>
      </c>
      <c r="D120" s="471" t="s">
        <v>1</v>
      </c>
      <c r="E120" s="468" t="s">
        <v>1140</v>
      </c>
      <c r="F120" s="468" t="s">
        <v>1141</v>
      </c>
      <c r="G120" s="468" t="s">
        <v>1142</v>
      </c>
      <c r="H120" s="468"/>
      <c r="I120" s="468" t="s">
        <v>48</v>
      </c>
      <c r="J120" s="468" t="s">
        <v>931</v>
      </c>
      <c r="K120" s="469" t="s">
        <v>19</v>
      </c>
      <c r="L120" s="455" t="s">
        <v>3398</v>
      </c>
      <c r="M120" s="455" t="s">
        <v>2059</v>
      </c>
      <c r="N120" s="469" t="s">
        <v>1945</v>
      </c>
      <c r="O120" s="470" t="s">
        <v>627</v>
      </c>
      <c r="P120" s="469" t="s">
        <v>19</v>
      </c>
      <c r="Q120" s="469" t="s">
        <v>634</v>
      </c>
      <c r="R120" s="455" t="s">
        <v>48</v>
      </c>
      <c r="S120" s="451"/>
      <c r="T120" s="470" t="s">
        <v>3477</v>
      </c>
      <c r="U120" s="3"/>
      <c r="V120" s="630" t="str">
        <f t="shared" si="6"/>
        <v>/rsm:CrossIndustryInvoice/rsm:SupplyChainTradeTransaction/ram:ApplicableHeaderTradeSettlement</v>
      </c>
      <c r="W120" s="630" t="str">
        <f t="shared" si="7"/>
        <v>/ram:PaymentReference</v>
      </c>
      <c r="X120" s="544">
        <f>COUNTIFS(M$4:M120,V120)</f>
        <v>1</v>
      </c>
      <c r="Y120" s="4"/>
    </row>
    <row r="121" spans="1:26" s="459" customFormat="1" ht="102">
      <c r="A121" s="628"/>
      <c r="B121" s="514" t="s">
        <v>380</v>
      </c>
      <c r="C121" s="469">
        <v>3</v>
      </c>
      <c r="D121" s="471" t="s">
        <v>3</v>
      </c>
      <c r="E121" s="468" t="s">
        <v>941</v>
      </c>
      <c r="F121" s="468" t="s">
        <v>942</v>
      </c>
      <c r="G121" s="468" t="s">
        <v>1392</v>
      </c>
      <c r="H121" s="468" t="s">
        <v>2347</v>
      </c>
      <c r="I121" s="468" t="s">
        <v>2723</v>
      </c>
      <c r="J121" s="468" t="s">
        <v>95</v>
      </c>
      <c r="K121" s="469" t="s">
        <v>1</v>
      </c>
      <c r="L121" s="455" t="s">
        <v>3400</v>
      </c>
      <c r="M121" s="455" t="s">
        <v>1938</v>
      </c>
      <c r="N121" s="469" t="s">
        <v>1937</v>
      </c>
      <c r="O121" s="470" t="s">
        <v>627</v>
      </c>
      <c r="P121" s="469" t="s">
        <v>1</v>
      </c>
      <c r="Q121" s="469" t="s">
        <v>632</v>
      </c>
      <c r="R121" s="455" t="s">
        <v>48</v>
      </c>
      <c r="S121" s="451"/>
      <c r="T121" s="470" t="s">
        <v>2324</v>
      </c>
      <c r="U121" s="3"/>
      <c r="V121" s="630" t="str">
        <f t="shared" si="6"/>
        <v>/rsm:CrossIndustryInvoice/rsm:SupplyChainTradeTransaction/ram:ApplicableHeaderTradeSettlement</v>
      </c>
      <c r="W121" s="630" t="str">
        <f t="shared" si="7"/>
        <v>/ram:InvoiceCurrencyCode</v>
      </c>
      <c r="X121" s="544">
        <f>COUNTIFS(M$4:M121,V121)</f>
        <v>1</v>
      </c>
      <c r="Y121" s="4"/>
    </row>
    <row r="122" spans="1:26" s="459" customFormat="1" ht="102">
      <c r="A122" s="71"/>
      <c r="B122" s="513" t="s">
        <v>1084</v>
      </c>
      <c r="C122" s="460">
        <v>3</v>
      </c>
      <c r="D122" s="461" t="s">
        <v>1</v>
      </c>
      <c r="E122" s="17" t="s">
        <v>1085</v>
      </c>
      <c r="F122" s="17" t="s">
        <v>1086</v>
      </c>
      <c r="G122" s="17" t="s">
        <v>2244</v>
      </c>
      <c r="H122" s="17" t="s">
        <v>2344</v>
      </c>
      <c r="I122" s="17" t="s">
        <v>48</v>
      </c>
      <c r="J122" s="17"/>
      <c r="K122" s="462" t="s">
        <v>1</v>
      </c>
      <c r="L122" s="457" t="s">
        <v>3401</v>
      </c>
      <c r="M122" s="457" t="s">
        <v>2019</v>
      </c>
      <c r="N122" s="462" t="s">
        <v>48</v>
      </c>
      <c r="O122" s="463" t="s">
        <v>627</v>
      </c>
      <c r="P122" s="462" t="s">
        <v>1</v>
      </c>
      <c r="Q122" s="462" t="s">
        <v>48</v>
      </c>
      <c r="R122" s="457" t="s">
        <v>48</v>
      </c>
      <c r="S122" s="451"/>
      <c r="T122" s="463" t="s">
        <v>3477</v>
      </c>
      <c r="U122" s="3"/>
      <c r="V122" s="630" t="str">
        <f t="shared" si="6"/>
        <v>/rsm:CrossIndustryInvoice/rsm:SupplyChainTradeTransaction/ram:ApplicableHeaderTradeSettlement</v>
      </c>
      <c r="W122" s="630" t="str">
        <f t="shared" si="7"/>
        <v>/ram:PayeeTradeParty</v>
      </c>
      <c r="X122" s="544">
        <f>COUNTIFS(M$4:M122,V122)</f>
        <v>1</v>
      </c>
      <c r="Y122" s="4"/>
    </row>
    <row r="123" spans="1:26" s="459" customFormat="1" ht="76.5">
      <c r="A123" s="71"/>
      <c r="B123" s="514" t="s">
        <v>450</v>
      </c>
      <c r="C123" s="484">
        <v>4</v>
      </c>
      <c r="D123" s="485" t="s">
        <v>1</v>
      </c>
      <c r="E123" s="473" t="s">
        <v>1091</v>
      </c>
      <c r="F123" s="473" t="s">
        <v>1092</v>
      </c>
      <c r="G123" s="473" t="s">
        <v>2313</v>
      </c>
      <c r="H123" s="473"/>
      <c r="I123" s="473" t="s">
        <v>48</v>
      </c>
      <c r="J123" s="473" t="s">
        <v>369</v>
      </c>
      <c r="K123" s="469" t="s">
        <v>19</v>
      </c>
      <c r="L123" s="486" t="s">
        <v>3402</v>
      </c>
      <c r="M123" s="486" t="s">
        <v>2021</v>
      </c>
      <c r="N123" s="469" t="s">
        <v>1934</v>
      </c>
      <c r="O123" s="470" t="s">
        <v>627</v>
      </c>
      <c r="P123" s="469" t="s">
        <v>19</v>
      </c>
      <c r="Q123" s="469" t="s">
        <v>657</v>
      </c>
      <c r="R123" s="455" t="s">
        <v>658</v>
      </c>
      <c r="S123" s="451"/>
      <c r="T123" s="32" t="s">
        <v>3477</v>
      </c>
      <c r="U123" s="3"/>
      <c r="V123" s="630" t="str">
        <f t="shared" si="6"/>
        <v>/rsm:CrossIndustryInvoice/rsm:SupplyChainTradeTransaction/ram:ApplicableHeaderTradeSettlement/ram:PayeeTradeParty</v>
      </c>
      <c r="W123" s="630" t="str">
        <f t="shared" si="7"/>
        <v>/ram:ID</v>
      </c>
      <c r="X123" s="544">
        <f>COUNTIFS(M$4:M123,V123)</f>
        <v>1</v>
      </c>
      <c r="Y123" s="4"/>
    </row>
    <row r="124" spans="1:26" s="459" customFormat="1" ht="76.5">
      <c r="A124" s="71"/>
      <c r="B124" s="514" t="s">
        <v>2158</v>
      </c>
      <c r="C124" s="484">
        <v>4</v>
      </c>
      <c r="D124" s="485" t="s">
        <v>1</v>
      </c>
      <c r="E124" s="473" t="s">
        <v>1091</v>
      </c>
      <c r="F124" s="473" t="s">
        <v>48</v>
      </c>
      <c r="G124" s="473" t="s">
        <v>2223</v>
      </c>
      <c r="H124" s="473"/>
      <c r="I124" s="473" t="s">
        <v>48</v>
      </c>
      <c r="J124" s="473"/>
      <c r="K124" s="469" t="s">
        <v>19</v>
      </c>
      <c r="L124" s="486" t="s">
        <v>3403</v>
      </c>
      <c r="M124" s="486" t="s">
        <v>2022</v>
      </c>
      <c r="N124" s="469" t="s">
        <v>48</v>
      </c>
      <c r="O124" s="470" t="s">
        <v>627</v>
      </c>
      <c r="P124" s="469" t="s">
        <v>19</v>
      </c>
      <c r="Q124" s="469" t="s">
        <v>657</v>
      </c>
      <c r="R124" s="455" t="s">
        <v>658</v>
      </c>
      <c r="S124" s="451"/>
      <c r="T124" s="32" t="s">
        <v>3477</v>
      </c>
      <c r="U124" s="3"/>
      <c r="V124" s="630" t="str">
        <f t="shared" si="6"/>
        <v>/rsm:CrossIndustryInvoice/rsm:SupplyChainTradeTransaction/ram:ApplicableHeaderTradeSettlement/ram:PayeeTradeParty</v>
      </c>
      <c r="W124" s="630" t="str">
        <f t="shared" si="7"/>
        <v>/ram:GlobalID</v>
      </c>
      <c r="X124" s="544">
        <f>COUNTIFS(M$4:M124,V124)</f>
        <v>1</v>
      </c>
      <c r="Y124" s="4"/>
    </row>
    <row r="125" spans="1:26" s="459" customFormat="1" ht="89.25">
      <c r="A125" s="628"/>
      <c r="B125" s="514" t="s">
        <v>683</v>
      </c>
      <c r="C125" s="484">
        <v>5</v>
      </c>
      <c r="D125" s="485" t="s">
        <v>3</v>
      </c>
      <c r="E125" s="473" t="s">
        <v>2210</v>
      </c>
      <c r="F125" s="473" t="s">
        <v>2299</v>
      </c>
      <c r="G125" s="473" t="s">
        <v>2225</v>
      </c>
      <c r="H125" s="473"/>
      <c r="I125" s="473" t="s">
        <v>48</v>
      </c>
      <c r="J125" s="473"/>
      <c r="K125" s="469"/>
      <c r="L125" s="486" t="s">
        <v>3404</v>
      </c>
      <c r="M125" s="486" t="s">
        <v>2023</v>
      </c>
      <c r="N125" s="469" t="s">
        <v>626</v>
      </c>
      <c r="O125" s="470" t="s">
        <v>697</v>
      </c>
      <c r="P125" s="469"/>
      <c r="Q125" s="469" t="s">
        <v>48</v>
      </c>
      <c r="R125" s="455" t="s">
        <v>48</v>
      </c>
      <c r="S125" s="451"/>
      <c r="T125" s="32" t="s">
        <v>3477</v>
      </c>
      <c r="U125" s="3"/>
      <c r="V125" s="630" t="str">
        <f t="shared" si="6"/>
        <v>/rsm:CrossIndustryInvoice/rsm:SupplyChainTradeTransaction/ram:ApplicableHeaderTradeSettlement/ram:PayeeTradeParty/ram:GlobalID</v>
      </c>
      <c r="W125" s="630" t="str">
        <f t="shared" si="7"/>
        <v>/@schemeID</v>
      </c>
      <c r="X125" s="544">
        <f>COUNTIFS(M$4:M125,V125)</f>
        <v>1</v>
      </c>
      <c r="Y125" s="4"/>
    </row>
    <row r="126" spans="1:26" s="459" customFormat="1" ht="76.5">
      <c r="A126" s="71"/>
      <c r="B126" s="514" t="s">
        <v>449</v>
      </c>
      <c r="C126" s="484">
        <v>4</v>
      </c>
      <c r="D126" s="485" t="s">
        <v>3</v>
      </c>
      <c r="E126" s="473" t="s">
        <v>1088</v>
      </c>
      <c r="F126" s="473" t="s">
        <v>1089</v>
      </c>
      <c r="G126" s="473" t="s">
        <v>2312</v>
      </c>
      <c r="H126" s="473" t="s">
        <v>2325</v>
      </c>
      <c r="I126" s="473" t="s">
        <v>2725</v>
      </c>
      <c r="J126" s="473" t="s">
        <v>931</v>
      </c>
      <c r="K126" s="469" t="s">
        <v>1</v>
      </c>
      <c r="L126" s="486" t="s">
        <v>3405</v>
      </c>
      <c r="M126" s="486" t="s">
        <v>2020</v>
      </c>
      <c r="N126" s="469" t="s">
        <v>1945</v>
      </c>
      <c r="O126" s="470" t="s">
        <v>627</v>
      </c>
      <c r="P126" s="469" t="s">
        <v>1</v>
      </c>
      <c r="Q126" s="469" t="s">
        <v>48</v>
      </c>
      <c r="R126" s="455" t="s">
        <v>48</v>
      </c>
      <c r="S126" s="451"/>
      <c r="T126" s="32" t="s">
        <v>3477</v>
      </c>
      <c r="U126" s="3"/>
      <c r="V126" s="630" t="str">
        <f t="shared" si="6"/>
        <v>/rsm:CrossIndustryInvoice/rsm:SupplyChainTradeTransaction/ram:ApplicableHeaderTradeSettlement/ram:PayeeTradeParty</v>
      </c>
      <c r="W126" s="630" t="str">
        <f t="shared" si="7"/>
        <v>/ram:Name</v>
      </c>
      <c r="X126" s="544">
        <f>COUNTIFS(M$4:M126,V126)</f>
        <v>1</v>
      </c>
      <c r="Y126" s="4"/>
      <c r="Z126" s="482"/>
    </row>
    <row r="127" spans="1:26" s="482" customFormat="1" ht="76.5">
      <c r="A127" s="71"/>
      <c r="B127" s="514" t="s">
        <v>3168</v>
      </c>
      <c r="C127" s="465">
        <v>4</v>
      </c>
      <c r="D127" s="466"/>
      <c r="E127" s="467" t="s">
        <v>3169</v>
      </c>
      <c r="F127" s="473"/>
      <c r="G127" s="473"/>
      <c r="H127" s="473"/>
      <c r="I127" s="473" t="s">
        <v>48</v>
      </c>
      <c r="J127" s="473"/>
      <c r="K127" s="469" t="s">
        <v>1</v>
      </c>
      <c r="L127" s="486" t="s">
        <v>3406</v>
      </c>
      <c r="M127" s="486" t="s">
        <v>3018</v>
      </c>
      <c r="N127" s="469"/>
      <c r="O127" s="470"/>
      <c r="P127" s="469" t="s">
        <v>1</v>
      </c>
      <c r="Q127" s="469"/>
      <c r="R127" s="455"/>
      <c r="S127" s="451"/>
      <c r="T127" s="32" t="s">
        <v>3477</v>
      </c>
      <c r="U127" s="3"/>
      <c r="V127" s="630" t="str">
        <f t="shared" si="6"/>
        <v>/rsm:CrossIndustryInvoice/rsm:SupplyChainTradeTransaction/ram:ApplicableHeaderTradeSettlement/ram:PayeeTradeParty</v>
      </c>
      <c r="W127" s="630" t="str">
        <f t="shared" si="7"/>
        <v>/ram:SpecifiedLegalOrganization</v>
      </c>
      <c r="X127" s="544">
        <f>COUNTIFS(M$4:M127,V127)</f>
        <v>1</v>
      </c>
      <c r="Y127" s="4"/>
      <c r="Z127" s="459"/>
    </row>
    <row r="128" spans="1:26" s="459" customFormat="1" ht="89.25">
      <c r="A128" s="71"/>
      <c r="B128" s="514" t="s">
        <v>452</v>
      </c>
      <c r="C128" s="484">
        <v>5</v>
      </c>
      <c r="D128" s="485" t="s">
        <v>1</v>
      </c>
      <c r="E128" s="473" t="s">
        <v>1094</v>
      </c>
      <c r="F128" s="473" t="s">
        <v>1095</v>
      </c>
      <c r="G128" s="473" t="s">
        <v>2314</v>
      </c>
      <c r="H128" s="473"/>
      <c r="I128" s="473" t="s">
        <v>48</v>
      </c>
      <c r="J128" s="473" t="s">
        <v>369</v>
      </c>
      <c r="K128" s="469" t="s">
        <v>1</v>
      </c>
      <c r="L128" s="486" t="s">
        <v>3407</v>
      </c>
      <c r="M128" s="486" t="s">
        <v>2024</v>
      </c>
      <c r="N128" s="469" t="s">
        <v>1934</v>
      </c>
      <c r="O128" s="470" t="s">
        <v>627</v>
      </c>
      <c r="P128" s="469" t="s">
        <v>1</v>
      </c>
      <c r="Q128" s="469" t="s">
        <v>48</v>
      </c>
      <c r="R128" s="455" t="s">
        <v>48</v>
      </c>
      <c r="S128" s="451"/>
      <c r="T128" s="32" t="s">
        <v>3477</v>
      </c>
      <c r="U128" s="3"/>
      <c r="V128" s="630" t="str">
        <f t="shared" si="6"/>
        <v>/rsm:CrossIndustryInvoice/rsm:SupplyChainTradeTransaction/ram:ApplicableHeaderTradeSettlement/ram:PayeeTradeParty/ram:SpecifiedLegalOrganization</v>
      </c>
      <c r="W128" s="630" t="str">
        <f t="shared" si="7"/>
        <v>/ram:ID</v>
      </c>
      <c r="X128" s="544">
        <f>COUNTIFS(M$4:M128,V128)</f>
        <v>1</v>
      </c>
      <c r="Y128" s="4"/>
    </row>
    <row r="129" spans="1:26" s="459" customFormat="1" ht="102">
      <c r="A129" s="71"/>
      <c r="B129" s="514" t="s">
        <v>685</v>
      </c>
      <c r="C129" s="469">
        <v>6</v>
      </c>
      <c r="D129" s="471" t="s">
        <v>1</v>
      </c>
      <c r="E129" s="468" t="s">
        <v>2210</v>
      </c>
      <c r="F129" s="468" t="s">
        <v>2300</v>
      </c>
      <c r="G129" s="468" t="s">
        <v>2225</v>
      </c>
      <c r="H129" s="468" t="s">
        <v>2365</v>
      </c>
      <c r="I129" s="468" t="s">
        <v>48</v>
      </c>
      <c r="J129" s="468"/>
      <c r="K129" s="469"/>
      <c r="L129" s="455" t="s">
        <v>3408</v>
      </c>
      <c r="M129" s="455" t="s">
        <v>2025</v>
      </c>
      <c r="N129" s="469" t="s">
        <v>626</v>
      </c>
      <c r="O129" s="470" t="s">
        <v>697</v>
      </c>
      <c r="P129" s="469"/>
      <c r="Q129" s="469" t="s">
        <v>48</v>
      </c>
      <c r="R129" s="455" t="s">
        <v>48</v>
      </c>
      <c r="S129" s="451"/>
      <c r="T129" s="470" t="s">
        <v>3477</v>
      </c>
      <c r="U129" s="3"/>
      <c r="V129" s="630" t="str">
        <f t="shared" si="6"/>
        <v>/rsm:CrossIndustryInvoice/rsm:SupplyChainTradeTransaction/ram:ApplicableHeaderTradeSettlement/ram:PayeeTradeParty/ram:SpecifiedLegalOrganization/ram:ID</v>
      </c>
      <c r="W129" s="630" t="str">
        <f t="shared" si="7"/>
        <v>/@schemeID</v>
      </c>
      <c r="X129" s="544">
        <f>COUNTIFS(M$4:M129,V129)</f>
        <v>1</v>
      </c>
      <c r="Y129" s="4"/>
    </row>
    <row r="130" spans="1:26" s="459" customFormat="1" ht="63.75">
      <c r="A130" s="628"/>
      <c r="B130" s="513" t="s">
        <v>1155</v>
      </c>
      <c r="C130" s="460">
        <v>3</v>
      </c>
      <c r="D130" s="461" t="s">
        <v>1</v>
      </c>
      <c r="E130" s="17" t="s">
        <v>1137</v>
      </c>
      <c r="F130" s="17" t="s">
        <v>1138</v>
      </c>
      <c r="G130" s="17"/>
      <c r="H130" s="17"/>
      <c r="I130" s="17" t="s">
        <v>48</v>
      </c>
      <c r="J130" s="17"/>
      <c r="K130" s="462" t="s">
        <v>19</v>
      </c>
      <c r="L130" s="457" t="s">
        <v>3409</v>
      </c>
      <c r="M130" s="457" t="s">
        <v>2056</v>
      </c>
      <c r="N130" s="462" t="s">
        <v>48</v>
      </c>
      <c r="O130" s="463" t="s">
        <v>627</v>
      </c>
      <c r="P130" s="462" t="s">
        <v>19</v>
      </c>
      <c r="Q130" s="462" t="s">
        <v>769</v>
      </c>
      <c r="R130" s="457" t="s">
        <v>48</v>
      </c>
      <c r="S130" s="451"/>
      <c r="T130" s="463" t="s">
        <v>3477</v>
      </c>
      <c r="U130" s="3"/>
      <c r="V130" s="630" t="str">
        <f t="shared" si="6"/>
        <v>/rsm:CrossIndustryInvoice/rsm:SupplyChainTradeTransaction/ram:ApplicableHeaderTradeSettlement</v>
      </c>
      <c r="W130" s="630" t="str">
        <f t="shared" si="7"/>
        <v>/ram:SpecifiedTradeSettlementPaymentMeans</v>
      </c>
      <c r="X130" s="544">
        <f>COUNTIFS(M$4:M130,V130)</f>
        <v>1</v>
      </c>
      <c r="Y130" s="4"/>
    </row>
    <row r="131" spans="1:26" s="459" customFormat="1" ht="216.75">
      <c r="A131" s="71"/>
      <c r="B131" s="514" t="s">
        <v>487</v>
      </c>
      <c r="C131" s="469">
        <v>4</v>
      </c>
      <c r="D131" s="471" t="s">
        <v>3</v>
      </c>
      <c r="E131" s="468" t="s">
        <v>1143</v>
      </c>
      <c r="F131" s="468" t="s">
        <v>1144</v>
      </c>
      <c r="G131" s="468" t="s">
        <v>2316</v>
      </c>
      <c r="H131" s="468" t="s">
        <v>9587</v>
      </c>
      <c r="I131" s="468" t="s">
        <v>2731</v>
      </c>
      <c r="J131" s="468" t="s">
        <v>95</v>
      </c>
      <c r="K131" s="469" t="s">
        <v>1</v>
      </c>
      <c r="L131" s="455" t="s">
        <v>3410</v>
      </c>
      <c r="M131" s="455" t="s">
        <v>2057</v>
      </c>
      <c r="N131" s="469" t="s">
        <v>1937</v>
      </c>
      <c r="O131" s="470" t="s">
        <v>627</v>
      </c>
      <c r="P131" s="469" t="s">
        <v>1</v>
      </c>
      <c r="Q131" s="469" t="s">
        <v>632</v>
      </c>
      <c r="R131" s="455" t="s">
        <v>48</v>
      </c>
      <c r="S131" s="451"/>
      <c r="T131" s="470" t="s">
        <v>3477</v>
      </c>
      <c r="U131" s="3"/>
      <c r="V131" s="630" t="str">
        <f t="shared" si="6"/>
        <v>/rsm:CrossIndustryInvoice/rsm:SupplyChainTradeTransaction/ram:ApplicableHeaderTradeSettlement/ram:SpecifiedTradeSettlementPaymentMeans</v>
      </c>
      <c r="W131" s="630" t="str">
        <f t="shared" si="7"/>
        <v>/ram:TypeCode</v>
      </c>
      <c r="X131" s="544">
        <f>COUNTIFS(M$4:M131,V131)</f>
        <v>1</v>
      </c>
      <c r="Y131" s="4"/>
    </row>
    <row r="132" spans="1:26" s="459" customFormat="1" ht="76.5">
      <c r="A132" s="71"/>
      <c r="B132" s="514" t="s">
        <v>3170</v>
      </c>
      <c r="C132" s="465">
        <v>4</v>
      </c>
      <c r="D132" s="466"/>
      <c r="E132" s="467" t="s">
        <v>3171</v>
      </c>
      <c r="F132" s="468"/>
      <c r="G132" s="468"/>
      <c r="H132" s="468"/>
      <c r="I132" s="468" t="s">
        <v>48</v>
      </c>
      <c r="J132" s="468"/>
      <c r="K132" s="469" t="s">
        <v>1</v>
      </c>
      <c r="L132" s="455" t="s">
        <v>3415</v>
      </c>
      <c r="M132" s="455" t="s">
        <v>3019</v>
      </c>
      <c r="N132" s="469"/>
      <c r="O132" s="470"/>
      <c r="P132" s="469" t="s">
        <v>1</v>
      </c>
      <c r="Q132" s="469"/>
      <c r="R132" s="455"/>
      <c r="S132" s="451"/>
      <c r="T132" s="470" t="s">
        <v>3477</v>
      </c>
      <c r="U132" s="3"/>
      <c r="V132" s="630" t="str">
        <f t="shared" ref="V132:V163" si="8">IF(ISERROR(FIND("/",M132)),M132,LEFT(M132,FIND(CHAR(1),SUBSTITUTE(M132,"/",CHAR(1),LEN(M132)-LEN(SUBSTITUTE(M132,"/",""))))-1))</f>
        <v>/rsm:CrossIndustryInvoice/rsm:SupplyChainTradeTransaction/ram:ApplicableHeaderTradeSettlement/ram:SpecifiedTradeSettlementPaymentMeans</v>
      </c>
      <c r="W132" s="630" t="str">
        <f t="shared" ref="W132:W163" si="9">IF(ISERROR(FIND("/",M132)),M132,MID(M132, FIND(CHAR(1),SUBSTITUTE(M132,"/",CHAR(1), LEN(M132)-LEN(SUBSTITUTE(M132,"/","")))), LEN(M132)))</f>
        <v>/ram:PayerPartyDebtorFinancialAccount</v>
      </c>
      <c r="X132" s="544">
        <f>COUNTIFS(M$4:M132,V132)</f>
        <v>1</v>
      </c>
      <c r="Y132" s="4"/>
      <c r="Z132" s="482"/>
    </row>
    <row r="133" spans="1:26" s="482" customFormat="1" ht="89.25">
      <c r="A133" s="71"/>
      <c r="B133" s="514" t="s">
        <v>503</v>
      </c>
      <c r="C133" s="469">
        <v>5</v>
      </c>
      <c r="D133" s="471" t="s">
        <v>1</v>
      </c>
      <c r="E133" s="468" t="s">
        <v>2258</v>
      </c>
      <c r="F133" s="468" t="s">
        <v>2259</v>
      </c>
      <c r="G133" s="468" t="s">
        <v>48</v>
      </c>
      <c r="H133" s="468"/>
      <c r="I133" s="468" t="s">
        <v>48</v>
      </c>
      <c r="J133" s="468" t="s">
        <v>369</v>
      </c>
      <c r="K133" s="469" t="s">
        <v>1</v>
      </c>
      <c r="L133" s="455" t="s">
        <v>3416</v>
      </c>
      <c r="M133" s="455" t="s">
        <v>2071</v>
      </c>
      <c r="N133" s="469" t="s">
        <v>1934</v>
      </c>
      <c r="O133" s="470" t="s">
        <v>627</v>
      </c>
      <c r="P133" s="469" t="s">
        <v>1</v>
      </c>
      <c r="Q133" s="469" t="s">
        <v>48</v>
      </c>
      <c r="R133" s="455" t="s">
        <v>48</v>
      </c>
      <c r="S133" s="451"/>
      <c r="T133" s="470" t="s">
        <v>3477</v>
      </c>
      <c r="U133" s="3"/>
      <c r="V133" s="630" t="str">
        <f t="shared" si="8"/>
        <v>/rsm:CrossIndustryInvoice/rsm:SupplyChainTradeTransaction/ram:ApplicableHeaderTradeSettlement/ram:SpecifiedTradeSettlementPaymentMeans/ram:PayerPartyDebtorFinancialAccount</v>
      </c>
      <c r="W133" s="630" t="str">
        <f t="shared" si="9"/>
        <v>/ram:IBANID</v>
      </c>
      <c r="X133" s="544">
        <f>COUNTIFS(M$4:M133,V133)</f>
        <v>1</v>
      </c>
      <c r="Y133" s="4"/>
      <c r="Z133" s="459"/>
    </row>
    <row r="134" spans="1:26" s="459" customFormat="1" ht="76.5">
      <c r="A134" s="71"/>
      <c r="B134" s="513" t="s">
        <v>700</v>
      </c>
      <c r="C134" s="460">
        <v>4</v>
      </c>
      <c r="D134" s="461" t="s">
        <v>19</v>
      </c>
      <c r="E134" s="17" t="s">
        <v>2249</v>
      </c>
      <c r="F134" s="17" t="s">
        <v>2250</v>
      </c>
      <c r="G134" s="17" t="s">
        <v>48</v>
      </c>
      <c r="H134" s="17"/>
      <c r="I134" s="17" t="s">
        <v>48</v>
      </c>
      <c r="J134" s="17"/>
      <c r="K134" s="462" t="s">
        <v>1</v>
      </c>
      <c r="L134" s="457" t="s">
        <v>3417</v>
      </c>
      <c r="M134" s="457" t="s">
        <v>2060</v>
      </c>
      <c r="N134" s="462" t="s">
        <v>48</v>
      </c>
      <c r="O134" s="463" t="s">
        <v>627</v>
      </c>
      <c r="P134" s="462" t="s">
        <v>1</v>
      </c>
      <c r="Q134" s="462" t="s">
        <v>769</v>
      </c>
      <c r="R134" s="457" t="s">
        <v>48</v>
      </c>
      <c r="S134" s="451"/>
      <c r="T134" s="463" t="s">
        <v>3477</v>
      </c>
      <c r="U134" s="3"/>
      <c r="V134" s="630" t="str">
        <f t="shared" si="8"/>
        <v>/rsm:CrossIndustryInvoice/rsm:SupplyChainTradeTransaction/ram:ApplicableHeaderTradeSettlement/ram:SpecifiedTradeSettlementPaymentMeans</v>
      </c>
      <c r="W134" s="630" t="str">
        <f t="shared" si="9"/>
        <v>/ram:PayeePartyCreditorFinancialAccount</v>
      </c>
      <c r="X134" s="544">
        <f>COUNTIFS(M$4:M134,V134)</f>
        <v>1</v>
      </c>
      <c r="Y134" s="4"/>
    </row>
    <row r="135" spans="1:26" s="459" customFormat="1" ht="165.75">
      <c r="A135" s="71"/>
      <c r="B135" s="514" t="s">
        <v>490</v>
      </c>
      <c r="C135" s="469">
        <v>5</v>
      </c>
      <c r="D135" s="471" t="s">
        <v>3</v>
      </c>
      <c r="E135" s="468" t="s">
        <v>1159</v>
      </c>
      <c r="F135" s="468" t="s">
        <v>1160</v>
      </c>
      <c r="G135" s="468" t="s">
        <v>1161</v>
      </c>
      <c r="H135" s="468"/>
      <c r="I135" s="468" t="s">
        <v>3078</v>
      </c>
      <c r="J135" s="468" t="s">
        <v>369</v>
      </c>
      <c r="K135" s="469" t="s">
        <v>1</v>
      </c>
      <c r="L135" s="455" t="s">
        <v>3418</v>
      </c>
      <c r="M135" s="455" t="s">
        <v>2061</v>
      </c>
      <c r="N135" s="469" t="s">
        <v>1934</v>
      </c>
      <c r="O135" s="470" t="s">
        <v>627</v>
      </c>
      <c r="P135" s="469" t="s">
        <v>1</v>
      </c>
      <c r="Q135" s="469" t="s">
        <v>698</v>
      </c>
      <c r="R135" s="455" t="s">
        <v>699</v>
      </c>
      <c r="S135" s="451"/>
      <c r="T135" s="470" t="s">
        <v>3477</v>
      </c>
      <c r="U135" s="3"/>
      <c r="V135" s="630" t="str">
        <f t="shared" si="8"/>
        <v>/rsm:CrossIndustryInvoice/rsm:SupplyChainTradeTransaction/ram:ApplicableHeaderTradeSettlement/ram:SpecifiedTradeSettlementPaymentMeans/ram:PayeePartyCreditorFinancialAccount</v>
      </c>
      <c r="W135" s="630" t="str">
        <f t="shared" si="9"/>
        <v>/ram:IBANID</v>
      </c>
      <c r="X135" s="544">
        <f>COUNTIFS(M$4:M135,V135)</f>
        <v>1</v>
      </c>
      <c r="Y135" s="4"/>
    </row>
    <row r="136" spans="1:26" s="459" customFormat="1" ht="89.25">
      <c r="A136" s="71"/>
      <c r="B136" s="514" t="s">
        <v>2162</v>
      </c>
      <c r="C136" s="469">
        <v>5</v>
      </c>
      <c r="D136" s="471" t="s">
        <v>3</v>
      </c>
      <c r="E136" s="468" t="s">
        <v>48</v>
      </c>
      <c r="F136" s="468" t="s">
        <v>48</v>
      </c>
      <c r="G136" s="468" t="s">
        <v>2251</v>
      </c>
      <c r="H136" s="468"/>
      <c r="I136" s="468" t="s">
        <v>48</v>
      </c>
      <c r="J136" s="468"/>
      <c r="K136" s="469" t="s">
        <v>1</v>
      </c>
      <c r="L136" s="455" t="s">
        <v>3420</v>
      </c>
      <c r="M136" s="455" t="s">
        <v>2062</v>
      </c>
      <c r="N136" s="469" t="s">
        <v>48</v>
      </c>
      <c r="O136" s="470" t="s">
        <v>627</v>
      </c>
      <c r="P136" s="469" t="s">
        <v>1</v>
      </c>
      <c r="Q136" s="469" t="s">
        <v>698</v>
      </c>
      <c r="R136" s="455" t="s">
        <v>699</v>
      </c>
      <c r="S136" s="451"/>
      <c r="T136" s="470" t="s">
        <v>3477</v>
      </c>
      <c r="U136" s="3"/>
      <c r="V136" s="630" t="str">
        <f t="shared" si="8"/>
        <v>/rsm:CrossIndustryInvoice/rsm:SupplyChainTradeTransaction/ram:ApplicableHeaderTradeSettlement/ram:SpecifiedTradeSettlementPaymentMeans/ram:PayeePartyCreditorFinancialAccount</v>
      </c>
      <c r="W136" s="630" t="str">
        <f t="shared" si="9"/>
        <v>/ram:ProprietaryID</v>
      </c>
      <c r="X136" s="544">
        <f>COUNTIFS(M$4:M136,V136)</f>
        <v>1</v>
      </c>
      <c r="Y136" s="4"/>
    </row>
    <row r="137" spans="1:26" s="459" customFormat="1" ht="63.75">
      <c r="A137" s="71"/>
      <c r="B137" s="513" t="s">
        <v>1279</v>
      </c>
      <c r="C137" s="460">
        <v>3</v>
      </c>
      <c r="D137" s="461" t="s">
        <v>25</v>
      </c>
      <c r="E137" s="17" t="s">
        <v>1247</v>
      </c>
      <c r="F137" s="17" t="s">
        <v>1248</v>
      </c>
      <c r="G137" s="17"/>
      <c r="H137" s="17"/>
      <c r="I137" s="17" t="s">
        <v>2687</v>
      </c>
      <c r="J137" s="17"/>
      <c r="K137" s="462" t="s">
        <v>19</v>
      </c>
      <c r="L137" s="457" t="s">
        <v>3423</v>
      </c>
      <c r="M137" s="457" t="s">
        <v>2092</v>
      </c>
      <c r="N137" s="462" t="s">
        <v>48</v>
      </c>
      <c r="O137" s="463" t="s">
        <v>627</v>
      </c>
      <c r="P137" s="462" t="s">
        <v>19</v>
      </c>
      <c r="Q137" s="462" t="s">
        <v>632</v>
      </c>
      <c r="R137" s="457" t="s">
        <v>48</v>
      </c>
      <c r="S137" s="451"/>
      <c r="T137" s="463" t="s">
        <v>3477</v>
      </c>
      <c r="U137" s="3"/>
      <c r="V137" s="630" t="str">
        <f t="shared" si="8"/>
        <v>/rsm:CrossIndustryInvoice/rsm:SupplyChainTradeTransaction/ram:ApplicableHeaderTradeSettlement</v>
      </c>
      <c r="W137" s="630" t="str">
        <f t="shared" si="9"/>
        <v>/ram:ApplicableTradeTax</v>
      </c>
      <c r="X137" s="544">
        <f>COUNTIFS(M$4:M137,V137)</f>
        <v>1</v>
      </c>
      <c r="Y137" s="4"/>
      <c r="Z137" s="482"/>
    </row>
    <row r="138" spans="1:26" s="482" customFormat="1" ht="102">
      <c r="A138" s="71"/>
      <c r="B138" s="514" t="s">
        <v>547</v>
      </c>
      <c r="C138" s="469">
        <v>4</v>
      </c>
      <c r="D138" s="471" t="s">
        <v>3</v>
      </c>
      <c r="E138" s="468" t="s">
        <v>1253</v>
      </c>
      <c r="F138" s="468" t="s">
        <v>1254</v>
      </c>
      <c r="G138" s="468" t="s">
        <v>1255</v>
      </c>
      <c r="H138" s="468"/>
      <c r="I138" s="468" t="s">
        <v>3079</v>
      </c>
      <c r="J138" s="468" t="s">
        <v>1183</v>
      </c>
      <c r="K138" s="469" t="s">
        <v>19</v>
      </c>
      <c r="L138" s="455" t="s">
        <v>3424</v>
      </c>
      <c r="M138" s="455" t="s">
        <v>2094</v>
      </c>
      <c r="N138" s="469" t="s">
        <v>697</v>
      </c>
      <c r="O138" s="470" t="s">
        <v>627</v>
      </c>
      <c r="P138" s="469" t="s">
        <v>19</v>
      </c>
      <c r="Q138" s="469" t="s">
        <v>709</v>
      </c>
      <c r="R138" s="455" t="s">
        <v>48</v>
      </c>
      <c r="S138" s="451"/>
      <c r="T138" s="470" t="s">
        <v>3477</v>
      </c>
      <c r="U138" s="3"/>
      <c r="V138" s="630" t="str">
        <f t="shared" si="8"/>
        <v>/rsm:CrossIndustryInvoice/rsm:SupplyChainTradeTransaction/ram:ApplicableHeaderTradeSettlement/ram:ApplicableTradeTax</v>
      </c>
      <c r="W138" s="630" t="str">
        <f t="shared" si="9"/>
        <v>/ram:CalculatedAmount</v>
      </c>
      <c r="X138" s="544">
        <f>COUNTIFS(M$4:M138,V138)</f>
        <v>1</v>
      </c>
      <c r="Y138" s="4"/>
      <c r="Z138" s="459"/>
    </row>
    <row r="139" spans="1:26" s="459" customFormat="1" ht="76.5">
      <c r="A139" s="71"/>
      <c r="B139" s="514" t="s">
        <v>2171</v>
      </c>
      <c r="C139" s="469">
        <v>4</v>
      </c>
      <c r="D139" s="471" t="s">
        <v>3</v>
      </c>
      <c r="E139" s="468" t="s">
        <v>1256</v>
      </c>
      <c r="F139" s="468" t="s">
        <v>48</v>
      </c>
      <c r="G139" s="468" t="s">
        <v>2263</v>
      </c>
      <c r="H139" s="468"/>
      <c r="I139" s="468" t="s">
        <v>2263</v>
      </c>
      <c r="J139" s="468"/>
      <c r="K139" s="469" t="s">
        <v>1</v>
      </c>
      <c r="L139" s="455" t="s">
        <v>3425</v>
      </c>
      <c r="M139" s="455" t="s">
        <v>2095</v>
      </c>
      <c r="N139" s="469" t="s">
        <v>1937</v>
      </c>
      <c r="O139" s="470" t="s">
        <v>627</v>
      </c>
      <c r="P139" s="469" t="s">
        <v>1</v>
      </c>
      <c r="Q139" s="469" t="s">
        <v>48</v>
      </c>
      <c r="R139" s="455" t="s">
        <v>2078</v>
      </c>
      <c r="S139" s="451"/>
      <c r="T139" s="470" t="s">
        <v>3477</v>
      </c>
      <c r="U139" s="3"/>
      <c r="V139" s="630" t="str">
        <f t="shared" si="8"/>
        <v>/rsm:CrossIndustryInvoice/rsm:SupplyChainTradeTransaction/ram:ApplicableHeaderTradeSettlement/ram:ApplicableTradeTax</v>
      </c>
      <c r="W139" s="630" t="str">
        <f t="shared" si="9"/>
        <v>/ram:TypeCode</v>
      </c>
      <c r="X139" s="544">
        <f>COUNTIFS(M$4:M139,V139)</f>
        <v>1</v>
      </c>
      <c r="Y139" s="4"/>
    </row>
    <row r="140" spans="1:26" s="459" customFormat="1" ht="76.5">
      <c r="A140" s="71"/>
      <c r="B140" s="514" t="s">
        <v>551</v>
      </c>
      <c r="C140" s="469">
        <v>4</v>
      </c>
      <c r="D140" s="471" t="s">
        <v>1</v>
      </c>
      <c r="E140" s="468" t="s">
        <v>1261</v>
      </c>
      <c r="F140" s="468" t="s">
        <v>1262</v>
      </c>
      <c r="G140" s="468" t="s">
        <v>1932</v>
      </c>
      <c r="H140" s="468" t="s">
        <v>2345</v>
      </c>
      <c r="I140" s="468" t="s">
        <v>48</v>
      </c>
      <c r="J140" s="468" t="s">
        <v>931</v>
      </c>
      <c r="K140" s="469" t="s">
        <v>1</v>
      </c>
      <c r="L140" s="455" t="s">
        <v>3426</v>
      </c>
      <c r="M140" s="455" t="s">
        <v>2098</v>
      </c>
      <c r="N140" s="469" t="s">
        <v>1945</v>
      </c>
      <c r="O140" s="470" t="s">
        <v>627</v>
      </c>
      <c r="P140" s="469" t="s">
        <v>1</v>
      </c>
      <c r="Q140" s="469" t="s">
        <v>48</v>
      </c>
      <c r="R140" s="455" t="s">
        <v>48</v>
      </c>
      <c r="S140" s="451"/>
      <c r="T140" s="470" t="s">
        <v>3477</v>
      </c>
      <c r="U140" s="3"/>
      <c r="V140" s="630" t="str">
        <f t="shared" si="8"/>
        <v>/rsm:CrossIndustryInvoice/rsm:SupplyChainTradeTransaction/ram:ApplicableHeaderTradeSettlement/ram:ApplicableTradeTax</v>
      </c>
      <c r="W140" s="630" t="str">
        <f t="shared" si="9"/>
        <v>/ram:ExemptionReason</v>
      </c>
      <c r="X140" s="544">
        <f>COUNTIFS(M$4:M140,V140)</f>
        <v>1</v>
      </c>
      <c r="Y140" s="4"/>
      <c r="Z140" s="26"/>
    </row>
    <row r="141" spans="1:26" ht="76.5">
      <c r="B141" s="514" t="s">
        <v>545</v>
      </c>
      <c r="C141" s="469">
        <v>4</v>
      </c>
      <c r="D141" s="471" t="s">
        <v>3</v>
      </c>
      <c r="E141" s="468" t="s">
        <v>1250</v>
      </c>
      <c r="F141" s="468" t="s">
        <v>1251</v>
      </c>
      <c r="G141" s="468" t="s">
        <v>1252</v>
      </c>
      <c r="H141" s="468"/>
      <c r="I141" s="468" t="s">
        <v>2694</v>
      </c>
      <c r="J141" s="468" t="s">
        <v>1183</v>
      </c>
      <c r="K141" s="469" t="s">
        <v>19</v>
      </c>
      <c r="L141" s="455" t="s">
        <v>3427</v>
      </c>
      <c r="M141" s="455" t="s">
        <v>2093</v>
      </c>
      <c r="N141" s="469" t="s">
        <v>697</v>
      </c>
      <c r="O141" s="470" t="s">
        <v>627</v>
      </c>
      <c r="P141" s="469" t="s">
        <v>19</v>
      </c>
      <c r="Q141" s="469" t="s">
        <v>709</v>
      </c>
      <c r="R141" s="455" t="s">
        <v>48</v>
      </c>
      <c r="S141" s="451"/>
      <c r="T141" s="470" t="s">
        <v>3477</v>
      </c>
      <c r="U141" s="3"/>
      <c r="V141" s="630" t="str">
        <f t="shared" si="8"/>
        <v>/rsm:CrossIndustryInvoice/rsm:SupplyChainTradeTransaction/ram:ApplicableHeaderTradeSettlement/ram:ApplicableTradeTax</v>
      </c>
      <c r="W141" s="630" t="str">
        <f t="shared" si="9"/>
        <v>/ram:BasisAmount</v>
      </c>
      <c r="X141" s="544">
        <f>COUNTIFS(M$4:M141,V141)</f>
        <v>1</v>
      </c>
      <c r="Y141" s="4"/>
      <c r="Z141" s="459"/>
    </row>
    <row r="142" spans="1:26" s="459" customFormat="1" ht="140.25">
      <c r="A142" s="71"/>
      <c r="B142" s="514" t="s">
        <v>548</v>
      </c>
      <c r="C142" s="469">
        <v>4</v>
      </c>
      <c r="D142" s="471" t="s">
        <v>3</v>
      </c>
      <c r="E142" s="468" t="s">
        <v>1256</v>
      </c>
      <c r="F142" s="468" t="s">
        <v>1257</v>
      </c>
      <c r="G142" s="468" t="s">
        <v>2265</v>
      </c>
      <c r="H142" s="468" t="s">
        <v>9585</v>
      </c>
      <c r="I142" s="468" t="s">
        <v>2695</v>
      </c>
      <c r="J142" s="468" t="s">
        <v>95</v>
      </c>
      <c r="K142" s="469" t="s">
        <v>1</v>
      </c>
      <c r="L142" s="455" t="s">
        <v>3428</v>
      </c>
      <c r="M142" s="455" t="s">
        <v>2096</v>
      </c>
      <c r="N142" s="469" t="s">
        <v>48</v>
      </c>
      <c r="O142" s="470" t="s">
        <v>627</v>
      </c>
      <c r="P142" s="469" t="s">
        <v>1</v>
      </c>
      <c r="Q142" s="469" t="s">
        <v>632</v>
      </c>
      <c r="R142" s="455" t="s">
        <v>48</v>
      </c>
      <c r="S142" s="451"/>
      <c r="T142" s="470" t="s">
        <v>3477</v>
      </c>
      <c r="U142" s="3"/>
      <c r="V142" s="630" t="str">
        <f t="shared" si="8"/>
        <v>/rsm:CrossIndustryInvoice/rsm:SupplyChainTradeTransaction/ram:ApplicableHeaderTradeSettlement/ram:ApplicableTradeTax</v>
      </c>
      <c r="W142" s="630" t="str">
        <f t="shared" si="9"/>
        <v>/ram:CategoryCode</v>
      </c>
      <c r="X142" s="544">
        <f>COUNTIFS(M$4:M142,V142)</f>
        <v>1</v>
      </c>
      <c r="Y142" s="4"/>
    </row>
    <row r="143" spans="1:26" s="459" customFormat="1" ht="76.5">
      <c r="A143" s="71"/>
      <c r="B143" s="514" t="s">
        <v>552</v>
      </c>
      <c r="C143" s="469">
        <v>4</v>
      </c>
      <c r="D143" s="471" t="s">
        <v>1</v>
      </c>
      <c r="E143" s="468" t="s">
        <v>2269</v>
      </c>
      <c r="F143" s="468" t="s">
        <v>2270</v>
      </c>
      <c r="G143" s="468" t="s">
        <v>2271</v>
      </c>
      <c r="H143" s="468"/>
      <c r="I143" s="468" t="s">
        <v>48</v>
      </c>
      <c r="J143" s="468" t="s">
        <v>95</v>
      </c>
      <c r="K143" s="469" t="s">
        <v>1</v>
      </c>
      <c r="L143" s="455" t="s">
        <v>3429</v>
      </c>
      <c r="M143" s="455" t="s">
        <v>2099</v>
      </c>
      <c r="N143" s="469" t="s">
        <v>1937</v>
      </c>
      <c r="O143" s="470" t="s">
        <v>627</v>
      </c>
      <c r="P143" s="469" t="s">
        <v>1</v>
      </c>
      <c r="Q143" s="469" t="s">
        <v>48</v>
      </c>
      <c r="R143" s="455" t="s">
        <v>48</v>
      </c>
      <c r="S143" s="451"/>
      <c r="T143" s="470" t="s">
        <v>3477</v>
      </c>
      <c r="U143" s="3"/>
      <c r="V143" s="630" t="str">
        <f t="shared" si="8"/>
        <v>/rsm:CrossIndustryInvoice/rsm:SupplyChainTradeTransaction/ram:ApplicableHeaderTradeSettlement/ram:ApplicableTradeTax</v>
      </c>
      <c r="W143" s="630" t="str">
        <f t="shared" si="9"/>
        <v>/ram:ExemptionReasonCode</v>
      </c>
      <c r="X143" s="544">
        <f>COUNTIFS(M$4:M143,V143)</f>
        <v>1</v>
      </c>
      <c r="Y143" s="4"/>
    </row>
    <row r="144" spans="1:26" s="459" customFormat="1" ht="114.75">
      <c r="A144" s="71"/>
      <c r="B144" s="514" t="s">
        <v>379</v>
      </c>
      <c r="C144" s="469">
        <v>4</v>
      </c>
      <c r="D144" s="471" t="s">
        <v>1</v>
      </c>
      <c r="E144" s="468" t="s">
        <v>2196</v>
      </c>
      <c r="F144" s="468" t="s">
        <v>2197</v>
      </c>
      <c r="G144" s="468" t="s">
        <v>2323</v>
      </c>
      <c r="H144" s="468" t="s">
        <v>9677</v>
      </c>
      <c r="I144" s="468" t="s">
        <v>2728</v>
      </c>
      <c r="J144" s="468" t="s">
        <v>95</v>
      </c>
      <c r="K144" s="469" t="s">
        <v>1</v>
      </c>
      <c r="L144" s="455" t="s">
        <v>3433</v>
      </c>
      <c r="M144" s="455" t="s">
        <v>1942</v>
      </c>
      <c r="N144" s="469" t="s">
        <v>1937</v>
      </c>
      <c r="O144" s="470" t="s">
        <v>627</v>
      </c>
      <c r="P144" s="469" t="s">
        <v>1</v>
      </c>
      <c r="Q144" s="469" t="s">
        <v>636</v>
      </c>
      <c r="R144" s="455" t="s">
        <v>48</v>
      </c>
      <c r="S144" s="451"/>
      <c r="T144" s="470" t="s">
        <v>3477</v>
      </c>
      <c r="U144" s="3"/>
      <c r="V144" s="630" t="str">
        <f t="shared" si="8"/>
        <v>/rsm:CrossIndustryInvoice/rsm:SupplyChainTradeTransaction/ram:ApplicableHeaderTradeSettlement/ram:ApplicableTradeTax</v>
      </c>
      <c r="W144" s="630" t="str">
        <f t="shared" si="9"/>
        <v>/ram:DueDateTypeCode</v>
      </c>
      <c r="X144" s="544">
        <f>COUNTIFS(M$4:M144,V144)</f>
        <v>1</v>
      </c>
      <c r="Y144" s="4"/>
    </row>
    <row r="145" spans="1:25" s="459" customFormat="1" ht="76.5">
      <c r="A145" s="71"/>
      <c r="B145" s="514" t="s">
        <v>550</v>
      </c>
      <c r="C145" s="469">
        <v>4</v>
      </c>
      <c r="D145" s="471" t="s">
        <v>1</v>
      </c>
      <c r="E145" s="468" t="s">
        <v>1259</v>
      </c>
      <c r="F145" s="468" t="s">
        <v>1260</v>
      </c>
      <c r="G145" s="468" t="s">
        <v>1258</v>
      </c>
      <c r="H145" s="468" t="s">
        <v>2370</v>
      </c>
      <c r="I145" s="468" t="s">
        <v>2696</v>
      </c>
      <c r="J145" s="468" t="s">
        <v>1189</v>
      </c>
      <c r="K145" s="469" t="s">
        <v>1</v>
      </c>
      <c r="L145" s="455" t="s">
        <v>3434</v>
      </c>
      <c r="M145" s="455" t="s">
        <v>2097</v>
      </c>
      <c r="N145" s="469" t="s">
        <v>2075</v>
      </c>
      <c r="O145" s="470" t="s">
        <v>627</v>
      </c>
      <c r="P145" s="469" t="s">
        <v>1</v>
      </c>
      <c r="Q145" s="469" t="s">
        <v>48</v>
      </c>
      <c r="R145" s="455" t="s">
        <v>48</v>
      </c>
      <c r="S145" s="451"/>
      <c r="T145" s="470" t="s">
        <v>3477</v>
      </c>
      <c r="U145" s="3"/>
      <c r="V145" s="630" t="str">
        <f t="shared" si="8"/>
        <v>/rsm:CrossIndustryInvoice/rsm:SupplyChainTradeTransaction/ram:ApplicableHeaderTradeSettlement/ram:ApplicableTradeTax</v>
      </c>
      <c r="W145" s="630" t="str">
        <f t="shared" si="9"/>
        <v>/ram:RateApplicablePercent</v>
      </c>
      <c r="X145" s="544">
        <f>COUNTIFS(M$4:M145,V145)</f>
        <v>1</v>
      </c>
      <c r="Y145" s="4"/>
    </row>
    <row r="146" spans="1:25" ht="63.75">
      <c r="B146" s="513" t="s">
        <v>1218</v>
      </c>
      <c r="C146" s="515">
        <v>3</v>
      </c>
      <c r="D146" s="516" t="s">
        <v>19</v>
      </c>
      <c r="E146" s="517" t="s">
        <v>1177</v>
      </c>
      <c r="F146" s="517" t="s">
        <v>1178</v>
      </c>
      <c r="G146" s="517" t="s">
        <v>2317</v>
      </c>
      <c r="H146" s="517"/>
      <c r="I146" s="457" t="s">
        <v>706</v>
      </c>
      <c r="J146" s="517"/>
      <c r="K146" s="462" t="s">
        <v>19</v>
      </c>
      <c r="L146" s="457" t="s">
        <v>3442</v>
      </c>
      <c r="M146" s="457" t="s">
        <v>2072</v>
      </c>
      <c r="N146" s="462" t="s">
        <v>48</v>
      </c>
      <c r="O146" s="463" t="s">
        <v>627</v>
      </c>
      <c r="P146" s="462" t="s">
        <v>19</v>
      </c>
      <c r="Q146" s="462" t="s">
        <v>705</v>
      </c>
      <c r="R146" s="457" t="s">
        <v>706</v>
      </c>
      <c r="S146" s="451"/>
      <c r="T146" s="463" t="s">
        <v>3477</v>
      </c>
      <c r="U146" s="3"/>
      <c r="V146" s="630" t="str">
        <f t="shared" si="8"/>
        <v>/rsm:CrossIndustryInvoice/rsm:SupplyChainTradeTransaction/ram:ApplicableHeaderTradeSettlement</v>
      </c>
      <c r="W146" s="630" t="str">
        <f t="shared" si="9"/>
        <v>/ram:SpecifiedTradeAllowanceCharge</v>
      </c>
      <c r="X146" s="544">
        <f>COUNTIFS(M$4:M146,V146)</f>
        <v>1</v>
      </c>
      <c r="Y146" s="4"/>
    </row>
    <row r="147" spans="1:25" ht="76.5">
      <c r="B147" s="514" t="s">
        <v>2163</v>
      </c>
      <c r="C147" s="469">
        <v>4</v>
      </c>
      <c r="D147" s="471" t="s">
        <v>3</v>
      </c>
      <c r="E147" s="468" t="s">
        <v>2260</v>
      </c>
      <c r="F147" s="468" t="s">
        <v>48</v>
      </c>
      <c r="G147" s="468" t="s">
        <v>48</v>
      </c>
      <c r="H147" s="468"/>
      <c r="I147" s="468" t="s">
        <v>48</v>
      </c>
      <c r="J147" s="468"/>
      <c r="K147" s="469" t="s">
        <v>1</v>
      </c>
      <c r="L147" s="455" t="s">
        <v>3443</v>
      </c>
      <c r="M147" s="455" t="s">
        <v>2164</v>
      </c>
      <c r="N147" s="469" t="s">
        <v>48</v>
      </c>
      <c r="O147" s="470" t="s">
        <v>48</v>
      </c>
      <c r="P147" s="469" t="s">
        <v>1</v>
      </c>
      <c r="Q147" s="469" t="s">
        <v>48</v>
      </c>
      <c r="R147" s="455" t="s">
        <v>48</v>
      </c>
      <c r="S147" s="451"/>
      <c r="T147" s="470" t="s">
        <v>3477</v>
      </c>
      <c r="U147" s="3"/>
      <c r="V147" s="630" t="str">
        <f t="shared" si="8"/>
        <v>/rsm:CrossIndustryInvoice/rsm:SupplyChainTradeTransaction/ram:ApplicableHeaderTradeSettlement/ram:SpecifiedTradeAllowanceCharge</v>
      </c>
      <c r="W147" s="630" t="str">
        <f t="shared" si="9"/>
        <v>/ram:ChargeIndicator</v>
      </c>
      <c r="X147" s="544">
        <f>COUNTIFS(M$4:M147,V147)</f>
        <v>1</v>
      </c>
      <c r="Y147" s="4"/>
    </row>
    <row r="148" spans="1:25" ht="89.25">
      <c r="B148" s="514" t="s">
        <v>3060</v>
      </c>
      <c r="C148" s="469">
        <v>5</v>
      </c>
      <c r="D148" s="471" t="s">
        <v>3</v>
      </c>
      <c r="E148" s="468" t="s">
        <v>2261</v>
      </c>
      <c r="F148" s="468" t="s">
        <v>48</v>
      </c>
      <c r="G148" s="468" t="s">
        <v>2262</v>
      </c>
      <c r="H148" s="468"/>
      <c r="I148" s="468" t="s">
        <v>2262</v>
      </c>
      <c r="J148" s="468"/>
      <c r="K148" s="469" t="s">
        <v>3</v>
      </c>
      <c r="L148" s="455" t="s">
        <v>3444</v>
      </c>
      <c r="M148" s="455" t="s">
        <v>2165</v>
      </c>
      <c r="N148" s="469" t="s">
        <v>48</v>
      </c>
      <c r="O148" s="470" t="s">
        <v>48</v>
      </c>
      <c r="P148" s="469" t="s">
        <v>3</v>
      </c>
      <c r="Q148" s="469" t="s">
        <v>48</v>
      </c>
      <c r="R148" s="455" t="s">
        <v>2166</v>
      </c>
      <c r="S148" s="451"/>
      <c r="T148" s="470" t="s">
        <v>3477</v>
      </c>
      <c r="U148" s="3"/>
      <c r="V148" s="630" t="str">
        <f t="shared" si="8"/>
        <v>/rsm:CrossIndustryInvoice/rsm:SupplyChainTradeTransaction/ram:ApplicableHeaderTradeSettlement/ram:SpecifiedTradeAllowanceCharge/ram:ChargeIndicator</v>
      </c>
      <c r="W148" s="630" t="str">
        <f t="shared" si="9"/>
        <v>/udt:Indicator</v>
      </c>
      <c r="X148" s="544">
        <f>COUNTIFS(M$4:M148,V148)</f>
        <v>1</v>
      </c>
      <c r="Y148" s="4"/>
    </row>
    <row r="149" spans="1:25" ht="76.5">
      <c r="B149" s="514" t="s">
        <v>509</v>
      </c>
      <c r="C149" s="469">
        <v>4</v>
      </c>
      <c r="D149" s="471" t="s">
        <v>1</v>
      </c>
      <c r="E149" s="468" t="s">
        <v>1187</v>
      </c>
      <c r="F149" s="468" t="s">
        <v>1188</v>
      </c>
      <c r="G149" s="468"/>
      <c r="H149" s="468" t="s">
        <v>2370</v>
      </c>
      <c r="I149" s="468" t="s">
        <v>48</v>
      </c>
      <c r="J149" s="468" t="s">
        <v>1189</v>
      </c>
      <c r="K149" s="469" t="s">
        <v>1</v>
      </c>
      <c r="L149" s="455" t="s">
        <v>3445</v>
      </c>
      <c r="M149" s="455" t="s">
        <v>2076</v>
      </c>
      <c r="N149" s="469" t="s">
        <v>2075</v>
      </c>
      <c r="O149" s="470" t="s">
        <v>627</v>
      </c>
      <c r="P149" s="469" t="s">
        <v>1</v>
      </c>
      <c r="Q149" s="469" t="s">
        <v>48</v>
      </c>
      <c r="R149" s="455" t="s">
        <v>48</v>
      </c>
      <c r="S149" s="451"/>
      <c r="T149" s="470" t="s">
        <v>3477</v>
      </c>
      <c r="U149" s="3"/>
      <c r="V149" s="630" t="str">
        <f t="shared" si="8"/>
        <v>/rsm:CrossIndustryInvoice/rsm:SupplyChainTradeTransaction/ram:ApplicableHeaderTradeSettlement/ram:SpecifiedTradeAllowanceCharge</v>
      </c>
      <c r="W149" s="630" t="str">
        <f t="shared" si="9"/>
        <v>/ram:CalculationPercent</v>
      </c>
      <c r="X149" s="544">
        <f>COUNTIFS(M$4:M149,V149)</f>
        <v>1</v>
      </c>
      <c r="Y149" s="4"/>
    </row>
    <row r="150" spans="1:25" ht="76.5">
      <c r="B150" s="514" t="s">
        <v>507</v>
      </c>
      <c r="C150" s="469">
        <v>4</v>
      </c>
      <c r="D150" s="471" t="s">
        <v>1</v>
      </c>
      <c r="E150" s="468" t="s">
        <v>1184</v>
      </c>
      <c r="F150" s="468" t="s">
        <v>1185</v>
      </c>
      <c r="G150" s="468"/>
      <c r="H150" s="468"/>
      <c r="I150" s="468" t="s">
        <v>48</v>
      </c>
      <c r="J150" s="468" t="s">
        <v>1183</v>
      </c>
      <c r="K150" s="469" t="s">
        <v>1</v>
      </c>
      <c r="L150" s="455" t="s">
        <v>3446</v>
      </c>
      <c r="M150" s="455" t="s">
        <v>2074</v>
      </c>
      <c r="N150" s="469" t="s">
        <v>697</v>
      </c>
      <c r="O150" s="470" t="s">
        <v>627</v>
      </c>
      <c r="P150" s="469" t="s">
        <v>1</v>
      </c>
      <c r="Q150" s="469" t="s">
        <v>48</v>
      </c>
      <c r="R150" s="455" t="s">
        <v>48</v>
      </c>
      <c r="S150" s="451"/>
      <c r="T150" s="470" t="s">
        <v>3477</v>
      </c>
      <c r="U150" s="3"/>
      <c r="V150" s="630" t="str">
        <f t="shared" si="8"/>
        <v>/rsm:CrossIndustryInvoice/rsm:SupplyChainTradeTransaction/ram:ApplicableHeaderTradeSettlement/ram:SpecifiedTradeAllowanceCharge</v>
      </c>
      <c r="W150" s="630" t="str">
        <f t="shared" si="9"/>
        <v>/ram:BasisAmount</v>
      </c>
      <c r="X150" s="544">
        <f>COUNTIFS(M$4:M150,V150)</f>
        <v>1</v>
      </c>
      <c r="Y150" s="4"/>
    </row>
    <row r="151" spans="1:25" ht="76.5">
      <c r="B151" s="514" t="s">
        <v>505</v>
      </c>
      <c r="C151" s="469">
        <v>4</v>
      </c>
      <c r="D151" s="471" t="s">
        <v>3</v>
      </c>
      <c r="E151" s="468" t="s">
        <v>1180</v>
      </c>
      <c r="F151" s="468" t="s">
        <v>1181</v>
      </c>
      <c r="G151" s="468"/>
      <c r="H151" s="468"/>
      <c r="I151" s="468" t="s">
        <v>2733</v>
      </c>
      <c r="J151" s="468" t="s">
        <v>1183</v>
      </c>
      <c r="K151" s="469" t="s">
        <v>19</v>
      </c>
      <c r="L151" s="455" t="s">
        <v>3447</v>
      </c>
      <c r="M151" s="455" t="s">
        <v>2073</v>
      </c>
      <c r="N151" s="469" t="s">
        <v>697</v>
      </c>
      <c r="O151" s="470" t="s">
        <v>627</v>
      </c>
      <c r="P151" s="469" t="s">
        <v>19</v>
      </c>
      <c r="Q151" s="469" t="s">
        <v>709</v>
      </c>
      <c r="R151" s="455" t="s">
        <v>48</v>
      </c>
      <c r="S151" s="451"/>
      <c r="T151" s="470" t="s">
        <v>3477</v>
      </c>
      <c r="U151" s="3"/>
      <c r="V151" s="630" t="str">
        <f t="shared" si="8"/>
        <v>/rsm:CrossIndustryInvoice/rsm:SupplyChainTradeTransaction/ram:ApplicableHeaderTradeSettlement/ram:SpecifiedTradeAllowanceCharge</v>
      </c>
      <c r="W151" s="630" t="str">
        <f t="shared" si="9"/>
        <v>/ram:ActualAmount</v>
      </c>
      <c r="X151" s="544">
        <f>COUNTIFS(M$4:M151,V151)</f>
        <v>1</v>
      </c>
      <c r="Y151" s="4"/>
    </row>
    <row r="152" spans="1:25" ht="191.25">
      <c r="B152" s="514" t="s">
        <v>517</v>
      </c>
      <c r="C152" s="469">
        <v>4</v>
      </c>
      <c r="D152" s="471" t="s">
        <v>1</v>
      </c>
      <c r="E152" s="468" t="s">
        <v>1198</v>
      </c>
      <c r="F152" s="468" t="s">
        <v>1199</v>
      </c>
      <c r="G152" s="468" t="s">
        <v>1200</v>
      </c>
      <c r="H152" s="468"/>
      <c r="I152" s="468" t="s">
        <v>3081</v>
      </c>
      <c r="J152" s="468" t="s">
        <v>95</v>
      </c>
      <c r="K152" s="469" t="s">
        <v>1</v>
      </c>
      <c r="L152" s="455" t="s">
        <v>3448</v>
      </c>
      <c r="M152" s="455" t="s">
        <v>2082</v>
      </c>
      <c r="N152" s="469" t="s">
        <v>1937</v>
      </c>
      <c r="O152" s="470" t="s">
        <v>627</v>
      </c>
      <c r="P152" s="469" t="s">
        <v>1</v>
      </c>
      <c r="Q152" s="469" t="s">
        <v>48</v>
      </c>
      <c r="R152" s="455" t="s">
        <v>48</v>
      </c>
      <c r="S152" s="451"/>
      <c r="T152" s="470" t="s">
        <v>3477</v>
      </c>
      <c r="U152" s="3"/>
      <c r="V152" s="630" t="str">
        <f t="shared" si="8"/>
        <v>/rsm:CrossIndustryInvoice/rsm:SupplyChainTradeTransaction/ram:ApplicableHeaderTradeSettlement/ram:SpecifiedTradeAllowanceCharge</v>
      </c>
      <c r="W152" s="630" t="str">
        <f t="shared" si="9"/>
        <v>/ram:ReasonCode</v>
      </c>
      <c r="X152" s="544">
        <f>COUNTIFS(M$4:M152,V152)</f>
        <v>1</v>
      </c>
      <c r="Y152" s="4"/>
    </row>
    <row r="153" spans="1:25" ht="191.25">
      <c r="B153" s="514" t="s">
        <v>515</v>
      </c>
      <c r="C153" s="469">
        <v>4</v>
      </c>
      <c r="D153" s="471" t="s">
        <v>1</v>
      </c>
      <c r="E153" s="468" t="s">
        <v>1196</v>
      </c>
      <c r="F153" s="468" t="s">
        <v>1197</v>
      </c>
      <c r="G153" s="468"/>
      <c r="H153" s="468"/>
      <c r="I153" s="468" t="s">
        <v>3081</v>
      </c>
      <c r="J153" s="468" t="s">
        <v>931</v>
      </c>
      <c r="K153" s="469" t="s">
        <v>1</v>
      </c>
      <c r="L153" s="455" t="s">
        <v>3449</v>
      </c>
      <c r="M153" s="455" t="s">
        <v>2081</v>
      </c>
      <c r="N153" s="469" t="s">
        <v>1945</v>
      </c>
      <c r="O153" s="470" t="s">
        <v>627</v>
      </c>
      <c r="P153" s="469" t="s">
        <v>1</v>
      </c>
      <c r="Q153" s="469" t="s">
        <v>48</v>
      </c>
      <c r="R153" s="455" t="s">
        <v>48</v>
      </c>
      <c r="S153" s="451"/>
      <c r="T153" s="470" t="s">
        <v>3477</v>
      </c>
      <c r="U153" s="3"/>
      <c r="V153" s="630" t="str">
        <f t="shared" si="8"/>
        <v>/rsm:CrossIndustryInvoice/rsm:SupplyChainTradeTransaction/ram:ApplicableHeaderTradeSettlement/ram:SpecifiedTradeAllowanceCharge</v>
      </c>
      <c r="W153" s="630" t="str">
        <f t="shared" si="9"/>
        <v>/ram:Reason</v>
      </c>
      <c r="X153" s="544">
        <f>COUNTIFS(M$4:M153,V153)</f>
        <v>1</v>
      </c>
      <c r="Y153" s="4"/>
    </row>
    <row r="154" spans="1:25" ht="76.5">
      <c r="B154" s="537" t="s">
        <v>3480</v>
      </c>
      <c r="C154" s="538">
        <v>4</v>
      </c>
      <c r="D154" s="539"/>
      <c r="E154" s="467" t="s">
        <v>3481</v>
      </c>
      <c r="F154" s="540"/>
      <c r="G154" s="540"/>
      <c r="H154" s="540"/>
      <c r="I154" s="540"/>
      <c r="J154" s="540"/>
      <c r="K154" s="469"/>
      <c r="L154" s="455" t="s">
        <v>3450</v>
      </c>
      <c r="M154" s="455" t="s">
        <v>3022</v>
      </c>
      <c r="N154" s="469"/>
      <c r="O154" s="470"/>
      <c r="P154" s="469" t="s">
        <v>19</v>
      </c>
      <c r="Q154" s="469"/>
      <c r="R154" s="455"/>
      <c r="S154" s="451"/>
      <c r="T154" s="470"/>
      <c r="U154" s="3"/>
      <c r="V154" s="630" t="str">
        <f t="shared" si="8"/>
        <v>/rsm:CrossIndustryInvoice/rsm:SupplyChainTradeTransaction/ram:ApplicableHeaderTradeSettlement/ram:SpecifiedTradeAllowanceCharge</v>
      </c>
      <c r="W154" s="630" t="str">
        <f t="shared" si="9"/>
        <v>/ram:CategoryTradeTax</v>
      </c>
      <c r="X154" s="544">
        <f>COUNTIFS(M$4:M154,V154)</f>
        <v>1</v>
      </c>
      <c r="Y154" s="4"/>
    </row>
    <row r="155" spans="1:25" ht="89.25">
      <c r="B155" s="514" t="s">
        <v>2169</v>
      </c>
      <c r="C155" s="469">
        <v>5</v>
      </c>
      <c r="D155" s="471" t="s">
        <v>1</v>
      </c>
      <c r="E155" s="468" t="s">
        <v>1190</v>
      </c>
      <c r="F155" s="468" t="s">
        <v>48</v>
      </c>
      <c r="G155" s="468" t="s">
        <v>2263</v>
      </c>
      <c r="H155" s="468"/>
      <c r="I155" s="468" t="s">
        <v>2263</v>
      </c>
      <c r="J155" s="468"/>
      <c r="K155" s="469" t="s">
        <v>19</v>
      </c>
      <c r="L155" s="455" t="s">
        <v>3451</v>
      </c>
      <c r="M155" s="455" t="s">
        <v>2077</v>
      </c>
      <c r="N155" s="469" t="s">
        <v>1937</v>
      </c>
      <c r="O155" s="470" t="s">
        <v>627</v>
      </c>
      <c r="P155" s="469" t="s">
        <v>1</v>
      </c>
      <c r="Q155" s="469" t="s">
        <v>48</v>
      </c>
      <c r="R155" s="455" t="s">
        <v>2078</v>
      </c>
      <c r="S155" s="451"/>
      <c r="T155" s="470" t="s">
        <v>3477</v>
      </c>
      <c r="U155" s="3"/>
      <c r="V155" s="630" t="str">
        <f t="shared" si="8"/>
        <v>/rsm:CrossIndustryInvoice/rsm:SupplyChainTradeTransaction/ram:ApplicableHeaderTradeSettlement/ram:SpecifiedTradeAllowanceCharge/ram:CategoryTradeTax</v>
      </c>
      <c r="W155" s="630" t="str">
        <f t="shared" si="9"/>
        <v>/ram:TypeCode</v>
      </c>
      <c r="X155" s="544">
        <f>COUNTIFS(M$4:M155,V155)</f>
        <v>1</v>
      </c>
      <c r="Y155" s="4"/>
    </row>
    <row r="156" spans="1:25" ht="140.25">
      <c r="B156" s="514" t="s">
        <v>511</v>
      </c>
      <c r="C156" s="469">
        <v>5</v>
      </c>
      <c r="D156" s="471" t="s">
        <v>3</v>
      </c>
      <c r="E156" s="468" t="s">
        <v>1190</v>
      </c>
      <c r="F156" s="468" t="s">
        <v>1191</v>
      </c>
      <c r="G156" s="468" t="s">
        <v>2265</v>
      </c>
      <c r="H156" s="468" t="s">
        <v>9585</v>
      </c>
      <c r="I156" s="468" t="s">
        <v>2734</v>
      </c>
      <c r="J156" s="468" t="s">
        <v>95</v>
      </c>
      <c r="K156" s="469" t="s">
        <v>1</v>
      </c>
      <c r="L156" s="455" t="s">
        <v>3453</v>
      </c>
      <c r="M156" s="455" t="s">
        <v>2079</v>
      </c>
      <c r="N156" s="469" t="s">
        <v>48</v>
      </c>
      <c r="O156" s="470" t="s">
        <v>627</v>
      </c>
      <c r="P156" s="469" t="s">
        <v>1</v>
      </c>
      <c r="Q156" s="469" t="s">
        <v>48</v>
      </c>
      <c r="R156" s="455" t="s">
        <v>48</v>
      </c>
      <c r="S156" s="451"/>
      <c r="T156" s="470" t="s">
        <v>3477</v>
      </c>
      <c r="U156" s="3"/>
      <c r="V156" s="630" t="str">
        <f t="shared" si="8"/>
        <v>/rsm:CrossIndustryInvoice/rsm:SupplyChainTradeTransaction/ram:ApplicableHeaderTradeSettlement/ram:SpecifiedTradeAllowanceCharge/ram:CategoryTradeTax</v>
      </c>
      <c r="W156" s="630" t="str">
        <f t="shared" si="9"/>
        <v>/ram:CategoryCode</v>
      </c>
      <c r="X156" s="544">
        <f>COUNTIFS(M$4:M156,V156)</f>
        <v>1</v>
      </c>
      <c r="Y156" s="4"/>
    </row>
    <row r="157" spans="1:25" ht="89.25">
      <c r="B157" s="514" t="s">
        <v>513</v>
      </c>
      <c r="C157" s="469">
        <v>5</v>
      </c>
      <c r="D157" s="471" t="s">
        <v>1</v>
      </c>
      <c r="E157" s="468" t="s">
        <v>1194</v>
      </c>
      <c r="F157" s="468" t="s">
        <v>1195</v>
      </c>
      <c r="G157" s="468"/>
      <c r="H157" s="468" t="s">
        <v>2370</v>
      </c>
      <c r="I157" s="468" t="s">
        <v>48</v>
      </c>
      <c r="J157" s="468" t="s">
        <v>1189</v>
      </c>
      <c r="K157" s="469" t="s">
        <v>1</v>
      </c>
      <c r="L157" s="455" t="s">
        <v>3452</v>
      </c>
      <c r="M157" s="455" t="s">
        <v>2080</v>
      </c>
      <c r="N157" s="469" t="s">
        <v>2075</v>
      </c>
      <c r="O157" s="470" t="s">
        <v>627</v>
      </c>
      <c r="P157" s="469" t="s">
        <v>1</v>
      </c>
      <c r="Q157" s="469" t="s">
        <v>48</v>
      </c>
      <c r="R157" s="455" t="s">
        <v>48</v>
      </c>
      <c r="S157" s="451"/>
      <c r="T157" s="470" t="s">
        <v>3477</v>
      </c>
      <c r="U157" s="3"/>
      <c r="V157" s="630" t="str">
        <f t="shared" si="8"/>
        <v>/rsm:CrossIndustryInvoice/rsm:SupplyChainTradeTransaction/ram:ApplicableHeaderTradeSettlement/ram:SpecifiedTradeAllowanceCharge/ram:CategoryTradeTax</v>
      </c>
      <c r="W157" s="630" t="str">
        <f t="shared" si="9"/>
        <v>/ram:RateApplicablePercent</v>
      </c>
      <c r="X157" s="544">
        <f>COUNTIFS(M$4:M157,V157)</f>
        <v>1</v>
      </c>
      <c r="Y157" s="4"/>
    </row>
    <row r="158" spans="1:25" ht="63.75">
      <c r="B158" s="513" t="s">
        <v>1246</v>
      </c>
      <c r="C158" s="515">
        <v>3</v>
      </c>
      <c r="D158" s="516" t="s">
        <v>19</v>
      </c>
      <c r="E158" s="517" t="s">
        <v>1201</v>
      </c>
      <c r="F158" s="517" t="s">
        <v>1202</v>
      </c>
      <c r="G158" s="517"/>
      <c r="H158" s="517"/>
      <c r="I158" s="457" t="s">
        <v>719</v>
      </c>
      <c r="J158" s="517"/>
      <c r="K158" s="462" t="s">
        <v>19</v>
      </c>
      <c r="L158" s="457" t="s">
        <v>3442</v>
      </c>
      <c r="M158" s="457" t="s">
        <v>2072</v>
      </c>
      <c r="N158" s="462" t="s">
        <v>48</v>
      </c>
      <c r="O158" s="463" t="s">
        <v>627</v>
      </c>
      <c r="P158" s="462" t="s">
        <v>19</v>
      </c>
      <c r="Q158" s="462" t="s">
        <v>705</v>
      </c>
      <c r="R158" s="457" t="s">
        <v>719</v>
      </c>
      <c r="S158" s="451"/>
      <c r="T158" s="463" t="s">
        <v>3477</v>
      </c>
      <c r="U158" s="3"/>
      <c r="V158" s="630" t="str">
        <f t="shared" si="8"/>
        <v>/rsm:CrossIndustryInvoice/rsm:SupplyChainTradeTransaction/ram:ApplicableHeaderTradeSettlement</v>
      </c>
      <c r="W158" s="630" t="str">
        <f t="shared" si="9"/>
        <v>/ram:SpecifiedTradeAllowanceCharge</v>
      </c>
      <c r="X158" s="544">
        <f>COUNTIFS(M$4:M158,V158)</f>
        <v>1</v>
      </c>
      <c r="Y158" s="4"/>
    </row>
    <row r="159" spans="1:25" ht="76.5">
      <c r="B159" s="514" t="s">
        <v>2167</v>
      </c>
      <c r="C159" s="469">
        <v>4</v>
      </c>
      <c r="D159" s="471" t="s">
        <v>3</v>
      </c>
      <c r="E159" s="468" t="s">
        <v>2260</v>
      </c>
      <c r="F159" s="468" t="s">
        <v>48</v>
      </c>
      <c r="G159" s="468" t="s">
        <v>48</v>
      </c>
      <c r="H159" s="468"/>
      <c r="I159" s="468" t="s">
        <v>48</v>
      </c>
      <c r="J159" s="468"/>
      <c r="K159" s="469" t="s">
        <v>1</v>
      </c>
      <c r="L159" s="455" t="s">
        <v>3443</v>
      </c>
      <c r="M159" s="455" t="s">
        <v>2164</v>
      </c>
      <c r="N159" s="469" t="s">
        <v>48</v>
      </c>
      <c r="O159" s="470" t="s">
        <v>48</v>
      </c>
      <c r="P159" s="469" t="s">
        <v>1</v>
      </c>
      <c r="Q159" s="469" t="s">
        <v>48</v>
      </c>
      <c r="R159" s="455" t="s">
        <v>48</v>
      </c>
      <c r="S159" s="451"/>
      <c r="T159" s="470" t="s">
        <v>3477</v>
      </c>
      <c r="U159" s="3"/>
      <c r="V159" s="630" t="str">
        <f t="shared" si="8"/>
        <v>/rsm:CrossIndustryInvoice/rsm:SupplyChainTradeTransaction/ram:ApplicableHeaderTradeSettlement/ram:SpecifiedTradeAllowanceCharge</v>
      </c>
      <c r="W159" s="630" t="str">
        <f t="shared" si="9"/>
        <v>/ram:ChargeIndicator</v>
      </c>
      <c r="X159" s="544">
        <f>COUNTIFS(M$4:M159,V159)</f>
        <v>2</v>
      </c>
      <c r="Y159" s="4"/>
    </row>
    <row r="160" spans="1:25" ht="89.25">
      <c r="B160" s="514" t="s">
        <v>3061</v>
      </c>
      <c r="C160" s="469">
        <v>5</v>
      </c>
      <c r="D160" s="471" t="s">
        <v>3</v>
      </c>
      <c r="E160" s="468" t="s">
        <v>2261</v>
      </c>
      <c r="F160" s="468" t="s">
        <v>48</v>
      </c>
      <c r="G160" s="468" t="s">
        <v>2264</v>
      </c>
      <c r="H160" s="468"/>
      <c r="I160" s="468" t="s">
        <v>2264</v>
      </c>
      <c r="J160" s="468"/>
      <c r="K160" s="469" t="s">
        <v>3</v>
      </c>
      <c r="L160" s="455" t="s">
        <v>3444</v>
      </c>
      <c r="M160" s="455" t="s">
        <v>2165</v>
      </c>
      <c r="N160" s="469" t="s">
        <v>48</v>
      </c>
      <c r="O160" s="470" t="s">
        <v>48</v>
      </c>
      <c r="P160" s="469" t="s">
        <v>3</v>
      </c>
      <c r="Q160" s="469" t="s">
        <v>48</v>
      </c>
      <c r="R160" s="455" t="s">
        <v>2168</v>
      </c>
      <c r="S160" s="451"/>
      <c r="T160" s="470" t="s">
        <v>3477</v>
      </c>
      <c r="U160" s="3"/>
      <c r="V160" s="630" t="str">
        <f t="shared" si="8"/>
        <v>/rsm:CrossIndustryInvoice/rsm:SupplyChainTradeTransaction/ram:ApplicableHeaderTradeSettlement/ram:SpecifiedTradeAllowanceCharge/ram:ChargeIndicator</v>
      </c>
      <c r="W160" s="630" t="str">
        <f t="shared" si="9"/>
        <v>/udt:Indicator</v>
      </c>
      <c r="X160" s="544">
        <f>COUNTIFS(M$4:M160,V160)</f>
        <v>2</v>
      </c>
      <c r="Y160" s="4"/>
    </row>
    <row r="161" spans="2:25" ht="76.5">
      <c r="B161" s="514" t="s">
        <v>522</v>
      </c>
      <c r="C161" s="469">
        <v>4</v>
      </c>
      <c r="D161" s="471" t="s">
        <v>1</v>
      </c>
      <c r="E161" s="468" t="s">
        <v>1207</v>
      </c>
      <c r="F161" s="468" t="s">
        <v>1208</v>
      </c>
      <c r="G161" s="468"/>
      <c r="H161" s="468" t="s">
        <v>2370</v>
      </c>
      <c r="I161" s="468" t="s">
        <v>48</v>
      </c>
      <c r="J161" s="468" t="s">
        <v>1189</v>
      </c>
      <c r="K161" s="469" t="s">
        <v>1</v>
      </c>
      <c r="L161" s="455" t="s">
        <v>3445</v>
      </c>
      <c r="M161" s="455" t="s">
        <v>2076</v>
      </c>
      <c r="N161" s="469" t="s">
        <v>2075</v>
      </c>
      <c r="O161" s="470" t="s">
        <v>627</v>
      </c>
      <c r="P161" s="469" t="s">
        <v>1</v>
      </c>
      <c r="Q161" s="469" t="s">
        <v>48</v>
      </c>
      <c r="R161" s="455" t="s">
        <v>48</v>
      </c>
      <c r="S161" s="451"/>
      <c r="T161" s="470" t="s">
        <v>3477</v>
      </c>
      <c r="U161" s="3"/>
      <c r="V161" s="630" t="str">
        <f t="shared" si="8"/>
        <v>/rsm:CrossIndustryInvoice/rsm:SupplyChainTradeTransaction/ram:ApplicableHeaderTradeSettlement/ram:SpecifiedTradeAllowanceCharge</v>
      </c>
      <c r="W161" s="630" t="str">
        <f t="shared" si="9"/>
        <v>/ram:CalculationPercent</v>
      </c>
      <c r="X161" s="544">
        <f>COUNTIFS(M$4:M161,V161)</f>
        <v>2</v>
      </c>
      <c r="Y161" s="4"/>
    </row>
    <row r="162" spans="2:25" ht="76.5">
      <c r="B162" s="514" t="s">
        <v>521</v>
      </c>
      <c r="C162" s="469">
        <v>4</v>
      </c>
      <c r="D162" s="471" t="s">
        <v>1</v>
      </c>
      <c r="E162" s="468" t="s">
        <v>1205</v>
      </c>
      <c r="F162" s="468" t="s">
        <v>1206</v>
      </c>
      <c r="G162" s="468"/>
      <c r="H162" s="468"/>
      <c r="I162" s="468" t="s">
        <v>48</v>
      </c>
      <c r="J162" s="468" t="s">
        <v>1183</v>
      </c>
      <c r="K162" s="469" t="s">
        <v>1</v>
      </c>
      <c r="L162" s="455" t="s">
        <v>3446</v>
      </c>
      <c r="M162" s="455" t="s">
        <v>2074</v>
      </c>
      <c r="N162" s="469" t="s">
        <v>697</v>
      </c>
      <c r="O162" s="470" t="s">
        <v>627</v>
      </c>
      <c r="P162" s="469" t="s">
        <v>1</v>
      </c>
      <c r="Q162" s="469" t="s">
        <v>48</v>
      </c>
      <c r="R162" s="455" t="s">
        <v>48</v>
      </c>
      <c r="S162" s="451"/>
      <c r="T162" s="470" t="s">
        <v>3477</v>
      </c>
      <c r="U162" s="3"/>
      <c r="V162" s="630" t="str">
        <f t="shared" si="8"/>
        <v>/rsm:CrossIndustryInvoice/rsm:SupplyChainTradeTransaction/ram:ApplicableHeaderTradeSettlement/ram:SpecifiedTradeAllowanceCharge</v>
      </c>
      <c r="W162" s="630" t="str">
        <f t="shared" si="9"/>
        <v>/ram:BasisAmount</v>
      </c>
      <c r="X162" s="544">
        <f>COUNTIFS(M$4:M162,V162)</f>
        <v>2</v>
      </c>
      <c r="Y162" s="4"/>
    </row>
    <row r="163" spans="2:25" ht="76.5">
      <c r="B163" s="514" t="s">
        <v>519</v>
      </c>
      <c r="C163" s="469">
        <v>4</v>
      </c>
      <c r="D163" s="471" t="s">
        <v>3</v>
      </c>
      <c r="E163" s="468" t="s">
        <v>1203</v>
      </c>
      <c r="F163" s="468" t="s">
        <v>1204</v>
      </c>
      <c r="G163" s="468"/>
      <c r="H163" s="468"/>
      <c r="I163" s="468" t="s">
        <v>2735</v>
      </c>
      <c r="J163" s="468" t="s">
        <v>1183</v>
      </c>
      <c r="K163" s="469" t="s">
        <v>19</v>
      </c>
      <c r="L163" s="455" t="s">
        <v>3447</v>
      </c>
      <c r="M163" s="455" t="s">
        <v>2073</v>
      </c>
      <c r="N163" s="469" t="s">
        <v>697</v>
      </c>
      <c r="O163" s="470" t="s">
        <v>627</v>
      </c>
      <c r="P163" s="469" t="s">
        <v>19</v>
      </c>
      <c r="Q163" s="469" t="s">
        <v>709</v>
      </c>
      <c r="R163" s="455" t="s">
        <v>48</v>
      </c>
      <c r="S163" s="451"/>
      <c r="T163" s="470" t="s">
        <v>3477</v>
      </c>
      <c r="U163" s="3"/>
      <c r="V163" s="630" t="str">
        <f t="shared" si="8"/>
        <v>/rsm:CrossIndustryInvoice/rsm:SupplyChainTradeTransaction/ram:ApplicableHeaderTradeSettlement/ram:SpecifiedTradeAllowanceCharge</v>
      </c>
      <c r="W163" s="630" t="str">
        <f t="shared" si="9"/>
        <v>/ram:ActualAmount</v>
      </c>
      <c r="X163" s="544">
        <f>COUNTIFS(M$4:M163,V163)</f>
        <v>2</v>
      </c>
      <c r="Y163" s="4"/>
    </row>
    <row r="164" spans="2:25" ht="178.5">
      <c r="B164" s="514" t="s">
        <v>529</v>
      </c>
      <c r="C164" s="469">
        <v>4</v>
      </c>
      <c r="D164" s="471" t="s">
        <v>1</v>
      </c>
      <c r="E164" s="468" t="s">
        <v>1215</v>
      </c>
      <c r="F164" s="468" t="s">
        <v>1216</v>
      </c>
      <c r="G164" s="468" t="s">
        <v>2318</v>
      </c>
      <c r="H164" s="468" t="s">
        <v>9586</v>
      </c>
      <c r="I164" s="468" t="s">
        <v>3082</v>
      </c>
      <c r="J164" s="468" t="s">
        <v>95</v>
      </c>
      <c r="K164" s="469" t="s">
        <v>1</v>
      </c>
      <c r="L164" s="455" t="s">
        <v>3448</v>
      </c>
      <c r="M164" s="455" t="s">
        <v>2082</v>
      </c>
      <c r="N164" s="469" t="s">
        <v>1937</v>
      </c>
      <c r="O164" s="470" t="s">
        <v>627</v>
      </c>
      <c r="P164" s="469" t="s">
        <v>1</v>
      </c>
      <c r="Q164" s="469" t="s">
        <v>48</v>
      </c>
      <c r="R164" s="455" t="s">
        <v>48</v>
      </c>
      <c r="S164" s="451"/>
      <c r="T164" s="470" t="s">
        <v>3477</v>
      </c>
      <c r="U164" s="3"/>
      <c r="V164" s="630" t="str">
        <f t="shared" ref="V164:V191" si="10">IF(ISERROR(FIND("/",M164)),M164,LEFT(M164,FIND(CHAR(1),SUBSTITUTE(M164,"/",CHAR(1),LEN(M164)-LEN(SUBSTITUTE(M164,"/",""))))-1))</f>
        <v>/rsm:CrossIndustryInvoice/rsm:SupplyChainTradeTransaction/ram:ApplicableHeaderTradeSettlement/ram:SpecifiedTradeAllowanceCharge</v>
      </c>
      <c r="W164" s="630" t="str">
        <f t="shared" ref="W164:W191" si="11">IF(ISERROR(FIND("/",M164)),M164,MID(M164, FIND(CHAR(1),SUBSTITUTE(M164,"/",CHAR(1), LEN(M164)-LEN(SUBSTITUTE(M164,"/","")))), LEN(M164)))</f>
        <v>/ram:ReasonCode</v>
      </c>
      <c r="X164" s="544">
        <f>COUNTIFS(M$4:M164,V164)</f>
        <v>2</v>
      </c>
      <c r="Y164" s="4"/>
    </row>
    <row r="165" spans="2:25" ht="178.5">
      <c r="B165" s="514" t="s">
        <v>527</v>
      </c>
      <c r="C165" s="469">
        <v>4</v>
      </c>
      <c r="D165" s="471" t="s">
        <v>1</v>
      </c>
      <c r="E165" s="468" t="s">
        <v>1213</v>
      </c>
      <c r="F165" s="468" t="s">
        <v>1214</v>
      </c>
      <c r="G165" s="468"/>
      <c r="H165" s="468" t="s">
        <v>2345</v>
      </c>
      <c r="I165" s="468" t="s">
        <v>3083</v>
      </c>
      <c r="J165" s="468" t="s">
        <v>931</v>
      </c>
      <c r="K165" s="469" t="s">
        <v>1</v>
      </c>
      <c r="L165" s="455" t="s">
        <v>3449</v>
      </c>
      <c r="M165" s="455" t="s">
        <v>2081</v>
      </c>
      <c r="N165" s="469" t="s">
        <v>1945</v>
      </c>
      <c r="O165" s="470" t="s">
        <v>627</v>
      </c>
      <c r="P165" s="469" t="s">
        <v>1</v>
      </c>
      <c r="Q165" s="469" t="s">
        <v>48</v>
      </c>
      <c r="R165" s="455" t="s">
        <v>48</v>
      </c>
      <c r="S165" s="451"/>
      <c r="T165" s="470" t="s">
        <v>3477</v>
      </c>
      <c r="U165" s="3"/>
      <c r="V165" s="630" t="str">
        <f t="shared" si="10"/>
        <v>/rsm:CrossIndustryInvoice/rsm:SupplyChainTradeTransaction/ram:ApplicableHeaderTradeSettlement/ram:SpecifiedTradeAllowanceCharge</v>
      </c>
      <c r="W165" s="630" t="str">
        <f t="shared" si="11"/>
        <v>/ram:Reason</v>
      </c>
      <c r="X165" s="544">
        <f>COUNTIFS(M$4:M165,V165)</f>
        <v>2</v>
      </c>
      <c r="Y165" s="4"/>
    </row>
    <row r="166" spans="2:25" ht="76.5">
      <c r="B166" s="537" t="s">
        <v>3478</v>
      </c>
      <c r="C166" s="465">
        <v>3</v>
      </c>
      <c r="D166" s="539"/>
      <c r="E166" s="467" t="s">
        <v>3479</v>
      </c>
      <c r="F166" s="540"/>
      <c r="G166" s="540"/>
      <c r="H166" s="540"/>
      <c r="I166" s="540"/>
      <c r="J166" s="540"/>
      <c r="K166" s="541" t="s">
        <v>19</v>
      </c>
      <c r="L166" s="455" t="s">
        <v>3450</v>
      </c>
      <c r="M166" s="455" t="s">
        <v>3022</v>
      </c>
      <c r="N166" s="541"/>
      <c r="O166" s="542"/>
      <c r="P166" s="543" t="s">
        <v>19</v>
      </c>
      <c r="Q166" s="469"/>
      <c r="R166" s="455"/>
      <c r="S166" s="451"/>
      <c r="T166" s="470" t="s">
        <v>3477</v>
      </c>
      <c r="U166" s="3"/>
      <c r="V166" s="630" t="str">
        <f t="shared" si="10"/>
        <v>/rsm:CrossIndustryInvoice/rsm:SupplyChainTradeTransaction/ram:ApplicableHeaderTradeSettlement/ram:SpecifiedTradeAllowanceCharge</v>
      </c>
      <c r="W166" s="630" t="str">
        <f t="shared" si="11"/>
        <v>/ram:CategoryTradeTax</v>
      </c>
      <c r="X166" s="544">
        <f>COUNTIFS(M$4:M166,V166)</f>
        <v>2</v>
      </c>
      <c r="Y166" s="4"/>
    </row>
    <row r="167" spans="2:25" ht="89.25">
      <c r="B167" s="514" t="s">
        <v>2170</v>
      </c>
      <c r="C167" s="469">
        <v>5</v>
      </c>
      <c r="D167" s="471" t="s">
        <v>3</v>
      </c>
      <c r="E167" s="468" t="s">
        <v>1209</v>
      </c>
      <c r="F167" s="468" t="s">
        <v>48</v>
      </c>
      <c r="G167" s="468" t="s">
        <v>2263</v>
      </c>
      <c r="H167" s="468"/>
      <c r="I167" s="468" t="s">
        <v>2263</v>
      </c>
      <c r="J167" s="468"/>
      <c r="K167" s="469" t="s">
        <v>1</v>
      </c>
      <c r="L167" s="455" t="s">
        <v>3451</v>
      </c>
      <c r="M167" s="455" t="s">
        <v>2077</v>
      </c>
      <c r="N167" s="469" t="s">
        <v>1937</v>
      </c>
      <c r="O167" s="470" t="s">
        <v>627</v>
      </c>
      <c r="P167" s="469" t="s">
        <v>1</v>
      </c>
      <c r="Q167" s="469" t="s">
        <v>48</v>
      </c>
      <c r="R167" s="455" t="s">
        <v>2078</v>
      </c>
      <c r="S167" s="451"/>
      <c r="T167" s="470" t="s">
        <v>3477</v>
      </c>
      <c r="U167" s="3"/>
      <c r="V167" s="630" t="str">
        <f t="shared" si="10"/>
        <v>/rsm:CrossIndustryInvoice/rsm:SupplyChainTradeTransaction/ram:ApplicableHeaderTradeSettlement/ram:SpecifiedTradeAllowanceCharge/ram:CategoryTradeTax</v>
      </c>
      <c r="W167" s="630" t="str">
        <f t="shared" si="11"/>
        <v>/ram:TypeCode</v>
      </c>
      <c r="X167" s="544">
        <f>COUNTIFS(M$4:M167,V167)</f>
        <v>2</v>
      </c>
      <c r="Y167" s="4"/>
    </row>
    <row r="168" spans="2:25" ht="140.25">
      <c r="B168" s="514" t="s">
        <v>523</v>
      </c>
      <c r="C168" s="469">
        <v>5</v>
      </c>
      <c r="D168" s="471" t="s">
        <v>3</v>
      </c>
      <c r="E168" s="468" t="s">
        <v>1209</v>
      </c>
      <c r="F168" s="468" t="s">
        <v>1210</v>
      </c>
      <c r="G168" s="468" t="s">
        <v>2265</v>
      </c>
      <c r="H168" s="468" t="s">
        <v>9585</v>
      </c>
      <c r="I168" s="468" t="s">
        <v>2683</v>
      </c>
      <c r="J168" s="468" t="s">
        <v>95</v>
      </c>
      <c r="K168" s="469" t="s">
        <v>1</v>
      </c>
      <c r="L168" s="455" t="s">
        <v>3453</v>
      </c>
      <c r="M168" s="455" t="s">
        <v>2079</v>
      </c>
      <c r="N168" s="469" t="s">
        <v>48</v>
      </c>
      <c r="O168" s="470" t="s">
        <v>627</v>
      </c>
      <c r="P168" s="469" t="s">
        <v>1</v>
      </c>
      <c r="Q168" s="469" t="s">
        <v>48</v>
      </c>
      <c r="R168" s="455" t="s">
        <v>48</v>
      </c>
      <c r="S168" s="451"/>
      <c r="T168" s="470" t="s">
        <v>3477</v>
      </c>
      <c r="U168" s="3"/>
      <c r="V168" s="630" t="str">
        <f t="shared" si="10"/>
        <v>/rsm:CrossIndustryInvoice/rsm:SupplyChainTradeTransaction/ram:ApplicableHeaderTradeSettlement/ram:SpecifiedTradeAllowanceCharge/ram:CategoryTradeTax</v>
      </c>
      <c r="W168" s="630" t="str">
        <f t="shared" si="11"/>
        <v>/ram:CategoryCode</v>
      </c>
      <c r="X168" s="544">
        <f>COUNTIFS(M$4:M168,V168)</f>
        <v>2</v>
      </c>
      <c r="Y168" s="4"/>
    </row>
    <row r="169" spans="2:25" ht="89.25">
      <c r="B169" s="514" t="s">
        <v>525</v>
      </c>
      <c r="C169" s="469">
        <v>5</v>
      </c>
      <c r="D169" s="471" t="s">
        <v>1</v>
      </c>
      <c r="E169" s="468" t="s">
        <v>1211</v>
      </c>
      <c r="F169" s="468" t="s">
        <v>1212</v>
      </c>
      <c r="G169" s="468"/>
      <c r="H169" s="468" t="s">
        <v>2370</v>
      </c>
      <c r="I169" s="468" t="s">
        <v>48</v>
      </c>
      <c r="J169" s="468" t="s">
        <v>1189</v>
      </c>
      <c r="K169" s="469" t="s">
        <v>1</v>
      </c>
      <c r="L169" s="455" t="s">
        <v>3452</v>
      </c>
      <c r="M169" s="455" t="s">
        <v>2080</v>
      </c>
      <c r="N169" s="469" t="s">
        <v>2075</v>
      </c>
      <c r="O169" s="470" t="s">
        <v>627</v>
      </c>
      <c r="P169" s="469" t="s">
        <v>1</v>
      </c>
      <c r="Q169" s="469" t="s">
        <v>48</v>
      </c>
      <c r="R169" s="455" t="s">
        <v>48</v>
      </c>
      <c r="S169" s="451"/>
      <c r="T169" s="470" t="s">
        <v>3477</v>
      </c>
      <c r="U169" s="3"/>
      <c r="V169" s="630" t="str">
        <f t="shared" si="10"/>
        <v>/rsm:CrossIndustryInvoice/rsm:SupplyChainTradeTransaction/ram:ApplicableHeaderTradeSettlement/ram:SpecifiedTradeAllowanceCharge/ram:CategoryTradeTax</v>
      </c>
      <c r="W169" s="630" t="str">
        <f t="shared" si="11"/>
        <v>/ram:RateApplicablePercent</v>
      </c>
      <c r="X169" s="544">
        <f>COUNTIFS(M$4:M169,V169)</f>
        <v>2</v>
      </c>
      <c r="Y169" s="4"/>
    </row>
    <row r="170" spans="2:25" ht="63.75">
      <c r="B170" s="514" t="s">
        <v>3180</v>
      </c>
      <c r="C170" s="465">
        <v>3</v>
      </c>
      <c r="D170" s="466"/>
      <c r="E170" s="467" t="s">
        <v>3181</v>
      </c>
      <c r="F170" s="468"/>
      <c r="G170" s="468"/>
      <c r="H170" s="468"/>
      <c r="I170" s="468" t="s">
        <v>48</v>
      </c>
      <c r="J170" s="468"/>
      <c r="K170" s="469" t="s">
        <v>19</v>
      </c>
      <c r="L170" s="455" t="s">
        <v>3454</v>
      </c>
      <c r="M170" s="455" t="s">
        <v>3023</v>
      </c>
      <c r="N170" s="469"/>
      <c r="O170" s="470"/>
      <c r="P170" s="469" t="s">
        <v>19</v>
      </c>
      <c r="Q170" s="469"/>
      <c r="R170" s="455"/>
      <c r="S170" s="451"/>
      <c r="T170" s="470" t="s">
        <v>3477</v>
      </c>
      <c r="U170" s="3"/>
      <c r="V170" s="630" t="str">
        <f t="shared" si="10"/>
        <v>/rsm:CrossIndustryInvoice/rsm:SupplyChainTradeTransaction/ram:ApplicableHeaderTradeSettlement</v>
      </c>
      <c r="W170" s="630" t="str">
        <f t="shared" si="11"/>
        <v>/ram:SpecifiedTradePaymentTerms</v>
      </c>
      <c r="X170" s="544">
        <f>COUNTIFS(M$4:M170,V170)</f>
        <v>1</v>
      </c>
      <c r="Y170" s="4"/>
    </row>
    <row r="171" spans="2:25" ht="76.5">
      <c r="B171" s="514" t="s">
        <v>3182</v>
      </c>
      <c r="C171" s="465">
        <v>4</v>
      </c>
      <c r="D171" s="466"/>
      <c r="E171" s="467" t="s">
        <v>3183</v>
      </c>
      <c r="F171" s="468"/>
      <c r="G171" s="468"/>
      <c r="H171" s="468"/>
      <c r="I171" s="468" t="s">
        <v>48</v>
      </c>
      <c r="J171" s="468"/>
      <c r="K171" s="469" t="s">
        <v>1</v>
      </c>
      <c r="L171" s="455" t="s">
        <v>3456</v>
      </c>
      <c r="M171" s="455" t="s">
        <v>3024</v>
      </c>
      <c r="N171" s="469"/>
      <c r="O171" s="470"/>
      <c r="P171" s="469" t="s">
        <v>1</v>
      </c>
      <c r="Q171" s="469"/>
      <c r="R171" s="455"/>
      <c r="S171" s="451"/>
      <c r="T171" s="470" t="s">
        <v>3477</v>
      </c>
      <c r="U171" s="3"/>
      <c r="V171" s="630" t="str">
        <f t="shared" si="10"/>
        <v>/rsm:CrossIndustryInvoice/rsm:SupplyChainTradeTransaction/ram:ApplicableHeaderTradeSettlement/ram:SpecifiedTradePaymentTerms</v>
      </c>
      <c r="W171" s="630" t="str">
        <f t="shared" si="11"/>
        <v>/ram:DueDateDateTime</v>
      </c>
      <c r="X171" s="544">
        <f>COUNTIFS(M$4:M171,V171)</f>
        <v>1</v>
      </c>
      <c r="Y171" s="4"/>
    </row>
    <row r="172" spans="2:25" ht="89.25">
      <c r="B172" s="514" t="s">
        <v>385</v>
      </c>
      <c r="C172" s="469">
        <v>5</v>
      </c>
      <c r="D172" s="471" t="s">
        <v>1</v>
      </c>
      <c r="E172" s="468" t="s">
        <v>40</v>
      </c>
      <c r="F172" s="468" t="s">
        <v>950</v>
      </c>
      <c r="G172" s="468" t="s">
        <v>2198</v>
      </c>
      <c r="H172" s="468"/>
      <c r="I172" s="468" t="s">
        <v>2712</v>
      </c>
      <c r="J172" s="468" t="s">
        <v>94</v>
      </c>
      <c r="K172" s="469" t="s">
        <v>3</v>
      </c>
      <c r="L172" s="455" t="s">
        <v>3457</v>
      </c>
      <c r="M172" s="455" t="s">
        <v>1943</v>
      </c>
      <c r="N172" s="469" t="s">
        <v>629</v>
      </c>
      <c r="O172" s="470" t="s">
        <v>627</v>
      </c>
      <c r="P172" s="469" t="s">
        <v>3</v>
      </c>
      <c r="Q172" s="469" t="s">
        <v>48</v>
      </c>
      <c r="R172" s="455" t="s">
        <v>630</v>
      </c>
      <c r="S172" s="451"/>
      <c r="T172" s="470" t="s">
        <v>3477</v>
      </c>
      <c r="U172" s="3"/>
      <c r="V172" s="630" t="str">
        <f t="shared" si="10"/>
        <v>/rsm:CrossIndustryInvoice/rsm:SupplyChainTradeTransaction/ram:ApplicableHeaderTradeSettlement/ram:SpecifiedTradePaymentTerms/ram:DueDateDateTime</v>
      </c>
      <c r="W172" s="630" t="str">
        <f t="shared" si="11"/>
        <v>/udt:DateTimeString</v>
      </c>
      <c r="X172" s="544">
        <f>COUNTIFS(M$4:M172,V172)</f>
        <v>1</v>
      </c>
      <c r="Y172" s="4"/>
    </row>
    <row r="173" spans="2:25" ht="102">
      <c r="B173" s="514" t="s">
        <v>2150</v>
      </c>
      <c r="C173" s="469">
        <v>6</v>
      </c>
      <c r="D173" s="471" t="s">
        <v>3</v>
      </c>
      <c r="E173" s="468" t="s">
        <v>2146</v>
      </c>
      <c r="F173" s="468" t="s">
        <v>48</v>
      </c>
      <c r="G173" s="468" t="s">
        <v>2195</v>
      </c>
      <c r="H173" s="468"/>
      <c r="I173" s="468" t="s">
        <v>3064</v>
      </c>
      <c r="J173" s="468"/>
      <c r="K173" s="469"/>
      <c r="L173" s="455" t="s">
        <v>3458</v>
      </c>
      <c r="M173" s="455" t="s">
        <v>1944</v>
      </c>
      <c r="N173" s="469" t="s">
        <v>48</v>
      </c>
      <c r="O173" s="470" t="s">
        <v>697</v>
      </c>
      <c r="P173" s="469"/>
      <c r="Q173" s="469" t="s">
        <v>48</v>
      </c>
      <c r="R173" s="455" t="s">
        <v>1936</v>
      </c>
      <c r="S173" s="451"/>
      <c r="T173" s="470" t="s">
        <v>3477</v>
      </c>
      <c r="U173" s="3"/>
      <c r="V173" s="630" t="str">
        <f t="shared" si="10"/>
        <v>/rsm:CrossIndustryInvoice/rsm:SupplyChainTradeTransaction/ram:ApplicableHeaderTradeSettlement/ram:SpecifiedTradePaymentTerms/ram:DueDateDateTime/udt:DateTimeString</v>
      </c>
      <c r="W173" s="630" t="str">
        <f t="shared" si="11"/>
        <v>/@format</v>
      </c>
      <c r="X173" s="544">
        <f>COUNTIFS(M$4:M173,V173)</f>
        <v>1</v>
      </c>
      <c r="Y173" s="4"/>
    </row>
    <row r="174" spans="2:25" ht="76.5">
      <c r="B174" s="514" t="s">
        <v>499</v>
      </c>
      <c r="C174" s="469">
        <v>4</v>
      </c>
      <c r="D174" s="471" t="s">
        <v>1</v>
      </c>
      <c r="E174" s="468" t="s">
        <v>1149</v>
      </c>
      <c r="F174" s="468" t="s">
        <v>1150</v>
      </c>
      <c r="G174" s="468" t="s">
        <v>1151</v>
      </c>
      <c r="H174" s="468" t="s">
        <v>2361</v>
      </c>
      <c r="I174" s="468" t="s">
        <v>48</v>
      </c>
      <c r="J174" s="468" t="s">
        <v>369</v>
      </c>
      <c r="K174" s="469" t="s">
        <v>19</v>
      </c>
      <c r="L174" s="455" t="s">
        <v>3459</v>
      </c>
      <c r="M174" s="455" t="s">
        <v>2069</v>
      </c>
      <c r="N174" s="469" t="s">
        <v>1934</v>
      </c>
      <c r="O174" s="470" t="s">
        <v>627</v>
      </c>
      <c r="P174" s="469" t="s">
        <v>19</v>
      </c>
      <c r="Q174" s="469" t="s">
        <v>48</v>
      </c>
      <c r="R174" s="455" t="s">
        <v>48</v>
      </c>
      <c r="S174" s="451"/>
      <c r="T174" s="470" t="s">
        <v>3477</v>
      </c>
      <c r="U174" s="3"/>
      <c r="V174" s="630" t="str">
        <f t="shared" si="10"/>
        <v>/rsm:CrossIndustryInvoice/rsm:SupplyChainTradeTransaction/ram:ApplicableHeaderTradeSettlement/ram:SpecifiedTradePaymentTerms</v>
      </c>
      <c r="W174" s="630" t="str">
        <f t="shared" si="11"/>
        <v>/ram:DirectDebitMandateID</v>
      </c>
      <c r="X174" s="544">
        <f>COUNTIFS(M$4:M174,V174)</f>
        <v>1</v>
      </c>
      <c r="Y174" s="4"/>
    </row>
    <row r="175" spans="2:25" ht="76.5">
      <c r="B175" s="513" t="s">
        <v>1263</v>
      </c>
      <c r="C175" s="460">
        <v>3</v>
      </c>
      <c r="D175" s="461" t="s">
        <v>3</v>
      </c>
      <c r="E175" s="17" t="s">
        <v>1219</v>
      </c>
      <c r="F175" s="17" t="s">
        <v>1220</v>
      </c>
      <c r="G175" s="17"/>
      <c r="H175" s="17" t="s">
        <v>2354</v>
      </c>
      <c r="I175" s="17" t="s">
        <v>48</v>
      </c>
      <c r="J175" s="17"/>
      <c r="K175" s="462" t="s">
        <v>1</v>
      </c>
      <c r="L175" s="457" t="s">
        <v>3460</v>
      </c>
      <c r="M175" s="457" t="s">
        <v>2083</v>
      </c>
      <c r="N175" s="462" t="s">
        <v>48</v>
      </c>
      <c r="O175" s="463" t="s">
        <v>627</v>
      </c>
      <c r="P175" s="462" t="s">
        <v>1</v>
      </c>
      <c r="Q175" s="462" t="s">
        <v>48</v>
      </c>
      <c r="R175" s="518" t="s">
        <v>48</v>
      </c>
      <c r="S175" s="451"/>
      <c r="T175" s="463" t="s">
        <v>2324</v>
      </c>
      <c r="U175" s="3"/>
      <c r="V175" s="630" t="str">
        <f t="shared" si="10"/>
        <v>/rsm:CrossIndustryInvoice/rsm:SupplyChainTradeTransaction/ram:ApplicableHeaderTradeSettlement</v>
      </c>
      <c r="W175" s="630" t="str">
        <f t="shared" si="11"/>
        <v>/ram:SpecifiedTradeSettlementHeaderMonetarySummation</v>
      </c>
      <c r="X175" s="544">
        <f>COUNTIFS(M$4:M175,V175)</f>
        <v>1</v>
      </c>
      <c r="Y175" s="4"/>
    </row>
    <row r="176" spans="2:25" ht="89.25">
      <c r="B176" s="514" t="s">
        <v>531</v>
      </c>
      <c r="C176" s="469">
        <v>4</v>
      </c>
      <c r="D176" s="471" t="s">
        <v>3</v>
      </c>
      <c r="E176" s="468" t="s">
        <v>1222</v>
      </c>
      <c r="F176" s="468" t="s">
        <v>1223</v>
      </c>
      <c r="G176" s="468"/>
      <c r="H176" s="468"/>
      <c r="I176" s="468" t="s">
        <v>3084</v>
      </c>
      <c r="J176" s="468" t="s">
        <v>1183</v>
      </c>
      <c r="K176" s="469" t="s">
        <v>19</v>
      </c>
      <c r="L176" s="455" t="s">
        <v>9676</v>
      </c>
      <c r="M176" s="455" t="s">
        <v>9588</v>
      </c>
      <c r="N176" s="469" t="s">
        <v>697</v>
      </c>
      <c r="O176" s="470" t="s">
        <v>627</v>
      </c>
      <c r="P176" s="469" t="s">
        <v>19</v>
      </c>
      <c r="Q176" s="469" t="s">
        <v>709</v>
      </c>
      <c r="R176" s="7" t="s">
        <v>48</v>
      </c>
      <c r="S176" s="451"/>
      <c r="T176" s="470" t="s">
        <v>3477</v>
      </c>
      <c r="U176" s="3"/>
      <c r="V176" s="630" t="str">
        <f t="shared" si="10"/>
        <v>/rsm:CrossIndustryInvoice/rsm:SupplyChainTradeTransaction/ram:ApplicableHeaderTradeSettlement/ram:SpecifiedTradeSettlementHeaderMonetarySummation</v>
      </c>
      <c r="W176" s="630" t="str">
        <f t="shared" si="11"/>
        <v>/ram:LineTotalAmount</v>
      </c>
      <c r="X176" s="544">
        <f>COUNTIFS(M$4:M176,V176)</f>
        <v>1</v>
      </c>
      <c r="Y176" s="4"/>
    </row>
    <row r="177" spans="2:25" ht="89.25">
      <c r="B177" s="514" t="s">
        <v>534</v>
      </c>
      <c r="C177" s="469">
        <v>4</v>
      </c>
      <c r="D177" s="471" t="s">
        <v>1</v>
      </c>
      <c r="E177" s="468" t="s">
        <v>1227</v>
      </c>
      <c r="F177" s="468" t="s">
        <v>1228</v>
      </c>
      <c r="G177" s="468" t="s">
        <v>1229</v>
      </c>
      <c r="H177" s="468"/>
      <c r="I177" s="468" t="s">
        <v>2691</v>
      </c>
      <c r="J177" s="468" t="s">
        <v>1183</v>
      </c>
      <c r="K177" s="469" t="s">
        <v>19</v>
      </c>
      <c r="L177" s="455" t="s">
        <v>3461</v>
      </c>
      <c r="M177" s="455" t="s">
        <v>2085</v>
      </c>
      <c r="N177" s="469" t="s">
        <v>697</v>
      </c>
      <c r="O177" s="470" t="s">
        <v>627</v>
      </c>
      <c r="P177" s="469" t="s">
        <v>19</v>
      </c>
      <c r="Q177" s="469" t="s">
        <v>634</v>
      </c>
      <c r="R177" s="7" t="s">
        <v>48</v>
      </c>
      <c r="S177" s="451"/>
      <c r="T177" s="470" t="s">
        <v>3477</v>
      </c>
      <c r="U177" s="3"/>
      <c r="V177" s="630" t="str">
        <f t="shared" si="10"/>
        <v>/rsm:CrossIndustryInvoice/rsm:SupplyChainTradeTransaction/ram:ApplicableHeaderTradeSettlement/ram:SpecifiedTradeSettlementHeaderMonetarySummation</v>
      </c>
      <c r="W177" s="630" t="str">
        <f t="shared" si="11"/>
        <v>/ram:ChargeTotalAmount</v>
      </c>
      <c r="X177" s="544">
        <f>COUNTIFS(M$4:M177,V177)</f>
        <v>1</v>
      </c>
      <c r="Y177" s="4"/>
    </row>
    <row r="178" spans="2:25" ht="89.25">
      <c r="B178" s="514" t="s">
        <v>533</v>
      </c>
      <c r="C178" s="469">
        <v>4</v>
      </c>
      <c r="D178" s="471" t="s">
        <v>1</v>
      </c>
      <c r="E178" s="468" t="s">
        <v>1224</v>
      </c>
      <c r="F178" s="468" t="s">
        <v>1225</v>
      </c>
      <c r="G178" s="468" t="s">
        <v>1226</v>
      </c>
      <c r="H178" s="468"/>
      <c r="I178" s="468" t="s">
        <v>2690</v>
      </c>
      <c r="J178" s="468" t="s">
        <v>1183</v>
      </c>
      <c r="K178" s="469" t="s">
        <v>19</v>
      </c>
      <c r="L178" s="455" t="s">
        <v>3462</v>
      </c>
      <c r="M178" s="455" t="s">
        <v>2084</v>
      </c>
      <c r="N178" s="469" t="s">
        <v>697</v>
      </c>
      <c r="O178" s="470" t="s">
        <v>627</v>
      </c>
      <c r="P178" s="469" t="s">
        <v>19</v>
      </c>
      <c r="Q178" s="469" t="s">
        <v>634</v>
      </c>
      <c r="R178" s="7" t="s">
        <v>48</v>
      </c>
      <c r="S178" s="451"/>
      <c r="T178" s="470" t="s">
        <v>3477</v>
      </c>
      <c r="U178" s="3"/>
      <c r="V178" s="630" t="str">
        <f t="shared" si="10"/>
        <v>/rsm:CrossIndustryInvoice/rsm:SupplyChainTradeTransaction/ram:ApplicableHeaderTradeSettlement/ram:SpecifiedTradeSettlementHeaderMonetarySummation</v>
      </c>
      <c r="W178" s="630" t="str">
        <f t="shared" si="11"/>
        <v>/ram:AllowanceTotalAmount</v>
      </c>
      <c r="X178" s="544">
        <f>COUNTIFS(M$4:M178,V178)</f>
        <v>1</v>
      </c>
      <c r="Y178" s="4"/>
    </row>
    <row r="179" spans="2:25" ht="102">
      <c r="B179" s="514" t="s">
        <v>535</v>
      </c>
      <c r="C179" s="469">
        <v>4</v>
      </c>
      <c r="D179" s="471" t="s">
        <v>3</v>
      </c>
      <c r="E179" s="468" t="s">
        <v>1230</v>
      </c>
      <c r="F179" s="468" t="s">
        <v>1231</v>
      </c>
      <c r="G179" s="468" t="s">
        <v>1232</v>
      </c>
      <c r="H179" s="468"/>
      <c r="I179" s="468" t="s">
        <v>3085</v>
      </c>
      <c r="J179" s="468" t="s">
        <v>1183</v>
      </c>
      <c r="K179" s="469" t="s">
        <v>19</v>
      </c>
      <c r="L179" s="455" t="s">
        <v>3463</v>
      </c>
      <c r="M179" s="455" t="s">
        <v>2086</v>
      </c>
      <c r="N179" s="469" t="s">
        <v>697</v>
      </c>
      <c r="O179" s="470" t="s">
        <v>627</v>
      </c>
      <c r="P179" s="469" t="s">
        <v>19</v>
      </c>
      <c r="Q179" s="469" t="s">
        <v>709</v>
      </c>
      <c r="R179" s="7" t="s">
        <v>48</v>
      </c>
      <c r="S179" s="451"/>
      <c r="T179" s="470" t="s">
        <v>2324</v>
      </c>
      <c r="U179" s="3"/>
      <c r="V179" s="630" t="str">
        <f t="shared" si="10"/>
        <v>/rsm:CrossIndustryInvoice/rsm:SupplyChainTradeTransaction/ram:ApplicableHeaderTradeSettlement/ram:SpecifiedTradeSettlementHeaderMonetarySummation</v>
      </c>
      <c r="W179" s="630" t="str">
        <f t="shared" si="11"/>
        <v>/ram:TaxBasisTotalAmount</v>
      </c>
      <c r="X179" s="544">
        <f>COUNTIFS(M$4:M179,V179)</f>
        <v>1</v>
      </c>
      <c r="Y179" s="4"/>
    </row>
    <row r="180" spans="2:25" ht="89.25">
      <c r="B180" s="514" t="s">
        <v>536</v>
      </c>
      <c r="C180" s="469">
        <v>4</v>
      </c>
      <c r="D180" s="471" t="s">
        <v>1</v>
      </c>
      <c r="E180" s="14" t="s">
        <v>2362</v>
      </c>
      <c r="F180" s="468" t="s">
        <v>1234</v>
      </c>
      <c r="G180" s="468" t="s">
        <v>1235</v>
      </c>
      <c r="H180" s="468"/>
      <c r="I180" s="468" t="s">
        <v>2692</v>
      </c>
      <c r="J180" s="468" t="s">
        <v>1183</v>
      </c>
      <c r="K180" s="469" t="s">
        <v>19</v>
      </c>
      <c r="L180" s="455" t="s">
        <v>3464</v>
      </c>
      <c r="M180" s="455" t="s">
        <v>2087</v>
      </c>
      <c r="N180" s="469" t="s">
        <v>697</v>
      </c>
      <c r="O180" s="470" t="s">
        <v>627</v>
      </c>
      <c r="P180" s="469" t="s">
        <v>19</v>
      </c>
      <c r="Q180" s="469" t="s">
        <v>732</v>
      </c>
      <c r="R180" s="7" t="s">
        <v>733</v>
      </c>
      <c r="S180" s="451"/>
      <c r="T180" s="470" t="s">
        <v>2324</v>
      </c>
      <c r="U180" s="3"/>
      <c r="V180" s="630" t="str">
        <f t="shared" si="10"/>
        <v>/rsm:CrossIndustryInvoice/rsm:SupplyChainTradeTransaction/ram:ApplicableHeaderTradeSettlement/ram:SpecifiedTradeSettlementHeaderMonetarySummation</v>
      </c>
      <c r="W180" s="630" t="str">
        <f t="shared" si="11"/>
        <v>/ram:TaxTotalAmount</v>
      </c>
      <c r="X180" s="544">
        <f>COUNTIFS(M$4:M180,V180)</f>
        <v>1</v>
      </c>
      <c r="Y180" s="4"/>
    </row>
    <row r="181" spans="2:25" ht="102">
      <c r="B181" s="514" t="s">
        <v>2187</v>
      </c>
      <c r="C181" s="469">
        <v>5</v>
      </c>
      <c r="D181" s="471" t="s">
        <v>3</v>
      </c>
      <c r="E181" s="468" t="s">
        <v>2266</v>
      </c>
      <c r="F181" s="468" t="s">
        <v>48</v>
      </c>
      <c r="G181" s="468" t="s">
        <v>48</v>
      </c>
      <c r="H181" s="468"/>
      <c r="I181" s="519" t="s">
        <v>3071</v>
      </c>
      <c r="J181" s="468"/>
      <c r="K181" s="469"/>
      <c r="L181" s="455" t="s">
        <v>3465</v>
      </c>
      <c r="M181" s="455" t="s">
        <v>2189</v>
      </c>
      <c r="N181" s="469" t="s">
        <v>48</v>
      </c>
      <c r="O181" s="470" t="s">
        <v>697</v>
      </c>
      <c r="P181" s="469"/>
      <c r="Q181" s="469" t="s">
        <v>48</v>
      </c>
      <c r="R181" s="7" t="s">
        <v>733</v>
      </c>
      <c r="S181" s="451"/>
      <c r="T181" s="470" t="s">
        <v>2324</v>
      </c>
      <c r="U181" s="3"/>
      <c r="V181" s="630" t="str">
        <f t="shared" si="10"/>
        <v>/rsm:CrossIndustryInvoice/rsm:SupplyChainTradeTransaction/ram:ApplicableHeaderTradeSettlement/ram:SpecifiedTradeSettlementHeaderMonetarySummation/ram:TaxTotalAmount</v>
      </c>
      <c r="W181" s="630" t="str">
        <f t="shared" si="11"/>
        <v>/@currencyID</v>
      </c>
      <c r="X181" s="544">
        <f>COUNTIFS(M$4:M181,V181)</f>
        <v>1</v>
      </c>
      <c r="Y181" s="4"/>
    </row>
    <row r="182" spans="2:25" ht="102">
      <c r="B182" s="514" t="s">
        <v>539</v>
      </c>
      <c r="C182" s="469">
        <v>4</v>
      </c>
      <c r="D182" s="471" t="s">
        <v>3</v>
      </c>
      <c r="E182" s="468" t="s">
        <v>1238</v>
      </c>
      <c r="F182" s="468" t="s">
        <v>1239</v>
      </c>
      <c r="G182" s="468" t="s">
        <v>1240</v>
      </c>
      <c r="H182" s="468"/>
      <c r="I182" s="468" t="s">
        <v>3086</v>
      </c>
      <c r="J182" s="468" t="s">
        <v>1183</v>
      </c>
      <c r="K182" s="469" t="s">
        <v>19</v>
      </c>
      <c r="L182" s="455" t="s">
        <v>3467</v>
      </c>
      <c r="M182" s="455" t="s">
        <v>2088</v>
      </c>
      <c r="N182" s="469" t="s">
        <v>697</v>
      </c>
      <c r="O182" s="470" t="s">
        <v>627</v>
      </c>
      <c r="P182" s="469" t="s">
        <v>19</v>
      </c>
      <c r="Q182" s="469" t="s">
        <v>709</v>
      </c>
      <c r="R182" s="7" t="s">
        <v>48</v>
      </c>
      <c r="S182" s="451"/>
      <c r="T182" s="470" t="s">
        <v>2324</v>
      </c>
      <c r="U182" s="3"/>
      <c r="V182" s="630" t="str">
        <f t="shared" si="10"/>
        <v>/rsm:CrossIndustryInvoice/rsm:SupplyChainTradeTransaction/ram:ApplicableHeaderTradeSettlement/ram:SpecifiedTradeSettlementHeaderMonetarySummation</v>
      </c>
      <c r="W182" s="630" t="str">
        <f t="shared" si="11"/>
        <v>/ram:GrandTotalAmount</v>
      </c>
      <c r="X182" s="544">
        <f>COUNTIFS(M$4:M182,V182)</f>
        <v>1</v>
      </c>
      <c r="Y182" s="4"/>
    </row>
    <row r="183" spans="2:25" ht="89.25">
      <c r="B183" s="514" t="s">
        <v>540</v>
      </c>
      <c r="C183" s="469">
        <v>4</v>
      </c>
      <c r="D183" s="471" t="s">
        <v>1</v>
      </c>
      <c r="E183" s="468" t="s">
        <v>1241</v>
      </c>
      <c r="F183" s="468" t="s">
        <v>1242</v>
      </c>
      <c r="G183" s="468" t="s">
        <v>2319</v>
      </c>
      <c r="H183" s="468"/>
      <c r="I183" s="468" t="s">
        <v>48</v>
      </c>
      <c r="J183" s="468" t="s">
        <v>1183</v>
      </c>
      <c r="K183" s="469" t="s">
        <v>19</v>
      </c>
      <c r="L183" s="455" t="s">
        <v>3468</v>
      </c>
      <c r="M183" s="455" t="s">
        <v>2089</v>
      </c>
      <c r="N183" s="469" t="s">
        <v>697</v>
      </c>
      <c r="O183" s="470" t="s">
        <v>627</v>
      </c>
      <c r="P183" s="469" t="s">
        <v>19</v>
      </c>
      <c r="Q183" s="469" t="s">
        <v>634</v>
      </c>
      <c r="R183" s="7" t="s">
        <v>48</v>
      </c>
      <c r="S183" s="451"/>
      <c r="T183" s="470" t="s">
        <v>3477</v>
      </c>
      <c r="U183" s="3"/>
      <c r="V183" s="630" t="str">
        <f t="shared" si="10"/>
        <v>/rsm:CrossIndustryInvoice/rsm:SupplyChainTradeTransaction/ram:ApplicableHeaderTradeSettlement/ram:SpecifiedTradeSettlementHeaderMonetarySummation</v>
      </c>
      <c r="W183" s="630" t="str">
        <f t="shared" si="11"/>
        <v>/ram:TotalPrepaidAmount</v>
      </c>
      <c r="X183" s="544">
        <f>COUNTIFS(M$4:M183,V183)</f>
        <v>1</v>
      </c>
      <c r="Y183" s="4"/>
    </row>
    <row r="184" spans="2:25" ht="89.25">
      <c r="B184" s="514" t="s">
        <v>543</v>
      </c>
      <c r="C184" s="469">
        <v>4</v>
      </c>
      <c r="D184" s="471" t="s">
        <v>3</v>
      </c>
      <c r="E184" s="468" t="s">
        <v>1243</v>
      </c>
      <c r="F184" s="468" t="s">
        <v>1244</v>
      </c>
      <c r="G184" s="468" t="s">
        <v>1245</v>
      </c>
      <c r="H184" s="468"/>
      <c r="I184" s="468" t="s">
        <v>3087</v>
      </c>
      <c r="J184" s="468" t="s">
        <v>1183</v>
      </c>
      <c r="K184" s="469" t="s">
        <v>19</v>
      </c>
      <c r="L184" s="455" t="s">
        <v>3469</v>
      </c>
      <c r="M184" s="455" t="s">
        <v>2091</v>
      </c>
      <c r="N184" s="469" t="s">
        <v>697</v>
      </c>
      <c r="O184" s="470" t="s">
        <v>627</v>
      </c>
      <c r="P184" s="469" t="s">
        <v>19</v>
      </c>
      <c r="Q184" s="469" t="s">
        <v>709</v>
      </c>
      <c r="R184" s="7" t="s">
        <v>48</v>
      </c>
      <c r="S184" s="451"/>
      <c r="T184" s="470" t="s">
        <v>2324</v>
      </c>
      <c r="U184" s="3"/>
      <c r="V184" s="630" t="str">
        <f t="shared" si="10"/>
        <v>/rsm:CrossIndustryInvoice/rsm:SupplyChainTradeTransaction/ram:ApplicableHeaderTradeSettlement/ram:SpecifiedTradeSettlementHeaderMonetarySummation</v>
      </c>
      <c r="W184" s="630" t="str">
        <f t="shared" si="11"/>
        <v>/ram:DuePayableAmount</v>
      </c>
      <c r="X184" s="544">
        <f>COUNTIFS(M$4:M184,V184)</f>
        <v>1</v>
      </c>
      <c r="Y184" s="4"/>
    </row>
    <row r="185" spans="2:25" ht="63.75">
      <c r="B185" s="513" t="s">
        <v>994</v>
      </c>
      <c r="C185" s="460">
        <v>3</v>
      </c>
      <c r="D185" s="520" t="s">
        <v>19</v>
      </c>
      <c r="E185" s="509" t="s">
        <v>987</v>
      </c>
      <c r="F185" s="509" t="s">
        <v>2221</v>
      </c>
      <c r="G185" s="509" t="s">
        <v>2222</v>
      </c>
      <c r="H185" s="509" t="s">
        <v>2359</v>
      </c>
      <c r="I185" s="509" t="s">
        <v>48</v>
      </c>
      <c r="J185" s="509"/>
      <c r="K185" s="462" t="s">
        <v>1</v>
      </c>
      <c r="L185" s="457" t="s">
        <v>3470</v>
      </c>
      <c r="M185" s="457" t="s">
        <v>1966</v>
      </c>
      <c r="N185" s="462" t="s">
        <v>48</v>
      </c>
      <c r="O185" s="463" t="s">
        <v>627</v>
      </c>
      <c r="P185" s="462" t="s">
        <v>1</v>
      </c>
      <c r="Q185" s="462" t="s">
        <v>48</v>
      </c>
      <c r="R185" s="457" t="s">
        <v>48</v>
      </c>
      <c r="S185" s="451"/>
      <c r="T185" s="463" t="s">
        <v>3477</v>
      </c>
      <c r="U185" s="3"/>
      <c r="V185" s="630" t="str">
        <f t="shared" si="10"/>
        <v>/rsm:CrossIndustryInvoice/rsm:SupplyChainTradeTransaction/ram:ApplicableHeaderTradeSettlement</v>
      </c>
      <c r="W185" s="630" t="str">
        <f t="shared" si="11"/>
        <v>/ram:InvoiceReferencedDocument</v>
      </c>
      <c r="X185" s="544">
        <f>COUNTIFS(M$4:M185,V185)</f>
        <v>1</v>
      </c>
      <c r="Y185" s="4"/>
    </row>
    <row r="186" spans="2:25" ht="76.5">
      <c r="B186" s="514" t="s">
        <v>405</v>
      </c>
      <c r="C186" s="469">
        <v>4</v>
      </c>
      <c r="D186" s="471" t="s">
        <v>3</v>
      </c>
      <c r="E186" s="468" t="s">
        <v>989</v>
      </c>
      <c r="F186" s="468" t="s">
        <v>990</v>
      </c>
      <c r="G186" s="468"/>
      <c r="H186" s="468"/>
      <c r="I186" s="468" t="s">
        <v>2714</v>
      </c>
      <c r="J186" s="468" t="s">
        <v>2287</v>
      </c>
      <c r="K186" s="469" t="s">
        <v>1</v>
      </c>
      <c r="L186" s="455" t="s">
        <v>3471</v>
      </c>
      <c r="M186" s="455" t="s">
        <v>1967</v>
      </c>
      <c r="N186" s="469" t="s">
        <v>1947</v>
      </c>
      <c r="O186" s="470" t="s">
        <v>627</v>
      </c>
      <c r="P186" s="469" t="s">
        <v>1</v>
      </c>
      <c r="Q186" s="469" t="s">
        <v>632</v>
      </c>
      <c r="R186" s="455" t="s">
        <v>48</v>
      </c>
      <c r="S186" s="451"/>
      <c r="T186" s="470" t="s">
        <v>3477</v>
      </c>
      <c r="U186" s="3"/>
      <c r="V186" s="630" t="str">
        <f t="shared" si="10"/>
        <v>/rsm:CrossIndustryInvoice/rsm:SupplyChainTradeTransaction/ram:ApplicableHeaderTradeSettlement/ram:InvoiceReferencedDocument</v>
      </c>
      <c r="W186" s="630" t="str">
        <f t="shared" si="11"/>
        <v>/ram:IssuerAssignedID</v>
      </c>
      <c r="X186" s="544">
        <f>COUNTIFS(M$4:M186,V186)</f>
        <v>1</v>
      </c>
      <c r="Y186" s="4"/>
    </row>
    <row r="187" spans="2:25" ht="76.5">
      <c r="B187" s="514" t="s">
        <v>3184</v>
      </c>
      <c r="C187" s="465">
        <v>4</v>
      </c>
      <c r="D187" s="466"/>
      <c r="E187" s="467" t="s">
        <v>3185</v>
      </c>
      <c r="F187" s="468"/>
      <c r="G187" s="468"/>
      <c r="H187" s="468"/>
      <c r="I187" s="468" t="s">
        <v>48</v>
      </c>
      <c r="J187" s="468"/>
      <c r="K187" s="469" t="s">
        <v>1</v>
      </c>
      <c r="L187" s="455" t="s">
        <v>3472</v>
      </c>
      <c r="M187" s="455" t="s">
        <v>3025</v>
      </c>
      <c r="N187" s="469"/>
      <c r="O187" s="470"/>
      <c r="P187" s="469" t="s">
        <v>1</v>
      </c>
      <c r="Q187" s="469"/>
      <c r="R187" s="455"/>
      <c r="S187" s="451"/>
      <c r="T187" s="470" t="s">
        <v>3477</v>
      </c>
      <c r="U187" s="3"/>
      <c r="V187" s="630" t="str">
        <f t="shared" si="10"/>
        <v>/rsm:CrossIndustryInvoice/rsm:SupplyChainTradeTransaction/ram:ApplicableHeaderTradeSettlement/ram:InvoiceReferencedDocument</v>
      </c>
      <c r="W187" s="630" t="str">
        <f t="shared" si="11"/>
        <v>/ram:FormattedIssueDateTime</v>
      </c>
      <c r="X187" s="544">
        <f>COUNTIFS(M$4:M187,V187)</f>
        <v>1</v>
      </c>
      <c r="Y187" s="4"/>
    </row>
    <row r="188" spans="2:25" ht="89.25">
      <c r="B188" s="514" t="s">
        <v>407</v>
      </c>
      <c r="C188" s="469">
        <v>5</v>
      </c>
      <c r="D188" s="471" t="s">
        <v>1</v>
      </c>
      <c r="E188" s="468" t="s">
        <v>991</v>
      </c>
      <c r="F188" s="468" t="s">
        <v>992</v>
      </c>
      <c r="G188" s="468" t="s">
        <v>993</v>
      </c>
      <c r="H188" s="468"/>
      <c r="I188" s="468" t="s">
        <v>48</v>
      </c>
      <c r="J188" s="468" t="s">
        <v>94</v>
      </c>
      <c r="K188" s="469" t="s">
        <v>3</v>
      </c>
      <c r="L188" s="455" t="s">
        <v>3473</v>
      </c>
      <c r="M188" s="455" t="s">
        <v>1968</v>
      </c>
      <c r="N188" s="469" t="s">
        <v>629</v>
      </c>
      <c r="O188" s="470" t="s">
        <v>627</v>
      </c>
      <c r="P188" s="469" t="s">
        <v>3</v>
      </c>
      <c r="Q188" s="469" t="s">
        <v>48</v>
      </c>
      <c r="R188" s="455" t="s">
        <v>48</v>
      </c>
      <c r="S188" s="451"/>
      <c r="T188" s="470" t="s">
        <v>3477</v>
      </c>
      <c r="U188" s="3"/>
      <c r="V188" s="630" t="str">
        <f t="shared" si="10"/>
        <v>/rsm:CrossIndustryInvoice/rsm:SupplyChainTradeTransaction/ram:ApplicableHeaderTradeSettlement/ram:InvoiceReferencedDocument/ram:FormattedIssueDateTime</v>
      </c>
      <c r="W188" s="630" t="str">
        <f t="shared" si="11"/>
        <v>/qdt:DateTimeString</v>
      </c>
      <c r="X188" s="544">
        <f>COUNTIFS(M$4:M188,V188)</f>
        <v>1</v>
      </c>
      <c r="Y188" s="4"/>
    </row>
    <row r="189" spans="2:25" ht="102">
      <c r="B189" s="514" t="s">
        <v>2153</v>
      </c>
      <c r="C189" s="469">
        <v>6</v>
      </c>
      <c r="D189" s="471" t="s">
        <v>3</v>
      </c>
      <c r="E189" s="468" t="s">
        <v>2146</v>
      </c>
      <c r="F189" s="468" t="s">
        <v>48</v>
      </c>
      <c r="G189" s="468" t="s">
        <v>2195</v>
      </c>
      <c r="H189" s="468"/>
      <c r="I189" s="468" t="s">
        <v>3064</v>
      </c>
      <c r="J189" s="468"/>
      <c r="K189" s="469"/>
      <c r="L189" s="455" t="s">
        <v>3474</v>
      </c>
      <c r="M189" s="455" t="s">
        <v>1969</v>
      </c>
      <c r="N189" s="469" t="s">
        <v>48</v>
      </c>
      <c r="O189" s="470" t="s">
        <v>697</v>
      </c>
      <c r="P189" s="469"/>
      <c r="Q189" s="469" t="s">
        <v>48</v>
      </c>
      <c r="R189" s="455" t="s">
        <v>1936</v>
      </c>
      <c r="S189" s="451"/>
      <c r="T189" s="470" t="s">
        <v>3477</v>
      </c>
      <c r="U189" s="3"/>
      <c r="V189" s="630" t="str">
        <f t="shared" si="10"/>
        <v>/rsm:CrossIndustryInvoice/rsm:SupplyChainTradeTransaction/ram:ApplicableHeaderTradeSettlement/ram:InvoiceReferencedDocument/ram:FormattedIssueDateTime/qdt:DateTimeString</v>
      </c>
      <c r="W189" s="630" t="str">
        <f t="shared" si="11"/>
        <v>/@format</v>
      </c>
      <c r="X189" s="544">
        <f>COUNTIFS(M$4:M189,V189)</f>
        <v>1</v>
      </c>
      <c r="Y189" s="4"/>
    </row>
    <row r="190" spans="2:25" ht="63.75">
      <c r="B190" s="514" t="s">
        <v>3186</v>
      </c>
      <c r="C190" s="465">
        <v>3</v>
      </c>
      <c r="D190" s="466"/>
      <c r="E190" s="467" t="s">
        <v>3125</v>
      </c>
      <c r="F190" s="468"/>
      <c r="G190" s="468"/>
      <c r="H190" s="468"/>
      <c r="I190" s="468" t="s">
        <v>48</v>
      </c>
      <c r="J190" s="468"/>
      <c r="K190" s="469" t="s">
        <v>19</v>
      </c>
      <c r="L190" s="455" t="s">
        <v>3475</v>
      </c>
      <c r="M190" s="455" t="s">
        <v>3026</v>
      </c>
      <c r="N190" s="469"/>
      <c r="O190" s="470"/>
      <c r="P190" s="469" t="s">
        <v>19</v>
      </c>
      <c r="Q190" s="469"/>
      <c r="R190" s="455"/>
      <c r="S190" s="451"/>
      <c r="T190" s="470" t="s">
        <v>3477</v>
      </c>
      <c r="U190" s="3"/>
      <c r="V190" s="630" t="str">
        <f t="shared" si="10"/>
        <v>/rsm:CrossIndustryInvoice/rsm:SupplyChainTradeTransaction/ram:ApplicableHeaderTradeSettlement</v>
      </c>
      <c r="W190" s="630" t="str">
        <f t="shared" si="11"/>
        <v>/ram:ReceivableSpecifiedTradeAccountingAccount</v>
      </c>
      <c r="X190" s="544">
        <f>COUNTIFS(M$4:M190,V190)</f>
        <v>1</v>
      </c>
      <c r="Y190" s="4"/>
    </row>
    <row r="191" spans="2:25" ht="76.5">
      <c r="B191" s="514" t="s">
        <v>398</v>
      </c>
      <c r="C191" s="469">
        <v>4</v>
      </c>
      <c r="D191" s="471" t="s">
        <v>1</v>
      </c>
      <c r="E191" s="468" t="s">
        <v>974</v>
      </c>
      <c r="F191" s="468" t="s">
        <v>975</v>
      </c>
      <c r="G191" s="468"/>
      <c r="H191" s="468" t="s">
        <v>2348</v>
      </c>
      <c r="I191" s="468" t="s">
        <v>48</v>
      </c>
      <c r="J191" s="468" t="s">
        <v>931</v>
      </c>
      <c r="K191" s="469" t="s">
        <v>3</v>
      </c>
      <c r="L191" s="455" t="s">
        <v>3476</v>
      </c>
      <c r="M191" s="455" t="s">
        <v>1961</v>
      </c>
      <c r="N191" s="469" t="s">
        <v>1945</v>
      </c>
      <c r="O191" s="470" t="s">
        <v>627</v>
      </c>
      <c r="P191" s="469" t="s">
        <v>3</v>
      </c>
      <c r="Q191" s="469" t="s">
        <v>632</v>
      </c>
      <c r="R191" s="455" t="s">
        <v>48</v>
      </c>
      <c r="S191" s="451"/>
      <c r="T191" s="470" t="s">
        <v>3477</v>
      </c>
      <c r="U191" s="3"/>
      <c r="V191" s="630" t="str">
        <f t="shared" si="10"/>
        <v>/rsm:CrossIndustryInvoice/rsm:SupplyChainTradeTransaction/ram:ApplicableHeaderTradeSettlement/ram:ReceivableSpecifiedTradeAccountingAccount</v>
      </c>
      <c r="W191" s="630" t="str">
        <f t="shared" si="11"/>
        <v>/ram:ID</v>
      </c>
      <c r="X191" s="544">
        <f>COUNTIFS(M$4:M191,V191)</f>
        <v>1</v>
      </c>
      <c r="Y191" s="4"/>
    </row>
    <row r="192" spans="2:25">
      <c r="B192" s="521"/>
      <c r="C192" s="522"/>
      <c r="D192" s="522"/>
      <c r="E192" s="459"/>
      <c r="F192" s="459"/>
      <c r="G192" s="459"/>
      <c r="H192" s="459"/>
      <c r="I192" s="459"/>
      <c r="J192" s="459"/>
      <c r="K192" s="522"/>
      <c r="L192" s="459"/>
      <c r="M192" s="459"/>
      <c r="N192" s="4"/>
      <c r="O192" s="522"/>
      <c r="P192" s="522"/>
      <c r="Q192" s="522"/>
      <c r="R192" s="521"/>
      <c r="S192" s="451"/>
      <c r="T192" s="522"/>
      <c r="U192" s="523"/>
      <c r="V192" s="459"/>
      <c r="W192" s="459"/>
      <c r="X192" s="459"/>
      <c r="Y192" s="459"/>
    </row>
    <row r="193" spans="2:25">
      <c r="B193" s="521"/>
      <c r="C193" s="522"/>
      <c r="D193" s="522"/>
      <c r="E193" s="459"/>
      <c r="F193" s="459"/>
      <c r="G193" s="459"/>
      <c r="H193" s="459"/>
      <c r="I193" s="459"/>
      <c r="J193" s="459"/>
      <c r="K193" s="522"/>
      <c r="L193" s="459"/>
      <c r="M193" s="459"/>
      <c r="N193" s="4"/>
      <c r="O193" s="522"/>
      <c r="P193" s="522"/>
      <c r="Q193" s="522"/>
      <c r="R193" s="521"/>
      <c r="S193" s="459"/>
      <c r="T193" s="522"/>
      <c r="U193" s="523"/>
      <c r="V193" s="459"/>
      <c r="W193" s="459"/>
      <c r="X193" s="459"/>
      <c r="Y193" s="459"/>
    </row>
    <row r="194" spans="2:25">
      <c r="B194" s="521"/>
      <c r="C194" s="522"/>
      <c r="D194" s="522"/>
      <c r="E194" s="459"/>
      <c r="F194" s="459"/>
      <c r="G194" s="459"/>
      <c r="H194" s="459"/>
      <c r="I194" s="459"/>
      <c r="J194" s="459"/>
      <c r="K194" s="522"/>
      <c r="L194" s="459"/>
      <c r="M194" s="459"/>
      <c r="N194" s="4"/>
      <c r="O194" s="522"/>
      <c r="P194" s="522"/>
      <c r="Q194" s="522"/>
      <c r="R194" s="521"/>
      <c r="S194" s="459"/>
      <c r="T194" s="522"/>
      <c r="U194" s="523"/>
      <c r="V194" s="459"/>
      <c r="W194" s="459"/>
      <c r="X194" s="459"/>
      <c r="Y194" s="459"/>
    </row>
    <row r="195" spans="2:25">
      <c r="B195" s="521"/>
      <c r="C195" s="522"/>
      <c r="D195" s="522"/>
      <c r="E195" s="459"/>
      <c r="F195" s="459"/>
      <c r="G195" s="459"/>
      <c r="H195" s="459"/>
      <c r="I195" s="459"/>
      <c r="J195" s="459"/>
      <c r="K195" s="522"/>
      <c r="L195" s="459"/>
      <c r="M195" s="459"/>
      <c r="N195" s="4"/>
      <c r="O195" s="522"/>
      <c r="P195" s="522"/>
      <c r="Q195" s="522"/>
      <c r="R195" s="521"/>
      <c r="S195" s="459"/>
      <c r="T195" s="522"/>
      <c r="U195" s="523"/>
      <c r="V195" s="459"/>
      <c r="W195" s="459"/>
      <c r="X195" s="459"/>
      <c r="Y195" s="459"/>
    </row>
    <row r="196" spans="2:25">
      <c r="B196" s="521"/>
      <c r="C196" s="522"/>
      <c r="D196" s="522"/>
      <c r="E196" s="459"/>
      <c r="F196" s="459"/>
      <c r="G196" s="459"/>
      <c r="H196" s="459"/>
      <c r="I196" s="459"/>
      <c r="J196" s="459"/>
      <c r="K196" s="522"/>
      <c r="L196" s="459"/>
      <c r="M196" s="459"/>
      <c r="N196" s="4"/>
      <c r="O196" s="522"/>
      <c r="P196" s="522"/>
      <c r="Q196" s="522"/>
      <c r="R196" s="521"/>
      <c r="S196" s="459"/>
      <c r="T196" s="522"/>
      <c r="U196" s="523"/>
      <c r="V196" s="459"/>
      <c r="W196" s="459"/>
      <c r="X196" s="459"/>
      <c r="Y196" s="459"/>
    </row>
    <row r="197" spans="2:25">
      <c r="B197" s="521"/>
      <c r="C197" s="522"/>
      <c r="D197" s="522"/>
      <c r="E197" s="459"/>
      <c r="F197" s="459"/>
      <c r="G197" s="459"/>
      <c r="H197" s="459"/>
      <c r="I197" s="459"/>
      <c r="J197" s="459"/>
      <c r="K197" s="522"/>
      <c r="L197" s="459"/>
      <c r="M197" s="459"/>
      <c r="N197" s="4"/>
      <c r="O197" s="522"/>
      <c r="P197" s="522"/>
      <c r="Q197" s="522"/>
      <c r="R197" s="521"/>
      <c r="T197" s="522"/>
      <c r="U197" s="523"/>
    </row>
  </sheetData>
  <autoFilter ref="A4:Z191" xr:uid="{85BC5687-E2F2-49CD-86B2-264F420AAB44}"/>
  <mergeCells count="1">
    <mergeCell ref="B3:K3"/>
  </mergeCells>
  <pageMargins left="0.75" right="0.75" top="1" bottom="1" header="0.5" footer="0.5"/>
  <pageSetup paperSize="9"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F2B67-DAFD-45FF-BB64-03380F2B319A}">
  <sheetPr>
    <pageSetUpPr autoPageBreaks="0"/>
  </sheetPr>
  <dimension ref="A1:Z167"/>
  <sheetViews>
    <sheetView showGridLines="0" zoomScale="90" zoomScaleNormal="90" zoomScaleSheetLayoutView="70" zoomScalePageLayoutView="70" workbookViewId="0">
      <pane xSplit="5" ySplit="5" topLeftCell="F114" activePane="bottomRight" state="frozen"/>
      <selection pane="topRight" activeCell="G1" sqref="G1"/>
      <selection pane="bottomLeft" activeCell="A6" sqref="A6"/>
      <selection pane="bottomRight" activeCell="H114" sqref="H114"/>
    </sheetView>
  </sheetViews>
  <sheetFormatPr baseColWidth="10" defaultColWidth="10.85546875" defaultRowHeight="12.75"/>
  <cols>
    <col min="1" max="1" width="3.28515625" style="130" customWidth="1"/>
    <col min="2" max="2" width="9.140625" style="27" customWidth="1" collapsed="1"/>
    <col min="3" max="4" width="6.28515625" style="25" customWidth="1"/>
    <col min="5" max="5" width="25.85546875" style="456" customWidth="1"/>
    <col min="6" max="6" width="34.42578125" style="456" customWidth="1"/>
    <col min="7" max="7" width="61.28515625" style="456" customWidth="1"/>
    <col min="8" max="8" width="47" style="456" customWidth="1"/>
    <col min="9" max="9" width="39.42578125" style="456" customWidth="1"/>
    <col min="10" max="10" width="13.28515625" style="456" customWidth="1"/>
    <col min="11" max="11" width="6.140625" style="25" customWidth="1"/>
    <col min="12" max="12" width="46.85546875" style="26" customWidth="1"/>
    <col min="13" max="13" width="71.140625" style="26" customWidth="1"/>
    <col min="14" max="14" width="6.28515625" style="29" customWidth="1"/>
    <col min="15" max="15" width="5.140625" style="25" customWidth="1"/>
    <col min="16" max="16" width="6.140625" style="25" customWidth="1"/>
    <col min="17" max="17" width="10.42578125" style="25" customWidth="1"/>
    <col min="18" max="18" width="33" style="27" customWidth="1"/>
    <col min="19" max="19" width="4.28515625" style="26" customWidth="1"/>
    <col min="20" max="20" width="13.42578125" style="25" customWidth="1"/>
    <col min="21" max="21" width="4.28515625" style="458" customWidth="1"/>
    <col min="22" max="22" width="26.85546875" style="26" customWidth="1"/>
    <col min="23" max="23" width="26.140625" style="26" customWidth="1"/>
    <col min="24" max="24" width="13.7109375" style="26" customWidth="1"/>
    <col min="25" max="25" width="3" style="26" customWidth="1"/>
    <col min="26" max="16384" width="10.85546875" style="26"/>
  </cols>
  <sheetData>
    <row r="1" spans="1:25">
      <c r="A1" s="627"/>
      <c r="R1" s="26"/>
    </row>
    <row r="2" spans="1:25" s="459" customFormat="1" ht="13.5" collapsed="1" thickBot="1">
      <c r="A2" s="71"/>
      <c r="B2" s="27"/>
      <c r="C2" s="25"/>
      <c r="D2" s="25"/>
      <c r="E2" s="456"/>
      <c r="F2" s="456"/>
      <c r="G2" s="456"/>
      <c r="H2" s="456"/>
      <c r="I2" s="456"/>
      <c r="J2" s="456"/>
      <c r="K2" s="25"/>
      <c r="L2" s="26"/>
      <c r="M2" s="26"/>
      <c r="N2" s="29"/>
      <c r="O2" s="25"/>
      <c r="P2" s="25"/>
      <c r="Q2" s="25"/>
      <c r="R2" s="27"/>
      <c r="T2" s="25"/>
      <c r="U2" s="458"/>
      <c r="V2" s="630">
        <f>IF(ISERROR(FIND("/",M2)),M2,LEFT(M2,FIND(CHAR(1),SUBSTITUTE(M2,"/",CHAR(1),LEN(M2)-LEN(SUBSTITUTE(M2,"/",""))))-1))</f>
        <v>0</v>
      </c>
      <c r="W2" s="630">
        <f>IF(ISERROR(FIND("/",M2)),M2,MID(M2, FIND(CHAR(1),SUBSTITUTE(M2,"/",CHAR(1), LEN(M2)-LEN(SUBSTITUTE(M2,"/","")))), LEN(M2)))</f>
        <v>0</v>
      </c>
      <c r="X2" s="544">
        <f>COUNTIFS(M2:M$4,V2)</f>
        <v>0</v>
      </c>
      <c r="Y2" s="26"/>
    </row>
    <row r="3" spans="1:25" s="527" customFormat="1" ht="35.25" customHeight="1" thickBot="1">
      <c r="A3" s="71"/>
      <c r="B3" s="737" t="s">
        <v>2367</v>
      </c>
      <c r="C3" s="738"/>
      <c r="D3" s="738"/>
      <c r="E3" s="738"/>
      <c r="F3" s="738"/>
      <c r="G3" s="738"/>
      <c r="H3" s="738"/>
      <c r="I3" s="738"/>
      <c r="J3" s="738"/>
      <c r="K3" s="738"/>
      <c r="L3" s="545"/>
      <c r="M3" s="525"/>
      <c r="N3" s="525"/>
      <c r="O3" s="525"/>
      <c r="P3" s="525"/>
      <c r="Q3" s="525"/>
      <c r="R3" s="526"/>
      <c r="T3" s="528"/>
      <c r="U3" s="529"/>
    </row>
    <row r="4" spans="1:25" s="451" customFormat="1" ht="71.25" thickBot="1">
      <c r="A4" s="443"/>
      <c r="B4" s="444" t="s">
        <v>93</v>
      </c>
      <c r="C4" s="445" t="s">
        <v>161</v>
      </c>
      <c r="D4" s="446" t="s">
        <v>922</v>
      </c>
      <c r="E4" s="447" t="s">
        <v>2285</v>
      </c>
      <c r="F4" s="447" t="s">
        <v>2286</v>
      </c>
      <c r="G4" s="447" t="s">
        <v>924</v>
      </c>
      <c r="H4" s="447" t="s">
        <v>2322</v>
      </c>
      <c r="I4" s="447" t="s">
        <v>2472</v>
      </c>
      <c r="J4" s="447" t="s">
        <v>2193</v>
      </c>
      <c r="K4" s="448" t="s">
        <v>3088</v>
      </c>
      <c r="L4" s="449" t="s">
        <v>3052</v>
      </c>
      <c r="M4" s="449" t="s">
        <v>3052</v>
      </c>
      <c r="N4" s="450" t="s">
        <v>621</v>
      </c>
      <c r="O4" s="448" t="s">
        <v>622</v>
      </c>
      <c r="P4" s="448" t="s">
        <v>620</v>
      </c>
      <c r="Q4" s="449" t="s">
        <v>623</v>
      </c>
      <c r="R4" s="449" t="s">
        <v>624</v>
      </c>
      <c r="T4" s="452" t="s">
        <v>2987</v>
      </c>
      <c r="U4" s="453"/>
      <c r="V4" s="454" t="s">
        <v>3189</v>
      </c>
      <c r="W4" s="454" t="s">
        <v>3191</v>
      </c>
      <c r="X4" s="454" t="s">
        <v>3190</v>
      </c>
      <c r="Y4" s="4"/>
    </row>
    <row r="5" spans="1:25" s="459" customFormat="1" ht="51">
      <c r="A5" s="71"/>
      <c r="B5" s="457" t="s">
        <v>986</v>
      </c>
      <c r="C5" s="460">
        <v>1</v>
      </c>
      <c r="D5" s="461" t="s">
        <v>3</v>
      </c>
      <c r="E5" s="17" t="s">
        <v>980</v>
      </c>
      <c r="F5" s="17" t="s">
        <v>2219</v>
      </c>
      <c r="G5" s="17"/>
      <c r="H5" s="17"/>
      <c r="I5" s="17" t="s">
        <v>48</v>
      </c>
      <c r="J5" s="17"/>
      <c r="K5" s="462" t="s">
        <v>3</v>
      </c>
      <c r="L5" s="457" t="s">
        <v>3198</v>
      </c>
      <c r="M5" s="457" t="s">
        <v>1965</v>
      </c>
      <c r="N5" s="462" t="s">
        <v>48</v>
      </c>
      <c r="O5" s="463" t="s">
        <v>627</v>
      </c>
      <c r="P5" s="462" t="s">
        <v>3</v>
      </c>
      <c r="Q5" s="462" t="s">
        <v>48</v>
      </c>
      <c r="R5" s="457" t="s">
        <v>48</v>
      </c>
      <c r="S5" s="451"/>
      <c r="T5" s="463" t="s">
        <v>2324</v>
      </c>
      <c r="U5" s="3"/>
      <c r="V5" s="630" t="str">
        <f t="shared" ref="V5:V36" si="0">IF(ISERROR(FIND("/",M5)),M5,LEFT(M5,FIND(CHAR(1),SUBSTITUTE(M5,"/",CHAR(1),LEN(M5)-LEN(SUBSTITUTE(M5,"/",""))))-1))</f>
        <v>/rsm:CrossIndustryInvoice</v>
      </c>
      <c r="W5" s="630" t="str">
        <f t="shared" ref="W5:W36" si="1">IF(ISERROR(FIND("/",M5)),M5,MID(M5, FIND(CHAR(1),SUBSTITUTE(M5,"/",CHAR(1), LEN(M5)-LEN(SUBSTITUTE(M5,"/","")))), LEN(M5)))</f>
        <v>/rsm:ExchangedDocumentContext</v>
      </c>
      <c r="X5" s="544">
        <f>COUNTIFS(M$4:M5,V5)</f>
        <v>0</v>
      </c>
      <c r="Y5" s="4"/>
    </row>
    <row r="6" spans="1:25" s="459" customFormat="1" ht="63.75">
      <c r="A6" s="71"/>
      <c r="B6" s="464" t="s">
        <v>3028</v>
      </c>
      <c r="C6" s="465">
        <v>2</v>
      </c>
      <c r="D6" s="466"/>
      <c r="E6" s="467" t="s">
        <v>3089</v>
      </c>
      <c r="F6" s="468"/>
      <c r="G6" s="468"/>
      <c r="H6" s="468"/>
      <c r="I6" s="468" t="s">
        <v>48</v>
      </c>
      <c r="J6" s="468"/>
      <c r="K6" s="469" t="s">
        <v>19</v>
      </c>
      <c r="L6" s="455" t="s">
        <v>3199</v>
      </c>
      <c r="M6" s="455" t="s">
        <v>3036</v>
      </c>
      <c r="N6" s="469"/>
      <c r="O6" s="470"/>
      <c r="P6" s="469" t="s">
        <v>19</v>
      </c>
      <c r="Q6" s="469"/>
      <c r="R6" s="455"/>
      <c r="S6" s="451"/>
      <c r="T6" s="470" t="s">
        <v>2324</v>
      </c>
      <c r="U6" s="3"/>
      <c r="V6" s="630" t="str">
        <f t="shared" si="0"/>
        <v>/rsm:CrossIndustryInvoice/rsm:ExchangedDocumentContext</v>
      </c>
      <c r="W6" s="630" t="str">
        <f t="shared" si="1"/>
        <v>/ram:BusinessProcessSpecifiedDocumentContextParameter</v>
      </c>
      <c r="X6" s="544">
        <f>COUNTIFS(M$4:M6,V6)</f>
        <v>1</v>
      </c>
      <c r="Y6" s="4"/>
    </row>
    <row r="7" spans="1:25" s="459" customFormat="1" ht="89.25">
      <c r="A7" s="71"/>
      <c r="B7" s="464" t="s">
        <v>403</v>
      </c>
      <c r="C7" s="469">
        <v>3</v>
      </c>
      <c r="D7" s="471" t="s">
        <v>1</v>
      </c>
      <c r="E7" s="468" t="s">
        <v>982</v>
      </c>
      <c r="F7" s="468" t="s">
        <v>983</v>
      </c>
      <c r="G7" s="468" t="s">
        <v>2220</v>
      </c>
      <c r="H7" s="468" t="s">
        <v>2349</v>
      </c>
      <c r="I7" s="468" t="s">
        <v>48</v>
      </c>
      <c r="J7" s="468" t="s">
        <v>931</v>
      </c>
      <c r="K7" s="469" t="s">
        <v>1</v>
      </c>
      <c r="L7" s="455" t="s">
        <v>3200</v>
      </c>
      <c r="M7" s="455" t="s">
        <v>608</v>
      </c>
      <c r="N7" s="469" t="s">
        <v>1945</v>
      </c>
      <c r="O7" s="470" t="s">
        <v>48</v>
      </c>
      <c r="P7" s="469" t="s">
        <v>1</v>
      </c>
      <c r="Q7" s="469" t="s">
        <v>48</v>
      </c>
      <c r="R7" s="455" t="s">
        <v>48</v>
      </c>
      <c r="S7" s="451"/>
      <c r="T7" s="470" t="s">
        <v>2324</v>
      </c>
      <c r="U7" s="3"/>
      <c r="V7" s="630" t="str">
        <f t="shared" si="0"/>
        <v>/rsm:CrossIndustryInvoice/rsm:ExchangedDocumentContext/ram:BusinessProcessSpecifiedDocumentContextParameter</v>
      </c>
      <c r="W7" s="630" t="str">
        <f t="shared" si="1"/>
        <v>/ram:ID</v>
      </c>
      <c r="X7" s="544">
        <f>COUNTIFS(M$4:M7,V7)</f>
        <v>1</v>
      </c>
      <c r="Y7" s="4"/>
    </row>
    <row r="8" spans="1:25" s="459" customFormat="1" ht="51">
      <c r="A8" s="71"/>
      <c r="B8" s="472" t="s">
        <v>3029</v>
      </c>
      <c r="C8" s="465">
        <v>2</v>
      </c>
      <c r="D8" s="466"/>
      <c r="E8" s="467" t="s">
        <v>3090</v>
      </c>
      <c r="F8" s="468"/>
      <c r="G8" s="468"/>
      <c r="H8" s="468"/>
      <c r="I8" s="468" t="s">
        <v>48</v>
      </c>
      <c r="J8" s="468"/>
      <c r="K8" s="469" t="s">
        <v>19</v>
      </c>
      <c r="L8" s="455" t="s">
        <v>3201</v>
      </c>
      <c r="M8" s="455" t="s">
        <v>3037</v>
      </c>
      <c r="N8" s="469"/>
      <c r="O8" s="470"/>
      <c r="P8" s="469" t="s">
        <v>19</v>
      </c>
      <c r="Q8" s="469"/>
      <c r="R8" s="455"/>
      <c r="S8" s="451"/>
      <c r="T8" s="470" t="s">
        <v>2324</v>
      </c>
      <c r="U8" s="3"/>
      <c r="V8" s="630" t="str">
        <f t="shared" si="0"/>
        <v>/rsm:CrossIndustryInvoice/rsm:ExchangedDocumentContext</v>
      </c>
      <c r="W8" s="630" t="str">
        <f t="shared" si="1"/>
        <v>/ram:GuidelineSpecifiedDocumentContextParameter</v>
      </c>
      <c r="X8" s="544">
        <f>COUNTIFS(M$4:M8,V8)</f>
        <v>1</v>
      </c>
      <c r="Y8" s="4"/>
    </row>
    <row r="9" spans="1:25" s="459" customFormat="1" ht="127.5">
      <c r="A9" s="71"/>
      <c r="B9" s="472" t="s">
        <v>404</v>
      </c>
      <c r="C9" s="469">
        <v>3</v>
      </c>
      <c r="D9" s="471" t="s">
        <v>3</v>
      </c>
      <c r="E9" s="468" t="s">
        <v>984</v>
      </c>
      <c r="F9" s="468" t="s">
        <v>985</v>
      </c>
      <c r="G9" s="468" t="s">
        <v>1400</v>
      </c>
      <c r="H9" s="473" t="s">
        <v>9584</v>
      </c>
      <c r="I9" s="473" t="s">
        <v>2713</v>
      </c>
      <c r="J9" s="468" t="s">
        <v>369</v>
      </c>
      <c r="K9" s="469" t="s">
        <v>1</v>
      </c>
      <c r="L9" s="455" t="s">
        <v>3202</v>
      </c>
      <c r="M9" s="455" t="s">
        <v>609</v>
      </c>
      <c r="N9" s="469" t="s">
        <v>1934</v>
      </c>
      <c r="O9" s="470" t="s">
        <v>627</v>
      </c>
      <c r="P9" s="469" t="s">
        <v>1</v>
      </c>
      <c r="Q9" s="469" t="s">
        <v>709</v>
      </c>
      <c r="R9" s="455" t="s">
        <v>48</v>
      </c>
      <c r="S9" s="451"/>
      <c r="T9" s="470" t="s">
        <v>2324</v>
      </c>
      <c r="U9" s="3"/>
      <c r="V9" s="630" t="str">
        <f t="shared" si="0"/>
        <v>/rsm:CrossIndustryInvoice/rsm:ExchangedDocumentContext/ram:GuidelineSpecifiedDocumentContextParameter</v>
      </c>
      <c r="W9" s="630" t="str">
        <f t="shared" si="1"/>
        <v>/ram:ID</v>
      </c>
      <c r="X9" s="544">
        <f>COUNTIFS(M$4:M9,V9)</f>
        <v>1</v>
      </c>
      <c r="Y9" s="4"/>
    </row>
    <row r="10" spans="1:25" s="459" customFormat="1" ht="38.25">
      <c r="A10" s="71"/>
      <c r="B10" s="474" t="s">
        <v>3030</v>
      </c>
      <c r="C10" s="465">
        <v>1</v>
      </c>
      <c r="D10" s="466"/>
      <c r="E10" s="467" t="s">
        <v>3091</v>
      </c>
      <c r="F10" s="468"/>
      <c r="G10" s="468"/>
      <c r="H10" s="468"/>
      <c r="I10" s="468" t="s">
        <v>48</v>
      </c>
      <c r="J10" s="468"/>
      <c r="K10" s="469" t="s">
        <v>3</v>
      </c>
      <c r="L10" s="455" t="s">
        <v>3203</v>
      </c>
      <c r="M10" s="455" t="s">
        <v>2988</v>
      </c>
      <c r="N10" s="469"/>
      <c r="O10" s="470"/>
      <c r="P10" s="469" t="s">
        <v>3</v>
      </c>
      <c r="Q10" s="469"/>
      <c r="R10" s="455"/>
      <c r="S10" s="451"/>
      <c r="T10" s="470" t="s">
        <v>2324</v>
      </c>
      <c r="U10" s="3"/>
      <c r="V10" s="630" t="str">
        <f t="shared" si="0"/>
        <v>/rsm:CrossIndustryInvoice</v>
      </c>
      <c r="W10" s="630" t="str">
        <f t="shared" si="1"/>
        <v>/rsm:ExchangedDocument</v>
      </c>
      <c r="X10" s="544">
        <f>COUNTIFS(M$4:M10,V10)</f>
        <v>0</v>
      </c>
      <c r="Y10" s="4"/>
    </row>
    <row r="11" spans="1:25" s="459" customFormat="1" ht="51">
      <c r="A11" s="628"/>
      <c r="B11" s="474" t="s">
        <v>374</v>
      </c>
      <c r="C11" s="469">
        <v>2</v>
      </c>
      <c r="D11" s="471" t="s">
        <v>3</v>
      </c>
      <c r="E11" s="468" t="s">
        <v>927</v>
      </c>
      <c r="F11" s="468" t="s">
        <v>928</v>
      </c>
      <c r="G11" s="468" t="s">
        <v>929</v>
      </c>
      <c r="H11" s="468" t="s">
        <v>2368</v>
      </c>
      <c r="I11" s="473" t="s">
        <v>2685</v>
      </c>
      <c r="J11" s="468" t="s">
        <v>369</v>
      </c>
      <c r="K11" s="469" t="s">
        <v>3</v>
      </c>
      <c r="L11" s="455" t="s">
        <v>3204</v>
      </c>
      <c r="M11" s="455" t="s">
        <v>604</v>
      </c>
      <c r="N11" s="469" t="s">
        <v>1934</v>
      </c>
      <c r="O11" s="470" t="s">
        <v>627</v>
      </c>
      <c r="P11" s="469" t="s">
        <v>3</v>
      </c>
      <c r="Q11" s="469" t="s">
        <v>48</v>
      </c>
      <c r="R11" s="455" t="s">
        <v>48</v>
      </c>
      <c r="S11" s="451"/>
      <c r="T11" s="470" t="s">
        <v>2324</v>
      </c>
      <c r="U11" s="3"/>
      <c r="V11" s="630" t="str">
        <f t="shared" si="0"/>
        <v>/rsm:CrossIndustryInvoice/rsm:ExchangedDocument</v>
      </c>
      <c r="W11" s="630" t="str">
        <f t="shared" si="1"/>
        <v>/ram:ID</v>
      </c>
      <c r="X11" s="544">
        <f>COUNTIFS(M$4:M11,V11)</f>
        <v>1</v>
      </c>
      <c r="Y11" s="4"/>
    </row>
    <row r="12" spans="1:25" s="459" customFormat="1" ht="140.25">
      <c r="A12" s="71"/>
      <c r="B12" s="474" t="s">
        <v>376</v>
      </c>
      <c r="C12" s="469">
        <v>2</v>
      </c>
      <c r="D12" s="471" t="s">
        <v>3</v>
      </c>
      <c r="E12" s="468" t="s">
        <v>2289</v>
      </c>
      <c r="F12" s="468" t="s">
        <v>935</v>
      </c>
      <c r="G12" s="468" t="s">
        <v>2311</v>
      </c>
      <c r="H12" s="468" t="s">
        <v>2369</v>
      </c>
      <c r="I12" s="473" t="s">
        <v>2717</v>
      </c>
      <c r="J12" s="468" t="s">
        <v>95</v>
      </c>
      <c r="K12" s="469" t="s">
        <v>1</v>
      </c>
      <c r="L12" s="455" t="s">
        <v>3205</v>
      </c>
      <c r="M12" s="455" t="s">
        <v>606</v>
      </c>
      <c r="N12" s="469" t="s">
        <v>1937</v>
      </c>
      <c r="O12" s="470" t="s">
        <v>627</v>
      </c>
      <c r="P12" s="469" t="s">
        <v>1</v>
      </c>
      <c r="Q12" s="469" t="s">
        <v>632</v>
      </c>
      <c r="R12" s="455" t="s">
        <v>48</v>
      </c>
      <c r="S12" s="451"/>
      <c r="T12" s="470" t="s">
        <v>2324</v>
      </c>
      <c r="U12" s="3"/>
      <c r="V12" s="630" t="str">
        <f t="shared" si="0"/>
        <v>/rsm:CrossIndustryInvoice/rsm:ExchangedDocument</v>
      </c>
      <c r="W12" s="630" t="str">
        <f t="shared" si="1"/>
        <v>/ram:TypeCode</v>
      </c>
      <c r="X12" s="544">
        <f>COUNTIFS(M$4:M12,V12)</f>
        <v>1</v>
      </c>
      <c r="Y12" s="4"/>
    </row>
    <row r="13" spans="1:25" s="459" customFormat="1" ht="51">
      <c r="A13" s="71"/>
      <c r="B13" s="475" t="s">
        <v>3027</v>
      </c>
      <c r="C13" s="465">
        <v>2</v>
      </c>
      <c r="D13" s="466"/>
      <c r="E13" s="467" t="s">
        <v>3092</v>
      </c>
      <c r="F13" s="468"/>
      <c r="G13" s="468"/>
      <c r="H13" s="468"/>
      <c r="I13" s="468" t="s">
        <v>48</v>
      </c>
      <c r="J13" s="468"/>
      <c r="K13" s="469" t="s">
        <v>3</v>
      </c>
      <c r="L13" s="455" t="s">
        <v>3206</v>
      </c>
      <c r="M13" s="455" t="s">
        <v>2989</v>
      </c>
      <c r="N13" s="469"/>
      <c r="O13" s="470"/>
      <c r="P13" s="469" t="s">
        <v>3</v>
      </c>
      <c r="Q13" s="469"/>
      <c r="R13" s="455"/>
      <c r="S13" s="451"/>
      <c r="T13" s="470" t="s">
        <v>2324</v>
      </c>
      <c r="U13" s="3"/>
      <c r="V13" s="630" t="str">
        <f t="shared" si="0"/>
        <v>/rsm:CrossIndustryInvoice/rsm:ExchangedDocument</v>
      </c>
      <c r="W13" s="630" t="str">
        <f t="shared" si="1"/>
        <v>/ram:IssueDateTime</v>
      </c>
      <c r="X13" s="544">
        <f>COUNTIFS(M$4:M13,V13)</f>
        <v>1</v>
      </c>
      <c r="Y13" s="4"/>
    </row>
    <row r="14" spans="1:25" s="459" customFormat="1" ht="63.75">
      <c r="A14" s="71"/>
      <c r="B14" s="475" t="s">
        <v>375</v>
      </c>
      <c r="C14" s="469">
        <v>3</v>
      </c>
      <c r="D14" s="471" t="s">
        <v>3</v>
      </c>
      <c r="E14" s="468" t="s">
        <v>932</v>
      </c>
      <c r="F14" s="468" t="s">
        <v>933</v>
      </c>
      <c r="G14" s="468"/>
      <c r="H14" s="468" t="s">
        <v>2338</v>
      </c>
      <c r="I14" s="473" t="s">
        <v>2711</v>
      </c>
      <c r="J14" s="468" t="s">
        <v>94</v>
      </c>
      <c r="K14" s="469" t="s">
        <v>3</v>
      </c>
      <c r="L14" s="455" t="s">
        <v>3207</v>
      </c>
      <c r="M14" s="455" t="s">
        <v>605</v>
      </c>
      <c r="N14" s="469" t="s">
        <v>629</v>
      </c>
      <c r="O14" s="470" t="s">
        <v>627</v>
      </c>
      <c r="P14" s="469" t="s">
        <v>3</v>
      </c>
      <c r="Q14" s="469" t="s">
        <v>48</v>
      </c>
      <c r="R14" s="455" t="s">
        <v>630</v>
      </c>
      <c r="S14" s="451"/>
      <c r="T14" s="470" t="s">
        <v>2324</v>
      </c>
      <c r="U14" s="3"/>
      <c r="V14" s="630" t="str">
        <f t="shared" si="0"/>
        <v>/rsm:CrossIndustryInvoice/rsm:ExchangedDocument/ram:IssueDateTime</v>
      </c>
      <c r="W14" s="630" t="str">
        <f t="shared" si="1"/>
        <v>/udt:DateTimeString</v>
      </c>
      <c r="X14" s="544">
        <f>COUNTIFS(M$4:M14,V14)</f>
        <v>1</v>
      </c>
      <c r="Y14" s="4"/>
    </row>
    <row r="15" spans="1:25" s="459" customFormat="1" ht="76.5">
      <c r="A15" s="628"/>
      <c r="B15" s="475" t="s">
        <v>2152</v>
      </c>
      <c r="C15" s="469">
        <v>4</v>
      </c>
      <c r="D15" s="471" t="s">
        <v>3</v>
      </c>
      <c r="E15" s="468" t="s">
        <v>2194</v>
      </c>
      <c r="F15" s="468" t="s">
        <v>48</v>
      </c>
      <c r="G15" s="468" t="s">
        <v>2195</v>
      </c>
      <c r="H15" s="468"/>
      <c r="I15" s="473" t="s">
        <v>3064</v>
      </c>
      <c r="J15" s="468"/>
      <c r="K15" s="469"/>
      <c r="L15" s="455" t="s">
        <v>3208</v>
      </c>
      <c r="M15" s="455" t="s">
        <v>1935</v>
      </c>
      <c r="N15" s="469" t="s">
        <v>48</v>
      </c>
      <c r="O15" s="470" t="s">
        <v>697</v>
      </c>
      <c r="P15" s="469"/>
      <c r="Q15" s="469" t="s">
        <v>48</v>
      </c>
      <c r="R15" s="455" t="s">
        <v>1936</v>
      </c>
      <c r="S15" s="451"/>
      <c r="T15" s="470" t="s">
        <v>2324</v>
      </c>
      <c r="U15" s="3"/>
      <c r="V15" s="630" t="str">
        <f t="shared" si="0"/>
        <v>/rsm:CrossIndustryInvoice/rsm:ExchangedDocument/ram:IssueDateTime/udt:DateTimeString</v>
      </c>
      <c r="W15" s="630" t="str">
        <f t="shared" si="1"/>
        <v>/@format</v>
      </c>
      <c r="X15" s="544">
        <f>COUNTIFS(M$4:M15,V15)</f>
        <v>1</v>
      </c>
      <c r="Y15" s="4"/>
    </row>
    <row r="16" spans="1:25" s="478" customFormat="1" ht="51">
      <c r="A16" s="629"/>
      <c r="B16" s="477" t="s">
        <v>979</v>
      </c>
      <c r="C16" s="460">
        <v>2</v>
      </c>
      <c r="D16" s="461" t="s">
        <v>19</v>
      </c>
      <c r="E16" s="17" t="s">
        <v>2214</v>
      </c>
      <c r="F16" s="17" t="s">
        <v>2215</v>
      </c>
      <c r="G16" s="17" t="s">
        <v>48</v>
      </c>
      <c r="H16" s="17"/>
      <c r="I16" s="17" t="s">
        <v>48</v>
      </c>
      <c r="J16" s="17"/>
      <c r="K16" s="462" t="s">
        <v>19</v>
      </c>
      <c r="L16" s="457" t="s">
        <v>3209</v>
      </c>
      <c r="M16" s="457" t="s">
        <v>1963</v>
      </c>
      <c r="N16" s="462" t="s">
        <v>48</v>
      </c>
      <c r="O16" s="463" t="s">
        <v>627</v>
      </c>
      <c r="P16" s="462" t="s">
        <v>19</v>
      </c>
      <c r="Q16" s="462" t="s">
        <v>48</v>
      </c>
      <c r="R16" s="457" t="s">
        <v>48</v>
      </c>
      <c r="S16" s="451"/>
      <c r="T16" s="463" t="s">
        <v>3477</v>
      </c>
      <c r="U16" s="3"/>
      <c r="V16" s="630" t="str">
        <f t="shared" si="0"/>
        <v>/rsm:CrossIndustryInvoice/rsm:ExchangedDocument</v>
      </c>
      <c r="W16" s="630" t="str">
        <f t="shared" si="1"/>
        <v>/ram:IncludedNote</v>
      </c>
      <c r="X16" s="544">
        <f>COUNTIFS(M$4:M16,V16)</f>
        <v>1</v>
      </c>
      <c r="Y16" s="4"/>
    </row>
    <row r="17" spans="1:25" s="459" customFormat="1" ht="63.75">
      <c r="A17" s="71"/>
      <c r="B17" s="474" t="s">
        <v>402</v>
      </c>
      <c r="C17" s="469">
        <v>3</v>
      </c>
      <c r="D17" s="471" t="s">
        <v>3</v>
      </c>
      <c r="E17" s="468" t="s">
        <v>967</v>
      </c>
      <c r="F17" s="468" t="s">
        <v>968</v>
      </c>
      <c r="G17" s="468" t="s">
        <v>969</v>
      </c>
      <c r="H17" s="468"/>
      <c r="I17" s="468" t="s">
        <v>48</v>
      </c>
      <c r="J17" s="468" t="s">
        <v>931</v>
      </c>
      <c r="K17" s="469" t="s">
        <v>19</v>
      </c>
      <c r="L17" s="455" t="s">
        <v>3210</v>
      </c>
      <c r="M17" s="455" t="s">
        <v>607</v>
      </c>
      <c r="N17" s="469" t="s">
        <v>1945</v>
      </c>
      <c r="O17" s="470" t="s">
        <v>627</v>
      </c>
      <c r="P17" s="469" t="s">
        <v>19</v>
      </c>
      <c r="Q17" s="469" t="s">
        <v>634</v>
      </c>
      <c r="R17" s="455" t="s">
        <v>48</v>
      </c>
      <c r="S17" s="451"/>
      <c r="T17" s="470" t="s">
        <v>3477</v>
      </c>
      <c r="U17" s="3"/>
      <c r="V17" s="630" t="str">
        <f t="shared" si="0"/>
        <v>/rsm:CrossIndustryInvoice/rsm:ExchangedDocument/ram:IncludedNote</v>
      </c>
      <c r="W17" s="630" t="str">
        <f t="shared" si="1"/>
        <v>/ram:Content</v>
      </c>
      <c r="X17" s="544">
        <f>COUNTIFS(M$4:M17,V17)</f>
        <v>1</v>
      </c>
      <c r="Y17" s="4"/>
    </row>
    <row r="18" spans="1:25" ht="102">
      <c r="B18" s="474" t="s">
        <v>400</v>
      </c>
      <c r="C18" s="469">
        <v>3</v>
      </c>
      <c r="D18" s="471" t="s">
        <v>1</v>
      </c>
      <c r="E18" s="468" t="s">
        <v>2216</v>
      </c>
      <c r="F18" s="468" t="s">
        <v>2217</v>
      </c>
      <c r="G18" s="468" t="s">
        <v>2218</v>
      </c>
      <c r="H18" s="468" t="s">
        <v>2364</v>
      </c>
      <c r="I18" s="468" t="s">
        <v>48</v>
      </c>
      <c r="J18" s="468" t="s">
        <v>931</v>
      </c>
      <c r="K18" s="469" t="s">
        <v>1</v>
      </c>
      <c r="L18" s="455" t="s">
        <v>3211</v>
      </c>
      <c r="M18" s="455" t="s">
        <v>1964</v>
      </c>
      <c r="N18" s="469" t="s">
        <v>1937</v>
      </c>
      <c r="O18" s="470" t="s">
        <v>627</v>
      </c>
      <c r="P18" s="469" t="s">
        <v>1</v>
      </c>
      <c r="Q18" s="469" t="s">
        <v>48</v>
      </c>
      <c r="R18" s="455" t="s">
        <v>48</v>
      </c>
      <c r="S18" s="451"/>
      <c r="T18" s="470" t="s">
        <v>3477</v>
      </c>
      <c r="U18" s="3"/>
      <c r="V18" s="630" t="str">
        <f t="shared" si="0"/>
        <v>/rsm:CrossIndustryInvoice/rsm:ExchangedDocument/ram:IncludedNote</v>
      </c>
      <c r="W18" s="630" t="str">
        <f t="shared" si="1"/>
        <v>/ram:SubjectCode</v>
      </c>
      <c r="X18" s="544">
        <f>COUNTIFS(M$4:M18,V18)</f>
        <v>1</v>
      </c>
      <c r="Y18" s="4"/>
    </row>
    <row r="19" spans="1:25" ht="38.25">
      <c r="B19" s="479" t="s">
        <v>3031</v>
      </c>
      <c r="C19" s="480">
        <v>1</v>
      </c>
      <c r="D19" s="481"/>
      <c r="E19" s="467" t="s">
        <v>3093</v>
      </c>
      <c r="F19" s="17"/>
      <c r="G19" s="17"/>
      <c r="H19" s="17"/>
      <c r="I19" s="17" t="s">
        <v>48</v>
      </c>
      <c r="J19" s="17"/>
      <c r="K19" s="462" t="s">
        <v>3</v>
      </c>
      <c r="L19" s="457" t="s">
        <v>3212</v>
      </c>
      <c r="M19" s="457" t="s">
        <v>2990</v>
      </c>
      <c r="N19" s="462"/>
      <c r="O19" s="463"/>
      <c r="P19" s="462" t="s">
        <v>3</v>
      </c>
      <c r="Q19" s="462"/>
      <c r="R19" s="457"/>
      <c r="S19" s="451"/>
      <c r="T19" s="463" t="s">
        <v>2324</v>
      </c>
      <c r="U19" s="3"/>
      <c r="V19" s="630" t="str">
        <f t="shared" si="0"/>
        <v>/rsm:CrossIndustryInvoice</v>
      </c>
      <c r="W19" s="630" t="str">
        <f t="shared" si="1"/>
        <v>/rsm:SupplyChainTradeTransaction</v>
      </c>
      <c r="X19" s="544">
        <f>COUNTIFS(M$4:M19,V19)</f>
        <v>0</v>
      </c>
      <c r="Y19" s="4"/>
    </row>
    <row r="20" spans="1:25" s="459" customFormat="1" ht="51">
      <c r="A20" s="628"/>
      <c r="B20" s="505" t="s">
        <v>3126</v>
      </c>
      <c r="C20" s="465">
        <v>2</v>
      </c>
      <c r="D20" s="466"/>
      <c r="E20" s="467" t="s">
        <v>3127</v>
      </c>
      <c r="F20" s="468"/>
      <c r="G20" s="468"/>
      <c r="H20" s="468"/>
      <c r="I20" s="468" t="s">
        <v>48</v>
      </c>
      <c r="J20" s="468"/>
      <c r="K20" s="469" t="s">
        <v>3</v>
      </c>
      <c r="L20" s="455" t="s">
        <v>3280</v>
      </c>
      <c r="M20" s="455" t="s">
        <v>3000</v>
      </c>
      <c r="N20" s="469"/>
      <c r="O20" s="470"/>
      <c r="P20" s="469" t="s">
        <v>3</v>
      </c>
      <c r="Q20" s="469"/>
      <c r="R20" s="455"/>
      <c r="S20" s="451"/>
      <c r="T20" s="470" t="s">
        <v>2324</v>
      </c>
      <c r="U20" s="3"/>
      <c r="V20" s="630" t="str">
        <f t="shared" si="0"/>
        <v>/rsm:CrossIndustryInvoice/rsm:SupplyChainTradeTransaction</v>
      </c>
      <c r="W20" s="630" t="str">
        <f t="shared" si="1"/>
        <v>/ram:ApplicableHeaderTradeAgreement</v>
      </c>
      <c r="X20" s="544">
        <f>COUNTIFS(M$4:M20,V20)</f>
        <v>1</v>
      </c>
      <c r="Y20" s="4"/>
    </row>
    <row r="21" spans="1:25" s="459" customFormat="1" ht="63.75">
      <c r="A21" s="71"/>
      <c r="B21" s="505" t="s">
        <v>386</v>
      </c>
      <c r="C21" s="469">
        <v>3</v>
      </c>
      <c r="D21" s="471" t="s">
        <v>1</v>
      </c>
      <c r="E21" s="468" t="s">
        <v>952</v>
      </c>
      <c r="F21" s="468" t="s">
        <v>953</v>
      </c>
      <c r="G21" s="468" t="s">
        <v>954</v>
      </c>
      <c r="H21" s="468" t="s">
        <v>2339</v>
      </c>
      <c r="I21" s="468" t="s">
        <v>48</v>
      </c>
      <c r="J21" s="468" t="s">
        <v>931</v>
      </c>
      <c r="K21" s="469" t="s">
        <v>1</v>
      </c>
      <c r="L21" s="455" t="s">
        <v>3281</v>
      </c>
      <c r="M21" s="455" t="s">
        <v>1946</v>
      </c>
      <c r="N21" s="469" t="s">
        <v>1945</v>
      </c>
      <c r="O21" s="470" t="s">
        <v>627</v>
      </c>
      <c r="P21" s="469" t="s">
        <v>1</v>
      </c>
      <c r="Q21" s="469" t="s">
        <v>48</v>
      </c>
      <c r="R21" s="455" t="s">
        <v>48</v>
      </c>
      <c r="S21" s="451"/>
      <c r="T21" s="470" t="s">
        <v>2324</v>
      </c>
      <c r="U21" s="3"/>
      <c r="V21" s="630" t="str">
        <f t="shared" si="0"/>
        <v>/rsm:CrossIndustryInvoice/rsm:SupplyChainTradeTransaction/ram:ApplicableHeaderTradeAgreement</v>
      </c>
      <c r="W21" s="630" t="str">
        <f t="shared" si="1"/>
        <v>/ram:BuyerReference</v>
      </c>
      <c r="X21" s="544">
        <f>COUNTIFS(M$4:M21,V21)</f>
        <v>1</v>
      </c>
      <c r="Y21" s="4"/>
    </row>
    <row r="22" spans="1:25" s="459" customFormat="1" ht="63.75">
      <c r="A22" s="71"/>
      <c r="B22" s="506" t="s">
        <v>1003</v>
      </c>
      <c r="C22" s="460">
        <v>3</v>
      </c>
      <c r="D22" s="461" t="s">
        <v>3</v>
      </c>
      <c r="E22" s="17" t="s">
        <v>1004</v>
      </c>
      <c r="F22" s="17" t="s">
        <v>1005</v>
      </c>
      <c r="G22" s="17"/>
      <c r="H22" s="17"/>
      <c r="I22" s="17" t="s">
        <v>48</v>
      </c>
      <c r="J22" s="17"/>
      <c r="K22" s="462" t="s">
        <v>1</v>
      </c>
      <c r="L22" s="457" t="s">
        <v>3282</v>
      </c>
      <c r="M22" s="457" t="s">
        <v>1970</v>
      </c>
      <c r="N22" s="462" t="s">
        <v>48</v>
      </c>
      <c r="O22" s="463" t="s">
        <v>627</v>
      </c>
      <c r="P22" s="462" t="s">
        <v>1</v>
      </c>
      <c r="Q22" s="462" t="s">
        <v>48</v>
      </c>
      <c r="R22" s="457" t="s">
        <v>48</v>
      </c>
      <c r="S22" s="451"/>
      <c r="T22" s="463" t="s">
        <v>2324</v>
      </c>
      <c r="U22" s="3"/>
      <c r="V22" s="630" t="str">
        <f t="shared" si="0"/>
        <v>/rsm:CrossIndustryInvoice/rsm:SupplyChainTradeTransaction/ram:ApplicableHeaderTradeAgreement</v>
      </c>
      <c r="W22" s="630" t="str">
        <f t="shared" si="1"/>
        <v>/ram:SellerTradeParty</v>
      </c>
      <c r="X22" s="544">
        <f>COUNTIFS(M$4:M22,V22)</f>
        <v>1</v>
      </c>
      <c r="Y22" s="4"/>
    </row>
    <row r="23" spans="1:25" s="459" customFormat="1" ht="76.5">
      <c r="A23" s="71"/>
      <c r="B23" s="505" t="s">
        <v>411</v>
      </c>
      <c r="C23" s="484">
        <v>4</v>
      </c>
      <c r="D23" s="485" t="s">
        <v>19</v>
      </c>
      <c r="E23" s="473" t="s">
        <v>1011</v>
      </c>
      <c r="F23" s="473" t="s">
        <v>1012</v>
      </c>
      <c r="G23" s="473" t="s">
        <v>1013</v>
      </c>
      <c r="H23" s="473" t="s">
        <v>2340</v>
      </c>
      <c r="I23" s="473" t="s">
        <v>2716</v>
      </c>
      <c r="J23" s="473" t="s">
        <v>369</v>
      </c>
      <c r="K23" s="469" t="s">
        <v>19</v>
      </c>
      <c r="L23" s="486" t="s">
        <v>3283</v>
      </c>
      <c r="M23" s="486" t="s">
        <v>1973</v>
      </c>
      <c r="N23" s="469" t="s">
        <v>1934</v>
      </c>
      <c r="O23" s="470" t="s">
        <v>627</v>
      </c>
      <c r="P23" s="469" t="s">
        <v>19</v>
      </c>
      <c r="Q23" s="469" t="s">
        <v>657</v>
      </c>
      <c r="R23" s="455" t="s">
        <v>658</v>
      </c>
      <c r="S23" s="451"/>
      <c r="T23" s="32" t="s">
        <v>3477</v>
      </c>
      <c r="U23" s="3"/>
      <c r="V23" s="630" t="str">
        <f t="shared" si="0"/>
        <v>/rsm:CrossIndustryInvoice/rsm:SupplyChainTradeTransaction/ram:ApplicableHeaderTradeAgreement/ram:SellerTradeParty</v>
      </c>
      <c r="W23" s="630" t="str">
        <f t="shared" si="1"/>
        <v>/ram:ID</v>
      </c>
      <c r="X23" s="544">
        <f>COUNTIFS(M$4:M23,V23)</f>
        <v>1</v>
      </c>
      <c r="Y23" s="4"/>
    </row>
    <row r="24" spans="1:25" s="478" customFormat="1" ht="76.5">
      <c r="A24" s="629"/>
      <c r="B24" s="505" t="s">
        <v>2154</v>
      </c>
      <c r="C24" s="469">
        <v>4</v>
      </c>
      <c r="D24" s="471" t="s">
        <v>19</v>
      </c>
      <c r="E24" s="468"/>
      <c r="F24" s="468" t="s">
        <v>2293</v>
      </c>
      <c r="G24" s="468" t="s">
        <v>2223</v>
      </c>
      <c r="H24" s="468" t="s">
        <v>2340</v>
      </c>
      <c r="I24" s="468" t="s">
        <v>48</v>
      </c>
      <c r="J24" s="468"/>
      <c r="K24" s="469" t="s">
        <v>19</v>
      </c>
      <c r="L24" s="455" t="s">
        <v>3284</v>
      </c>
      <c r="M24" s="455" t="s">
        <v>1974</v>
      </c>
      <c r="N24" s="469" t="s">
        <v>48</v>
      </c>
      <c r="O24" s="470" t="s">
        <v>627</v>
      </c>
      <c r="P24" s="469" t="s">
        <v>19</v>
      </c>
      <c r="Q24" s="469" t="s">
        <v>657</v>
      </c>
      <c r="R24" s="455" t="s">
        <v>658</v>
      </c>
      <c r="S24" s="451"/>
      <c r="T24" s="470" t="s">
        <v>3477</v>
      </c>
      <c r="U24" s="3"/>
      <c r="V24" s="630" t="str">
        <f t="shared" si="0"/>
        <v>/rsm:CrossIndustryInvoice/rsm:SupplyChainTradeTransaction/ram:ApplicableHeaderTradeAgreement/ram:SellerTradeParty</v>
      </c>
      <c r="W24" s="630" t="str">
        <f t="shared" si="1"/>
        <v>/ram:GlobalID</v>
      </c>
      <c r="X24" s="544">
        <f>COUNTIFS(M$4:M24,V24)</f>
        <v>1</v>
      </c>
      <c r="Y24" s="4"/>
    </row>
    <row r="25" spans="1:25" s="459" customFormat="1" ht="89.25">
      <c r="A25" s="628"/>
      <c r="B25" s="505" t="s">
        <v>660</v>
      </c>
      <c r="C25" s="469">
        <v>5</v>
      </c>
      <c r="D25" s="471" t="s">
        <v>1</v>
      </c>
      <c r="E25" s="468" t="s">
        <v>2210</v>
      </c>
      <c r="F25" s="468" t="s">
        <v>2224</v>
      </c>
      <c r="G25" s="468" t="s">
        <v>2225</v>
      </c>
      <c r="H25" s="468" t="s">
        <v>9590</v>
      </c>
      <c r="I25" s="468" t="s">
        <v>48</v>
      </c>
      <c r="J25" s="468"/>
      <c r="K25" s="469"/>
      <c r="L25" s="455" t="s">
        <v>3285</v>
      </c>
      <c r="M25" s="455" t="s">
        <v>1975</v>
      </c>
      <c r="N25" s="469" t="s">
        <v>626</v>
      </c>
      <c r="O25" s="470" t="s">
        <v>697</v>
      </c>
      <c r="P25" s="469"/>
      <c r="Q25" s="469" t="s">
        <v>48</v>
      </c>
      <c r="R25" s="455" t="s">
        <v>48</v>
      </c>
      <c r="S25" s="451"/>
      <c r="T25" s="470" t="s">
        <v>3477</v>
      </c>
      <c r="U25" s="3"/>
      <c r="V25" s="630" t="str">
        <f t="shared" si="0"/>
        <v>/rsm:CrossIndustryInvoice/rsm:SupplyChainTradeTransaction/ram:ApplicableHeaderTradeAgreement/ram:SellerTradeParty/ram:GlobalID</v>
      </c>
      <c r="W25" s="630" t="str">
        <f t="shared" si="1"/>
        <v>/@schemeID</v>
      </c>
      <c r="X25" s="544">
        <f>COUNTIFS(M$4:M25,V25)</f>
        <v>1</v>
      </c>
      <c r="Y25" s="4"/>
    </row>
    <row r="26" spans="1:25" s="478" customFormat="1" ht="76.5">
      <c r="A26" s="629"/>
      <c r="B26" s="505" t="s">
        <v>409</v>
      </c>
      <c r="C26" s="469">
        <v>4</v>
      </c>
      <c r="D26" s="471" t="s">
        <v>3</v>
      </c>
      <c r="E26" s="468" t="s">
        <v>1006</v>
      </c>
      <c r="F26" s="468" t="s">
        <v>1007</v>
      </c>
      <c r="G26" s="468"/>
      <c r="H26" s="468"/>
      <c r="I26" s="468" t="s">
        <v>2715</v>
      </c>
      <c r="J26" s="468" t="s">
        <v>931</v>
      </c>
      <c r="K26" s="469" t="s">
        <v>1</v>
      </c>
      <c r="L26" s="455" t="s">
        <v>3286</v>
      </c>
      <c r="M26" s="455" t="s">
        <v>1971</v>
      </c>
      <c r="N26" s="469" t="s">
        <v>1945</v>
      </c>
      <c r="O26" s="470" t="s">
        <v>627</v>
      </c>
      <c r="P26" s="469" t="s">
        <v>1</v>
      </c>
      <c r="Q26" s="469" t="s">
        <v>632</v>
      </c>
      <c r="R26" s="455" t="s">
        <v>48</v>
      </c>
      <c r="S26" s="451"/>
      <c r="T26" s="470" t="s">
        <v>2324</v>
      </c>
      <c r="U26" s="3"/>
      <c r="V26" s="630" t="str">
        <f t="shared" si="0"/>
        <v>/rsm:CrossIndustryInvoice/rsm:SupplyChainTradeTransaction/ram:ApplicableHeaderTradeAgreement/ram:SellerTradeParty</v>
      </c>
      <c r="W26" s="630" t="str">
        <f t="shared" si="1"/>
        <v>/ram:Name</v>
      </c>
      <c r="X26" s="544">
        <f>COUNTIFS(M$4:M26,V26)</f>
        <v>1</v>
      </c>
      <c r="Y26" s="4"/>
    </row>
    <row r="27" spans="1:25" s="478" customFormat="1" ht="76.5">
      <c r="A27" s="629"/>
      <c r="B27" s="505" t="s">
        <v>3128</v>
      </c>
      <c r="C27" s="465">
        <v>4</v>
      </c>
      <c r="D27" s="466"/>
      <c r="E27" s="467" t="s">
        <v>3129</v>
      </c>
      <c r="F27" s="473"/>
      <c r="G27" s="473"/>
      <c r="H27" s="473"/>
      <c r="I27" s="473" t="s">
        <v>48</v>
      </c>
      <c r="J27" s="473"/>
      <c r="K27" s="469" t="s">
        <v>1</v>
      </c>
      <c r="L27" s="507" t="s">
        <v>3288</v>
      </c>
      <c r="M27" s="507" t="s">
        <v>3001</v>
      </c>
      <c r="N27" s="469"/>
      <c r="O27" s="470"/>
      <c r="P27" s="469" t="s">
        <v>1</v>
      </c>
      <c r="Q27" s="469"/>
      <c r="R27" s="455"/>
      <c r="S27" s="451"/>
      <c r="T27" s="470" t="s">
        <v>2324</v>
      </c>
      <c r="U27" s="3"/>
      <c r="V27" s="630" t="str">
        <f t="shared" si="0"/>
        <v>/rsm:CrossIndustryInvoice/rsm:SupplyChainTradeTransaction/ram:ApplicableHeaderTradeAgreement/ram:SellerTradeParty</v>
      </c>
      <c r="W27" s="630" t="str">
        <f t="shared" si="1"/>
        <v>/ram:SpecifiedLegalOrganization</v>
      </c>
      <c r="X27" s="544">
        <f>COUNTIFS(M$4:M27,V27)</f>
        <v>1</v>
      </c>
      <c r="Y27" s="4"/>
    </row>
    <row r="28" spans="1:25" s="478" customFormat="1" ht="89.25">
      <c r="A28" s="629"/>
      <c r="B28" s="505" t="s">
        <v>412</v>
      </c>
      <c r="C28" s="469">
        <v>5</v>
      </c>
      <c r="D28" s="471" t="s">
        <v>1</v>
      </c>
      <c r="E28" s="468" t="s">
        <v>1014</v>
      </c>
      <c r="F28" s="468" t="s">
        <v>1015</v>
      </c>
      <c r="G28" s="468" t="s">
        <v>2226</v>
      </c>
      <c r="H28" s="468"/>
      <c r="I28" s="468" t="s">
        <v>2716</v>
      </c>
      <c r="J28" s="468" t="s">
        <v>369</v>
      </c>
      <c r="K28" s="469" t="s">
        <v>1</v>
      </c>
      <c r="L28" s="455" t="s">
        <v>3289</v>
      </c>
      <c r="M28" s="455" t="s">
        <v>1976</v>
      </c>
      <c r="N28" s="469" t="s">
        <v>1934</v>
      </c>
      <c r="O28" s="470" t="s">
        <v>627</v>
      </c>
      <c r="P28" s="469" t="s">
        <v>1</v>
      </c>
      <c r="Q28" s="469" t="s">
        <v>48</v>
      </c>
      <c r="R28" s="455" t="s">
        <v>48</v>
      </c>
      <c r="S28" s="451"/>
      <c r="T28" s="470" t="s">
        <v>2324</v>
      </c>
      <c r="U28" s="3"/>
      <c r="V28" s="630" t="str">
        <f t="shared" si="0"/>
        <v>/rsm:CrossIndustryInvoice/rsm:SupplyChainTradeTransaction/ram:ApplicableHeaderTradeAgreement/ram:SellerTradeParty/ram:SpecifiedLegalOrganization</v>
      </c>
      <c r="W28" s="630" t="str">
        <f t="shared" si="1"/>
        <v>/ram:ID</v>
      </c>
      <c r="X28" s="544">
        <f>COUNTIFS(M$4:M28,V28)</f>
        <v>1</v>
      </c>
      <c r="Y28" s="4"/>
    </row>
    <row r="29" spans="1:25" s="478" customFormat="1" ht="102">
      <c r="A29" s="629"/>
      <c r="B29" s="505" t="s">
        <v>661</v>
      </c>
      <c r="C29" s="469">
        <v>6</v>
      </c>
      <c r="D29" s="471" t="s">
        <v>1</v>
      </c>
      <c r="E29" s="468" t="s">
        <v>2210</v>
      </c>
      <c r="F29" s="468" t="s">
        <v>2227</v>
      </c>
      <c r="G29" s="468" t="s">
        <v>2225</v>
      </c>
      <c r="H29" s="468" t="s">
        <v>2365</v>
      </c>
      <c r="I29" s="468" t="s">
        <v>48</v>
      </c>
      <c r="J29" s="468"/>
      <c r="K29" s="469"/>
      <c r="L29" s="455" t="s">
        <v>3290</v>
      </c>
      <c r="M29" s="455" t="s">
        <v>1977</v>
      </c>
      <c r="N29" s="469" t="s">
        <v>626</v>
      </c>
      <c r="O29" s="470" t="s">
        <v>697</v>
      </c>
      <c r="P29" s="469"/>
      <c r="Q29" s="469" t="s">
        <v>48</v>
      </c>
      <c r="R29" s="455" t="s">
        <v>48</v>
      </c>
      <c r="S29" s="451"/>
      <c r="T29" s="470" t="s">
        <v>2324</v>
      </c>
      <c r="U29" s="3"/>
      <c r="V29" s="630" t="str">
        <f t="shared" si="0"/>
        <v>/rsm:CrossIndustryInvoice/rsm:SupplyChainTradeTransaction/ram:ApplicableHeaderTradeAgreement/ram:SellerTradeParty/ram:SpecifiedLegalOrganization/ram:ID</v>
      </c>
      <c r="W29" s="630" t="str">
        <f t="shared" si="1"/>
        <v>/@schemeID</v>
      </c>
      <c r="X29" s="544">
        <f>COUNTIFS(M$4:M29,V29)</f>
        <v>1</v>
      </c>
      <c r="Y29" s="4"/>
    </row>
    <row r="30" spans="1:25" s="478" customFormat="1" ht="89.25">
      <c r="A30" s="629"/>
      <c r="B30" s="505" t="s">
        <v>410</v>
      </c>
      <c r="C30" s="469">
        <v>5</v>
      </c>
      <c r="D30" s="471" t="s">
        <v>1</v>
      </c>
      <c r="E30" s="468" t="s">
        <v>1008</v>
      </c>
      <c r="F30" s="468" t="s">
        <v>1009</v>
      </c>
      <c r="G30" s="468" t="s">
        <v>1010</v>
      </c>
      <c r="H30" s="468" t="s">
        <v>2341</v>
      </c>
      <c r="I30" s="468" t="s">
        <v>48</v>
      </c>
      <c r="J30" s="468" t="s">
        <v>931</v>
      </c>
      <c r="K30" s="469" t="s">
        <v>1</v>
      </c>
      <c r="L30" s="455" t="s">
        <v>3291</v>
      </c>
      <c r="M30" s="455" t="s">
        <v>1972</v>
      </c>
      <c r="N30" s="469" t="s">
        <v>1945</v>
      </c>
      <c r="O30" s="470" t="s">
        <v>627</v>
      </c>
      <c r="P30" s="469" t="s">
        <v>1</v>
      </c>
      <c r="Q30" s="469" t="s">
        <v>48</v>
      </c>
      <c r="R30" s="455" t="s">
        <v>48</v>
      </c>
      <c r="S30" s="451"/>
      <c r="T30" s="470" t="s">
        <v>3477</v>
      </c>
      <c r="U30" s="3"/>
      <c r="V30" s="630" t="str">
        <f t="shared" si="0"/>
        <v>/rsm:CrossIndustryInvoice/rsm:SupplyChainTradeTransaction/ram:ApplicableHeaderTradeAgreement/ram:SellerTradeParty/ram:SpecifiedLegalOrganization</v>
      </c>
      <c r="W30" s="630" t="str">
        <f t="shared" si="1"/>
        <v>/ram:TradingBusinessName</v>
      </c>
      <c r="X30" s="544">
        <f>COUNTIFS(M$4:M30,V30)</f>
        <v>1</v>
      </c>
      <c r="Y30" s="4"/>
    </row>
    <row r="31" spans="1:25" s="459" customFormat="1" ht="76.5">
      <c r="A31" s="71"/>
      <c r="B31" s="506" t="s">
        <v>114</v>
      </c>
      <c r="C31" s="460">
        <v>4</v>
      </c>
      <c r="D31" s="461" t="s">
        <v>3</v>
      </c>
      <c r="E31" s="17" t="s">
        <v>1028</v>
      </c>
      <c r="F31" s="17" t="s">
        <v>1029</v>
      </c>
      <c r="G31" s="17" t="s">
        <v>2232</v>
      </c>
      <c r="H31" s="17" t="s">
        <v>2326</v>
      </c>
      <c r="I31" s="17" t="s">
        <v>2689</v>
      </c>
      <c r="J31" s="17"/>
      <c r="K31" s="462" t="s">
        <v>1</v>
      </c>
      <c r="L31" s="457" t="s">
        <v>3299</v>
      </c>
      <c r="M31" s="457" t="s">
        <v>1982</v>
      </c>
      <c r="N31" s="462" t="s">
        <v>48</v>
      </c>
      <c r="O31" s="463" t="s">
        <v>627</v>
      </c>
      <c r="P31" s="462" t="s">
        <v>1</v>
      </c>
      <c r="Q31" s="462" t="s">
        <v>48</v>
      </c>
      <c r="R31" s="457" t="s">
        <v>48</v>
      </c>
      <c r="S31" s="451"/>
      <c r="T31" s="463" t="s">
        <v>2324</v>
      </c>
      <c r="U31" s="3"/>
      <c r="V31" s="630" t="str">
        <f t="shared" si="0"/>
        <v>/rsm:CrossIndustryInvoice/rsm:SupplyChainTradeTransaction/ram:ApplicableHeaderTradeAgreement/ram:SellerTradeParty</v>
      </c>
      <c r="W31" s="630" t="str">
        <f t="shared" si="1"/>
        <v>/ram:PostalTradeAddress</v>
      </c>
      <c r="X31" s="544">
        <f>COUNTIFS(M$4:M31,V31)</f>
        <v>1</v>
      </c>
      <c r="Y31" s="4"/>
    </row>
    <row r="32" spans="1:25" s="459" customFormat="1" ht="89.25">
      <c r="A32" s="71"/>
      <c r="B32" s="505" t="s">
        <v>419</v>
      </c>
      <c r="C32" s="469">
        <v>5</v>
      </c>
      <c r="D32" s="471" t="s">
        <v>1</v>
      </c>
      <c r="E32" s="468" t="s">
        <v>1037</v>
      </c>
      <c r="F32" s="468" t="s">
        <v>1038</v>
      </c>
      <c r="G32" s="468" t="s">
        <v>1039</v>
      </c>
      <c r="H32" s="468"/>
      <c r="I32" s="468" t="s">
        <v>48</v>
      </c>
      <c r="J32" s="468" t="s">
        <v>931</v>
      </c>
      <c r="K32" s="469" t="s">
        <v>1</v>
      </c>
      <c r="L32" s="455" t="s">
        <v>3300</v>
      </c>
      <c r="M32" s="455" t="s">
        <v>1987</v>
      </c>
      <c r="N32" s="469" t="s">
        <v>1945</v>
      </c>
      <c r="O32" s="470" t="s">
        <v>627</v>
      </c>
      <c r="P32" s="469" t="s">
        <v>1</v>
      </c>
      <c r="Q32" s="469" t="s">
        <v>48</v>
      </c>
      <c r="R32" s="455" t="s">
        <v>48</v>
      </c>
      <c r="S32" s="451"/>
      <c r="T32" s="470" t="s">
        <v>3477</v>
      </c>
      <c r="U32" s="3"/>
      <c r="V32" s="630" t="str">
        <f t="shared" si="0"/>
        <v>/rsm:CrossIndustryInvoice/rsm:SupplyChainTradeTransaction/ram:ApplicableHeaderTradeAgreement/ram:SellerTradeParty/ram:PostalTradeAddress</v>
      </c>
      <c r="W32" s="630" t="str">
        <f t="shared" si="1"/>
        <v>/ram:PostcodeCode</v>
      </c>
      <c r="X32" s="544">
        <f>COUNTIFS(M$4:M32,V32)</f>
        <v>1</v>
      </c>
      <c r="Y32" s="4"/>
    </row>
    <row r="33" spans="1:25" s="508" customFormat="1" ht="89.25">
      <c r="A33" s="628"/>
      <c r="B33" s="505" t="s">
        <v>117</v>
      </c>
      <c r="C33" s="469">
        <v>5</v>
      </c>
      <c r="D33" s="471" t="s">
        <v>1</v>
      </c>
      <c r="E33" s="468" t="s">
        <v>2233</v>
      </c>
      <c r="F33" s="468" t="s">
        <v>1031</v>
      </c>
      <c r="G33" s="468" t="s">
        <v>1032</v>
      </c>
      <c r="H33" s="468"/>
      <c r="I33" s="468" t="s">
        <v>48</v>
      </c>
      <c r="J33" s="468" t="s">
        <v>931</v>
      </c>
      <c r="K33" s="469" t="s">
        <v>1</v>
      </c>
      <c r="L33" s="455" t="s">
        <v>3301</v>
      </c>
      <c r="M33" s="455" t="s">
        <v>1983</v>
      </c>
      <c r="N33" s="469" t="s">
        <v>1945</v>
      </c>
      <c r="O33" s="470" t="s">
        <v>627</v>
      </c>
      <c r="P33" s="469" t="s">
        <v>1</v>
      </c>
      <c r="Q33" s="469" t="s">
        <v>48</v>
      </c>
      <c r="R33" s="455" t="s">
        <v>48</v>
      </c>
      <c r="S33" s="451"/>
      <c r="T33" s="470" t="s">
        <v>3477</v>
      </c>
      <c r="U33" s="3"/>
      <c r="V33" s="630" t="str">
        <f t="shared" si="0"/>
        <v>/rsm:CrossIndustryInvoice/rsm:SupplyChainTradeTransaction/ram:ApplicableHeaderTradeAgreement/ram:SellerTradeParty/ram:PostalTradeAddress</v>
      </c>
      <c r="W33" s="630" t="str">
        <f t="shared" si="1"/>
        <v>/ram:LineOne</v>
      </c>
      <c r="X33" s="544">
        <f>COUNTIFS(M$4:M33,V33)</f>
        <v>1</v>
      </c>
      <c r="Y33" s="4"/>
    </row>
    <row r="34" spans="1:25" s="478" customFormat="1" ht="89.25">
      <c r="A34" s="629"/>
      <c r="B34" s="505" t="s">
        <v>417</v>
      </c>
      <c r="C34" s="469">
        <v>5</v>
      </c>
      <c r="D34" s="471" t="s">
        <v>1</v>
      </c>
      <c r="E34" s="468" t="s">
        <v>2234</v>
      </c>
      <c r="F34" s="468" t="s">
        <v>1034</v>
      </c>
      <c r="G34" s="468" t="s">
        <v>48</v>
      </c>
      <c r="H34" s="468"/>
      <c r="I34" s="468" t="s">
        <v>48</v>
      </c>
      <c r="J34" s="468" t="s">
        <v>931</v>
      </c>
      <c r="K34" s="469" t="s">
        <v>1</v>
      </c>
      <c r="L34" s="455" t="s">
        <v>3302</v>
      </c>
      <c r="M34" s="455" t="s">
        <v>1984</v>
      </c>
      <c r="N34" s="469" t="s">
        <v>1945</v>
      </c>
      <c r="O34" s="470" t="s">
        <v>627</v>
      </c>
      <c r="P34" s="469" t="s">
        <v>1</v>
      </c>
      <c r="Q34" s="469" t="s">
        <v>48</v>
      </c>
      <c r="R34" s="455" t="s">
        <v>48</v>
      </c>
      <c r="S34" s="451"/>
      <c r="T34" s="470" t="s">
        <v>3477</v>
      </c>
      <c r="U34" s="3"/>
      <c r="V34" s="630" t="str">
        <f t="shared" si="0"/>
        <v>/rsm:CrossIndustryInvoice/rsm:SupplyChainTradeTransaction/ram:ApplicableHeaderTradeAgreement/ram:SellerTradeParty/ram:PostalTradeAddress</v>
      </c>
      <c r="W34" s="630" t="str">
        <f t="shared" si="1"/>
        <v>/ram:LineTwo</v>
      </c>
      <c r="X34" s="544">
        <f>COUNTIFS(M$4:M34,V34)</f>
        <v>1</v>
      </c>
      <c r="Y34" s="4"/>
    </row>
    <row r="35" spans="1:25" s="478" customFormat="1" ht="89.25">
      <c r="A35" s="629"/>
      <c r="B35" s="505" t="s">
        <v>1928</v>
      </c>
      <c r="C35" s="469">
        <v>5</v>
      </c>
      <c r="D35" s="471" t="s">
        <v>1</v>
      </c>
      <c r="E35" s="468" t="s">
        <v>2235</v>
      </c>
      <c r="F35" s="468" t="s">
        <v>1034</v>
      </c>
      <c r="G35" s="468" t="s">
        <v>48</v>
      </c>
      <c r="H35" s="468"/>
      <c r="I35" s="468" t="s">
        <v>48</v>
      </c>
      <c r="J35" s="468" t="s">
        <v>931</v>
      </c>
      <c r="K35" s="469" t="s">
        <v>1</v>
      </c>
      <c r="L35" s="455" t="s">
        <v>3303</v>
      </c>
      <c r="M35" s="455" t="s">
        <v>1985</v>
      </c>
      <c r="N35" s="469" t="s">
        <v>1945</v>
      </c>
      <c r="O35" s="470" t="s">
        <v>627</v>
      </c>
      <c r="P35" s="469" t="s">
        <v>1</v>
      </c>
      <c r="Q35" s="469" t="s">
        <v>48</v>
      </c>
      <c r="R35" s="455" t="s">
        <v>48</v>
      </c>
      <c r="S35" s="451"/>
      <c r="T35" s="470" t="s">
        <v>3477</v>
      </c>
      <c r="U35" s="3"/>
      <c r="V35" s="630" t="str">
        <f t="shared" si="0"/>
        <v>/rsm:CrossIndustryInvoice/rsm:SupplyChainTradeTransaction/ram:ApplicableHeaderTradeAgreement/ram:SellerTradeParty/ram:PostalTradeAddress</v>
      </c>
      <c r="W35" s="630" t="str">
        <f t="shared" si="1"/>
        <v>/ram:LineThree</v>
      </c>
      <c r="X35" s="544">
        <f>COUNTIFS(M$4:M35,V35)</f>
        <v>1</v>
      </c>
      <c r="Y35" s="4"/>
    </row>
    <row r="36" spans="1:25" s="478" customFormat="1" ht="89.25">
      <c r="A36" s="629"/>
      <c r="B36" s="505" t="s">
        <v>418</v>
      </c>
      <c r="C36" s="469">
        <v>5</v>
      </c>
      <c r="D36" s="471" t="s">
        <v>1</v>
      </c>
      <c r="E36" s="468" t="s">
        <v>1035</v>
      </c>
      <c r="F36" s="468" t="s">
        <v>1036</v>
      </c>
      <c r="G36" s="468" t="s">
        <v>48</v>
      </c>
      <c r="H36" s="468"/>
      <c r="I36" s="468" t="s">
        <v>48</v>
      </c>
      <c r="J36" s="468" t="s">
        <v>931</v>
      </c>
      <c r="K36" s="469" t="s">
        <v>1</v>
      </c>
      <c r="L36" s="455" t="s">
        <v>3304</v>
      </c>
      <c r="M36" s="455" t="s">
        <v>1986</v>
      </c>
      <c r="N36" s="469" t="s">
        <v>1945</v>
      </c>
      <c r="O36" s="470" t="s">
        <v>627</v>
      </c>
      <c r="P36" s="469" t="s">
        <v>1</v>
      </c>
      <c r="Q36" s="469" t="s">
        <v>48</v>
      </c>
      <c r="R36" s="455" t="s">
        <v>48</v>
      </c>
      <c r="S36" s="451"/>
      <c r="T36" s="470" t="s">
        <v>3477</v>
      </c>
      <c r="U36" s="3"/>
      <c r="V36" s="630" t="str">
        <f t="shared" si="0"/>
        <v>/rsm:CrossIndustryInvoice/rsm:SupplyChainTradeTransaction/ram:ApplicableHeaderTradeAgreement/ram:SellerTradeParty/ram:PostalTradeAddress</v>
      </c>
      <c r="W36" s="630" t="str">
        <f t="shared" si="1"/>
        <v>/ram:CityName</v>
      </c>
      <c r="X36" s="544">
        <f>COUNTIFS(M$4:M36,V36)</f>
        <v>1</v>
      </c>
      <c r="Y36" s="4"/>
    </row>
    <row r="37" spans="1:25" s="478" customFormat="1" ht="89.25">
      <c r="A37" s="629"/>
      <c r="B37" s="505" t="s">
        <v>421</v>
      </c>
      <c r="C37" s="469">
        <v>5</v>
      </c>
      <c r="D37" s="471" t="s">
        <v>3</v>
      </c>
      <c r="E37" s="468" t="s">
        <v>1043</v>
      </c>
      <c r="F37" s="468" t="s">
        <v>1044</v>
      </c>
      <c r="G37" s="468" t="s">
        <v>1045</v>
      </c>
      <c r="H37" s="468"/>
      <c r="I37" s="468" t="s">
        <v>2719</v>
      </c>
      <c r="J37" s="468" t="s">
        <v>95</v>
      </c>
      <c r="K37" s="469" t="s">
        <v>1</v>
      </c>
      <c r="L37" s="455" t="s">
        <v>3305</v>
      </c>
      <c r="M37" s="455" t="s">
        <v>1989</v>
      </c>
      <c r="N37" s="469" t="s">
        <v>1937</v>
      </c>
      <c r="O37" s="470" t="s">
        <v>627</v>
      </c>
      <c r="P37" s="469" t="s">
        <v>1</v>
      </c>
      <c r="Q37" s="469" t="s">
        <v>48</v>
      </c>
      <c r="R37" s="455" t="s">
        <v>48</v>
      </c>
      <c r="S37" s="451"/>
      <c r="T37" s="470" t="s">
        <v>2324</v>
      </c>
      <c r="U37" s="3"/>
      <c r="V37" s="630" t="str">
        <f t="shared" ref="V37:V68" si="2">IF(ISERROR(FIND("/",M37)),M37,LEFT(M37,FIND(CHAR(1),SUBSTITUTE(M37,"/",CHAR(1),LEN(M37)-LEN(SUBSTITUTE(M37,"/",""))))-1))</f>
        <v>/rsm:CrossIndustryInvoice/rsm:SupplyChainTradeTransaction/ram:ApplicableHeaderTradeAgreement/ram:SellerTradeParty/ram:PostalTradeAddress</v>
      </c>
      <c r="W37" s="630" t="str">
        <f t="shared" ref="W37:W68" si="3">IF(ISERROR(FIND("/",M37)),M37,MID(M37, FIND(CHAR(1),SUBSTITUTE(M37,"/",CHAR(1), LEN(M37)-LEN(SUBSTITUTE(M37,"/","")))), LEN(M37)))</f>
        <v>/ram:CountryID</v>
      </c>
      <c r="X37" s="544">
        <f>COUNTIFS(M$4:M37,V37)</f>
        <v>1</v>
      </c>
      <c r="Y37" s="4"/>
    </row>
    <row r="38" spans="1:25" s="482" customFormat="1" ht="76.5">
      <c r="A38" s="71"/>
      <c r="B38" s="505" t="s">
        <v>3134</v>
      </c>
      <c r="C38" s="465">
        <v>4</v>
      </c>
      <c r="D38" s="466"/>
      <c r="E38" s="467" t="s">
        <v>3135</v>
      </c>
      <c r="F38" s="468"/>
      <c r="G38" s="468"/>
      <c r="H38" s="468"/>
      <c r="I38" s="468" t="s">
        <v>48</v>
      </c>
      <c r="J38" s="468"/>
      <c r="K38" s="469" t="s">
        <v>19</v>
      </c>
      <c r="L38" s="455" t="s">
        <v>3307</v>
      </c>
      <c r="M38" s="455" t="s">
        <v>3042</v>
      </c>
      <c r="N38" s="469"/>
      <c r="O38" s="470"/>
      <c r="P38" s="469" t="s">
        <v>19</v>
      </c>
      <c r="Q38" s="469"/>
      <c r="R38" s="455"/>
      <c r="S38" s="451"/>
      <c r="T38" s="470" t="s">
        <v>3477</v>
      </c>
      <c r="U38" s="3"/>
      <c r="V38" s="630" t="str">
        <f t="shared" si="2"/>
        <v>/rsm:CrossIndustryInvoice/rsm:SupplyChainTradeTransaction/ram:ApplicableHeaderTradeAgreement/ram:SellerTradeParty</v>
      </c>
      <c r="W38" s="630" t="str">
        <f t="shared" si="3"/>
        <v>/ram:URIUniversalCommunication</v>
      </c>
      <c r="X38" s="544">
        <f>COUNTIFS(M$4:M38,V38)</f>
        <v>1</v>
      </c>
      <c r="Y38" s="4"/>
    </row>
    <row r="39" spans="1:25" s="459" customFormat="1" ht="89.25">
      <c r="A39" s="628"/>
      <c r="B39" s="505" t="s">
        <v>116</v>
      </c>
      <c r="C39" s="469">
        <v>5</v>
      </c>
      <c r="D39" s="471" t="s">
        <v>1</v>
      </c>
      <c r="E39" s="468" t="s">
        <v>1017</v>
      </c>
      <c r="F39" s="468" t="s">
        <v>1018</v>
      </c>
      <c r="G39" s="468"/>
      <c r="H39" s="468"/>
      <c r="I39" s="468" t="s">
        <v>2718</v>
      </c>
      <c r="J39" s="468" t="s">
        <v>369</v>
      </c>
      <c r="K39" s="469" t="s">
        <v>1</v>
      </c>
      <c r="L39" s="455" t="s">
        <v>3308</v>
      </c>
      <c r="M39" s="455" t="s">
        <v>1980</v>
      </c>
      <c r="N39" s="469" t="s">
        <v>1934</v>
      </c>
      <c r="O39" s="470" t="s">
        <v>627</v>
      </c>
      <c r="P39" s="469" t="s">
        <v>1</v>
      </c>
      <c r="Q39" s="469" t="s">
        <v>634</v>
      </c>
      <c r="R39" s="455" t="s">
        <v>48</v>
      </c>
      <c r="S39" s="451"/>
      <c r="T39" s="470" t="s">
        <v>3477</v>
      </c>
      <c r="U39" s="3"/>
      <c r="V39" s="630" t="str">
        <f t="shared" si="2"/>
        <v>/rsm:CrossIndustryInvoice/rsm:SupplyChainTradeTransaction/ram:ApplicableHeaderTradeAgreement/ram:SellerTradeParty/ram:URIUniversalCommunication</v>
      </c>
      <c r="W39" s="630" t="str">
        <f t="shared" si="3"/>
        <v>/ram:URIID</v>
      </c>
      <c r="X39" s="544">
        <f>COUNTIFS(M$4:M39,V39)</f>
        <v>1</v>
      </c>
      <c r="Y39" s="4"/>
    </row>
    <row r="40" spans="1:25" s="459" customFormat="1" ht="102">
      <c r="A40" s="71"/>
      <c r="B40" s="505" t="s">
        <v>667</v>
      </c>
      <c r="C40" s="469">
        <v>6</v>
      </c>
      <c r="D40" s="471" t="s">
        <v>3</v>
      </c>
      <c r="E40" s="468" t="s">
        <v>2210</v>
      </c>
      <c r="F40" s="468" t="s">
        <v>2230</v>
      </c>
      <c r="G40" s="468" t="s">
        <v>2231</v>
      </c>
      <c r="H40" s="468"/>
      <c r="I40" s="468" t="s">
        <v>48</v>
      </c>
      <c r="J40" s="468"/>
      <c r="K40" s="469"/>
      <c r="L40" s="455" t="s">
        <v>3309</v>
      </c>
      <c r="M40" s="455" t="s">
        <v>1981</v>
      </c>
      <c r="N40" s="469" t="s">
        <v>626</v>
      </c>
      <c r="O40" s="470" t="s">
        <v>697</v>
      </c>
      <c r="P40" s="469"/>
      <c r="Q40" s="469" t="s">
        <v>48</v>
      </c>
      <c r="R40" s="455" t="s">
        <v>48</v>
      </c>
      <c r="S40" s="451"/>
      <c r="T40" s="470" t="s">
        <v>3477</v>
      </c>
      <c r="U40" s="3"/>
      <c r="V40" s="630" t="str">
        <f t="shared" si="2"/>
        <v>/rsm:CrossIndustryInvoice/rsm:SupplyChainTradeTransaction/ram:ApplicableHeaderTradeAgreement/ram:SellerTradeParty/ram:URIUniversalCommunication/ram:URIID</v>
      </c>
      <c r="W40" s="630" t="str">
        <f t="shared" si="3"/>
        <v>/@schemeID</v>
      </c>
      <c r="X40" s="544">
        <f>COUNTIFS(M$4:M40,V40)</f>
        <v>1</v>
      </c>
      <c r="Y40" s="4"/>
    </row>
    <row r="41" spans="1:25" s="459" customFormat="1" ht="76.5">
      <c r="A41" s="71"/>
      <c r="B41" s="505" t="s">
        <v>3136</v>
      </c>
      <c r="C41" s="465">
        <v>4</v>
      </c>
      <c r="D41" s="466"/>
      <c r="E41" s="467" t="s">
        <v>3137</v>
      </c>
      <c r="F41" s="468"/>
      <c r="G41" s="468"/>
      <c r="H41" s="468"/>
      <c r="I41" s="468" t="s">
        <v>48</v>
      </c>
      <c r="J41" s="468"/>
      <c r="K41" s="469" t="s">
        <v>19</v>
      </c>
      <c r="L41" s="455" t="s">
        <v>3310</v>
      </c>
      <c r="M41" s="455" t="s">
        <v>3004</v>
      </c>
      <c r="N41" s="469"/>
      <c r="O41" s="470"/>
      <c r="P41" s="469" t="s">
        <v>19</v>
      </c>
      <c r="Q41" s="469"/>
      <c r="R41" s="455"/>
      <c r="S41" s="451"/>
      <c r="T41" s="470" t="s">
        <v>2324</v>
      </c>
      <c r="U41" s="3"/>
      <c r="V41" s="630" t="str">
        <f t="shared" si="2"/>
        <v>/rsm:CrossIndustryInvoice/rsm:SupplyChainTradeTransaction/ram:ApplicableHeaderTradeAgreement/ram:SellerTradeParty</v>
      </c>
      <c r="W41" s="630" t="str">
        <f t="shared" si="3"/>
        <v>/ram:SpecifiedTaxRegistration</v>
      </c>
      <c r="X41" s="544">
        <f>COUNTIFS(M$4:M41,V41)</f>
        <v>1</v>
      </c>
      <c r="Y41" s="4"/>
    </row>
    <row r="42" spans="1:25" s="459" customFormat="1" ht="165.75">
      <c r="A42" s="628"/>
      <c r="B42" s="505" t="s">
        <v>112</v>
      </c>
      <c r="C42" s="469">
        <v>5</v>
      </c>
      <c r="D42" s="471" t="s">
        <v>1</v>
      </c>
      <c r="E42" s="468" t="s">
        <v>1019</v>
      </c>
      <c r="F42" s="468" t="s">
        <v>1020</v>
      </c>
      <c r="G42" s="468" t="s">
        <v>1021</v>
      </c>
      <c r="H42" s="468"/>
      <c r="I42" s="468" t="s">
        <v>3076</v>
      </c>
      <c r="J42" s="468" t="s">
        <v>369</v>
      </c>
      <c r="K42" s="469" t="s">
        <v>1</v>
      </c>
      <c r="L42" s="455" t="s">
        <v>3311</v>
      </c>
      <c r="M42" s="455" t="s">
        <v>1978</v>
      </c>
      <c r="N42" s="469" t="s">
        <v>1934</v>
      </c>
      <c r="O42" s="470" t="s">
        <v>627</v>
      </c>
      <c r="P42" s="469" t="s">
        <v>1</v>
      </c>
      <c r="Q42" s="469" t="s">
        <v>48</v>
      </c>
      <c r="R42" s="455" t="s">
        <v>663</v>
      </c>
      <c r="S42" s="451"/>
      <c r="T42" s="470" t="s">
        <v>2324</v>
      </c>
      <c r="U42" s="3"/>
      <c r="V42" s="630" t="str">
        <f t="shared" si="2"/>
        <v>/rsm:CrossIndustryInvoice/rsm:SupplyChainTradeTransaction/ram:ApplicableHeaderTradeAgreement/ram:SellerTradeParty/ram:SpecifiedTaxRegistration</v>
      </c>
      <c r="W42" s="630" t="str">
        <f t="shared" si="3"/>
        <v>/ram:ID</v>
      </c>
      <c r="X42" s="544">
        <f>COUNTIFS(M$4:M42,V42)</f>
        <v>1</v>
      </c>
      <c r="Y42" s="4"/>
    </row>
    <row r="43" spans="1:25" s="459" customFormat="1" ht="102">
      <c r="A43" s="71"/>
      <c r="B43" s="505" t="s">
        <v>2186</v>
      </c>
      <c r="C43" s="469">
        <v>6</v>
      </c>
      <c r="D43" s="471" t="s">
        <v>3</v>
      </c>
      <c r="E43" s="468" t="s">
        <v>2210</v>
      </c>
      <c r="F43" s="468" t="s">
        <v>2294</v>
      </c>
      <c r="G43" s="468" t="s">
        <v>2228</v>
      </c>
      <c r="H43" s="468"/>
      <c r="I43" s="468" t="s">
        <v>2228</v>
      </c>
      <c r="J43" s="468"/>
      <c r="K43" s="469"/>
      <c r="L43" s="455" t="s">
        <v>3312</v>
      </c>
      <c r="M43" s="455" t="s">
        <v>2185</v>
      </c>
      <c r="N43" s="469" t="s">
        <v>48</v>
      </c>
      <c r="O43" s="470" t="s">
        <v>697</v>
      </c>
      <c r="P43" s="469"/>
      <c r="Q43" s="469" t="s">
        <v>48</v>
      </c>
      <c r="R43" s="455" t="s">
        <v>663</v>
      </c>
      <c r="S43" s="451"/>
      <c r="T43" s="470" t="s">
        <v>2324</v>
      </c>
      <c r="U43" s="3"/>
      <c r="V43" s="630" t="str">
        <f t="shared" si="2"/>
        <v>/rsm:CrossIndustryInvoice/rsm:SupplyChainTradeTransaction/ram:ApplicableHeaderTradeAgreement/ram:SellerTradeParty/ram:SpecifiedTaxRegistration/ram:ID</v>
      </c>
      <c r="W43" s="630" t="str">
        <f t="shared" si="3"/>
        <v>/@schemeID</v>
      </c>
      <c r="X43" s="544">
        <f>COUNTIFS(M$4:M43,V43)</f>
        <v>1</v>
      </c>
      <c r="Y43" s="4"/>
    </row>
    <row r="44" spans="1:25" s="459" customFormat="1" ht="63.75">
      <c r="A44" s="628"/>
      <c r="B44" s="506" t="s">
        <v>1055</v>
      </c>
      <c r="C44" s="460">
        <v>3</v>
      </c>
      <c r="D44" s="461" t="s">
        <v>3</v>
      </c>
      <c r="E44" s="509" t="s">
        <v>1056</v>
      </c>
      <c r="F44" s="509" t="s">
        <v>1057</v>
      </c>
      <c r="G44" s="509"/>
      <c r="H44" s="509"/>
      <c r="I44" s="509" t="s">
        <v>48</v>
      </c>
      <c r="J44" s="509"/>
      <c r="K44" s="462" t="s">
        <v>1</v>
      </c>
      <c r="L44" s="457" t="s">
        <v>3313</v>
      </c>
      <c r="M44" s="457" t="s">
        <v>1995</v>
      </c>
      <c r="N44" s="462" t="s">
        <v>48</v>
      </c>
      <c r="O44" s="463" t="s">
        <v>627</v>
      </c>
      <c r="P44" s="462" t="s">
        <v>1</v>
      </c>
      <c r="Q44" s="462" t="s">
        <v>48</v>
      </c>
      <c r="R44" s="457" t="s">
        <v>48</v>
      </c>
      <c r="S44" s="451"/>
      <c r="T44" s="463" t="s">
        <v>2324</v>
      </c>
      <c r="U44" s="3"/>
      <c r="V44" s="630" t="str">
        <f t="shared" si="2"/>
        <v>/rsm:CrossIndustryInvoice/rsm:SupplyChainTradeTransaction/ram:ApplicableHeaderTradeAgreement</v>
      </c>
      <c r="W44" s="630" t="str">
        <f t="shared" si="3"/>
        <v>/ram:BuyerTradeParty</v>
      </c>
      <c r="X44" s="544">
        <f>COUNTIFS(M$4:M44,V44)</f>
        <v>1</v>
      </c>
      <c r="Y44" s="4"/>
    </row>
    <row r="45" spans="1:25" s="459" customFormat="1" ht="76.5">
      <c r="A45" s="71"/>
      <c r="B45" s="505" t="s">
        <v>429</v>
      </c>
      <c r="C45" s="469">
        <v>4</v>
      </c>
      <c r="D45" s="471" t="s">
        <v>19</v>
      </c>
      <c r="E45" s="468" t="s">
        <v>1060</v>
      </c>
      <c r="F45" s="468" t="s">
        <v>1061</v>
      </c>
      <c r="G45" s="468" t="s">
        <v>2241</v>
      </c>
      <c r="H45" s="468"/>
      <c r="I45" s="468" t="s">
        <v>48</v>
      </c>
      <c r="J45" s="468" t="s">
        <v>369</v>
      </c>
      <c r="K45" s="469" t="s">
        <v>19</v>
      </c>
      <c r="L45" s="455" t="s">
        <v>3314</v>
      </c>
      <c r="M45" s="455" t="s">
        <v>1998</v>
      </c>
      <c r="N45" s="469" t="s">
        <v>1934</v>
      </c>
      <c r="O45" s="470" t="s">
        <v>627</v>
      </c>
      <c r="P45" s="469" t="s">
        <v>19</v>
      </c>
      <c r="Q45" s="469" t="s">
        <v>657</v>
      </c>
      <c r="R45" s="455" t="s">
        <v>658</v>
      </c>
      <c r="S45" s="451"/>
      <c r="T45" s="470" t="s">
        <v>3477</v>
      </c>
      <c r="U45" s="3"/>
      <c r="V45" s="630" t="str">
        <f t="shared" si="2"/>
        <v>/rsm:CrossIndustryInvoice/rsm:SupplyChainTradeTransaction/ram:ApplicableHeaderTradeAgreement/ram:BuyerTradeParty</v>
      </c>
      <c r="W45" s="630" t="str">
        <f t="shared" si="3"/>
        <v>/ram:ID</v>
      </c>
      <c r="X45" s="544">
        <f>COUNTIFS(M$4:M45,V45)</f>
        <v>1</v>
      </c>
      <c r="Y45" s="4"/>
    </row>
    <row r="46" spans="1:25" s="459" customFormat="1" ht="76.5">
      <c r="A46" s="71"/>
      <c r="B46" s="505" t="s">
        <v>2156</v>
      </c>
      <c r="C46" s="469">
        <v>4</v>
      </c>
      <c r="D46" s="471" t="s">
        <v>19</v>
      </c>
      <c r="E46" s="476" t="s">
        <v>3192</v>
      </c>
      <c r="F46" s="468" t="s">
        <v>48</v>
      </c>
      <c r="G46" s="468" t="s">
        <v>2223</v>
      </c>
      <c r="H46" s="468"/>
      <c r="I46" s="468" t="s">
        <v>48</v>
      </c>
      <c r="J46" s="468"/>
      <c r="K46" s="469" t="s">
        <v>19</v>
      </c>
      <c r="L46" s="455" t="s">
        <v>3315</v>
      </c>
      <c r="M46" s="455" t="s">
        <v>1999</v>
      </c>
      <c r="N46" s="469" t="s">
        <v>48</v>
      </c>
      <c r="O46" s="470" t="s">
        <v>627</v>
      </c>
      <c r="P46" s="469" t="s">
        <v>19</v>
      </c>
      <c r="Q46" s="469" t="s">
        <v>657</v>
      </c>
      <c r="R46" s="455" t="s">
        <v>658</v>
      </c>
      <c r="S46" s="451"/>
      <c r="T46" s="470" t="s">
        <v>3477</v>
      </c>
      <c r="U46" s="3"/>
      <c r="V46" s="630" t="str">
        <f t="shared" si="2"/>
        <v>/rsm:CrossIndustryInvoice/rsm:SupplyChainTradeTransaction/ram:ApplicableHeaderTradeAgreement/ram:BuyerTradeParty</v>
      </c>
      <c r="W46" s="630" t="str">
        <f t="shared" si="3"/>
        <v>/ram:GlobalID</v>
      </c>
      <c r="X46" s="544">
        <f>COUNTIFS(M$4:M46,V46)</f>
        <v>1</v>
      </c>
      <c r="Y46" s="4"/>
    </row>
    <row r="47" spans="1:25" s="482" customFormat="1" ht="89.25">
      <c r="A47" s="71"/>
      <c r="B47" s="505" t="s">
        <v>674</v>
      </c>
      <c r="C47" s="469">
        <v>5</v>
      </c>
      <c r="D47" s="471" t="s">
        <v>3</v>
      </c>
      <c r="E47" s="476" t="s">
        <v>3193</v>
      </c>
      <c r="F47" s="468" t="s">
        <v>2295</v>
      </c>
      <c r="G47" s="468" t="s">
        <v>2225</v>
      </c>
      <c r="H47" s="468"/>
      <c r="I47" s="468" t="s">
        <v>48</v>
      </c>
      <c r="J47" s="468"/>
      <c r="K47" s="469"/>
      <c r="L47" s="455" t="s">
        <v>3316</v>
      </c>
      <c r="M47" s="455" t="s">
        <v>2000</v>
      </c>
      <c r="N47" s="469" t="s">
        <v>626</v>
      </c>
      <c r="O47" s="470" t="s">
        <v>697</v>
      </c>
      <c r="P47" s="469"/>
      <c r="Q47" s="469" t="s">
        <v>48</v>
      </c>
      <c r="R47" s="455" t="s">
        <v>48</v>
      </c>
      <c r="S47" s="451"/>
      <c r="T47" s="470" t="s">
        <v>3477</v>
      </c>
      <c r="U47" s="3"/>
      <c r="V47" s="630" t="str">
        <f t="shared" si="2"/>
        <v>/rsm:CrossIndustryInvoice/rsm:SupplyChainTradeTransaction/ram:ApplicableHeaderTradeAgreement/ram:BuyerTradeParty/ram:GlobalID</v>
      </c>
      <c r="W47" s="630" t="str">
        <f t="shared" si="3"/>
        <v>/@schemeID</v>
      </c>
      <c r="X47" s="544">
        <f>COUNTIFS(M$4:M47,V47)</f>
        <v>1</v>
      </c>
      <c r="Y47" s="4"/>
    </row>
    <row r="48" spans="1:25" s="459" customFormat="1" ht="76.5">
      <c r="A48" s="71"/>
      <c r="B48" s="505" t="s">
        <v>427</v>
      </c>
      <c r="C48" s="469">
        <v>4</v>
      </c>
      <c r="D48" s="471" t="s">
        <v>3</v>
      </c>
      <c r="E48" s="468" t="s">
        <v>370</v>
      </c>
      <c r="F48" s="468" t="s">
        <v>1058</v>
      </c>
      <c r="G48" s="468" t="s">
        <v>1059</v>
      </c>
      <c r="H48" s="468" t="s">
        <v>2341</v>
      </c>
      <c r="I48" s="468" t="s">
        <v>2720</v>
      </c>
      <c r="J48" s="468" t="s">
        <v>931</v>
      </c>
      <c r="K48" s="469" t="s">
        <v>1</v>
      </c>
      <c r="L48" s="455" t="s">
        <v>3317</v>
      </c>
      <c r="M48" s="455" t="s">
        <v>1996</v>
      </c>
      <c r="N48" s="469" t="s">
        <v>1945</v>
      </c>
      <c r="O48" s="470" t="s">
        <v>627</v>
      </c>
      <c r="P48" s="469" t="s">
        <v>1</v>
      </c>
      <c r="Q48" s="469" t="s">
        <v>632</v>
      </c>
      <c r="R48" s="455" t="s">
        <v>48</v>
      </c>
      <c r="S48" s="451"/>
      <c r="T48" s="470" t="s">
        <v>2324</v>
      </c>
      <c r="U48" s="3"/>
      <c r="V48" s="630" t="str">
        <f t="shared" si="2"/>
        <v>/rsm:CrossIndustryInvoice/rsm:SupplyChainTradeTransaction/ram:ApplicableHeaderTradeAgreement/ram:BuyerTradeParty</v>
      </c>
      <c r="W48" s="630" t="str">
        <f t="shared" si="3"/>
        <v>/ram:Name</v>
      </c>
      <c r="X48" s="544">
        <f>COUNTIFS(M$4:M48,V48)</f>
        <v>1</v>
      </c>
      <c r="Y48" s="4"/>
    </row>
    <row r="49" spans="1:25" s="459" customFormat="1" ht="76.5">
      <c r="A49" s="628"/>
      <c r="B49" s="505" t="s">
        <v>3138</v>
      </c>
      <c r="C49" s="465">
        <v>4</v>
      </c>
      <c r="D49" s="466"/>
      <c r="E49" s="467" t="s">
        <v>3139</v>
      </c>
      <c r="F49" s="468"/>
      <c r="G49" s="468"/>
      <c r="H49" s="468"/>
      <c r="I49" s="468" t="s">
        <v>48</v>
      </c>
      <c r="J49" s="468"/>
      <c r="K49" s="469" t="s">
        <v>1</v>
      </c>
      <c r="L49" s="455" t="s">
        <v>3318</v>
      </c>
      <c r="M49" s="455" t="s">
        <v>3005</v>
      </c>
      <c r="N49" s="469"/>
      <c r="O49" s="470"/>
      <c r="P49" s="469" t="s">
        <v>1</v>
      </c>
      <c r="Q49" s="469"/>
      <c r="R49" s="455"/>
      <c r="S49" s="451"/>
      <c r="T49" s="470" t="s">
        <v>2324</v>
      </c>
      <c r="U49" s="3"/>
      <c r="V49" s="630" t="str">
        <f t="shared" si="2"/>
        <v>/rsm:CrossIndustryInvoice/rsm:SupplyChainTradeTransaction/ram:ApplicableHeaderTradeAgreement/ram:BuyerTradeParty</v>
      </c>
      <c r="W49" s="630" t="str">
        <f t="shared" si="3"/>
        <v>/ram:SpecifiedLegalOrganization</v>
      </c>
      <c r="X49" s="544">
        <f>COUNTIFS(M$4:M49,V49)</f>
        <v>1</v>
      </c>
      <c r="Y49" s="4"/>
    </row>
    <row r="50" spans="1:25" s="459" customFormat="1" ht="89.25">
      <c r="A50" s="71"/>
      <c r="B50" s="505" t="s">
        <v>431</v>
      </c>
      <c r="C50" s="469">
        <v>5</v>
      </c>
      <c r="D50" s="471" t="s">
        <v>1</v>
      </c>
      <c r="E50" s="468" t="s">
        <v>1064</v>
      </c>
      <c r="F50" s="468" t="s">
        <v>1065</v>
      </c>
      <c r="G50" s="468" t="s">
        <v>2242</v>
      </c>
      <c r="H50" s="468" t="s">
        <v>2356</v>
      </c>
      <c r="I50" s="468" t="s">
        <v>48</v>
      </c>
      <c r="J50" s="468" t="s">
        <v>369</v>
      </c>
      <c r="K50" s="469" t="s">
        <v>1</v>
      </c>
      <c r="L50" s="455" t="s">
        <v>3319</v>
      </c>
      <c r="M50" s="455" t="s">
        <v>2001</v>
      </c>
      <c r="N50" s="469" t="s">
        <v>1934</v>
      </c>
      <c r="O50" s="470" t="s">
        <v>627</v>
      </c>
      <c r="P50" s="469" t="s">
        <v>1</v>
      </c>
      <c r="Q50" s="469" t="s">
        <v>48</v>
      </c>
      <c r="R50" s="455" t="s">
        <v>48</v>
      </c>
      <c r="S50" s="451"/>
      <c r="T50" s="470" t="s">
        <v>2324</v>
      </c>
      <c r="U50" s="3"/>
      <c r="V50" s="630" t="str">
        <f t="shared" si="2"/>
        <v>/rsm:CrossIndustryInvoice/rsm:SupplyChainTradeTransaction/ram:ApplicableHeaderTradeAgreement/ram:BuyerTradeParty/ram:SpecifiedLegalOrganization</v>
      </c>
      <c r="W50" s="630" t="str">
        <f t="shared" si="3"/>
        <v>/ram:ID</v>
      </c>
      <c r="X50" s="544">
        <f>COUNTIFS(M$4:M50,V50)</f>
        <v>1</v>
      </c>
      <c r="Y50" s="4"/>
    </row>
    <row r="51" spans="1:25" s="459" customFormat="1" ht="102">
      <c r="A51" s="71"/>
      <c r="B51" s="505" t="s">
        <v>676</v>
      </c>
      <c r="C51" s="469">
        <v>6</v>
      </c>
      <c r="D51" s="471" t="s">
        <v>1</v>
      </c>
      <c r="E51" s="468" t="s">
        <v>2210</v>
      </c>
      <c r="F51" s="468" t="s">
        <v>2296</v>
      </c>
      <c r="G51" s="468" t="s">
        <v>2225</v>
      </c>
      <c r="H51" s="468" t="s">
        <v>2365</v>
      </c>
      <c r="I51" s="468" t="s">
        <v>48</v>
      </c>
      <c r="J51" s="468"/>
      <c r="K51" s="469"/>
      <c r="L51" s="455" t="s">
        <v>3320</v>
      </c>
      <c r="M51" s="455" t="s">
        <v>2002</v>
      </c>
      <c r="N51" s="469" t="s">
        <v>626</v>
      </c>
      <c r="O51" s="470" t="s">
        <v>697</v>
      </c>
      <c r="P51" s="469"/>
      <c r="Q51" s="469" t="s">
        <v>48</v>
      </c>
      <c r="R51" s="455" t="s">
        <v>48</v>
      </c>
      <c r="S51" s="451"/>
      <c r="T51" s="470" t="s">
        <v>2324</v>
      </c>
      <c r="U51" s="3"/>
      <c r="V51" s="630" t="str">
        <f t="shared" si="2"/>
        <v>/rsm:CrossIndustryInvoice/rsm:SupplyChainTradeTransaction/ram:ApplicableHeaderTradeAgreement/ram:BuyerTradeParty/ram:SpecifiedLegalOrganization/ram:ID</v>
      </c>
      <c r="W51" s="630" t="str">
        <f t="shared" si="3"/>
        <v>/@schemeID</v>
      </c>
      <c r="X51" s="544">
        <f>COUNTIFS(M$4:M51,V51)</f>
        <v>1</v>
      </c>
      <c r="Y51" s="4"/>
    </row>
    <row r="52" spans="1:25" s="459" customFormat="1" ht="76.5">
      <c r="A52" s="628"/>
      <c r="B52" s="506" t="s">
        <v>1068</v>
      </c>
      <c r="C52" s="460">
        <v>4</v>
      </c>
      <c r="D52" s="461" t="s">
        <v>3</v>
      </c>
      <c r="E52" s="509" t="s">
        <v>1069</v>
      </c>
      <c r="F52" s="509" t="s">
        <v>1070</v>
      </c>
      <c r="G52" s="509" t="s">
        <v>2232</v>
      </c>
      <c r="H52" s="17" t="s">
        <v>2326</v>
      </c>
      <c r="I52" s="17" t="s">
        <v>2684</v>
      </c>
      <c r="J52" s="509"/>
      <c r="K52" s="462" t="s">
        <v>1</v>
      </c>
      <c r="L52" s="457" t="s">
        <v>3329</v>
      </c>
      <c r="M52" s="457" t="s">
        <v>2006</v>
      </c>
      <c r="N52" s="462" t="s">
        <v>48</v>
      </c>
      <c r="O52" s="463" t="s">
        <v>627</v>
      </c>
      <c r="P52" s="462" t="s">
        <v>1</v>
      </c>
      <c r="Q52" s="462" t="s">
        <v>48</v>
      </c>
      <c r="R52" s="457" t="s">
        <v>48</v>
      </c>
      <c r="S52" s="451"/>
      <c r="T52" s="463" t="s">
        <v>3477</v>
      </c>
      <c r="U52" s="3"/>
      <c r="V52" s="630" t="str">
        <f t="shared" si="2"/>
        <v>/rsm:CrossIndustryInvoice/rsm:SupplyChainTradeTransaction/ram:ApplicableHeaderTradeAgreement/ram:BuyerTradeParty</v>
      </c>
      <c r="W52" s="630" t="str">
        <f t="shared" si="3"/>
        <v>/ram:PostalTradeAddress</v>
      </c>
      <c r="X52" s="544">
        <f>COUNTIFS(M$4:M52,V52)</f>
        <v>1</v>
      </c>
      <c r="Y52" s="4"/>
    </row>
    <row r="53" spans="1:25" s="459" customFormat="1" ht="89.25">
      <c r="A53" s="71"/>
      <c r="B53" s="505" t="s">
        <v>443</v>
      </c>
      <c r="C53" s="484">
        <v>5</v>
      </c>
      <c r="D53" s="485" t="s">
        <v>1</v>
      </c>
      <c r="E53" s="473" t="s">
        <v>1075</v>
      </c>
      <c r="F53" s="473" t="s">
        <v>1038</v>
      </c>
      <c r="G53" s="473" t="s">
        <v>1039</v>
      </c>
      <c r="H53" s="473"/>
      <c r="I53" s="473" t="s">
        <v>48</v>
      </c>
      <c r="J53" s="473" t="s">
        <v>931</v>
      </c>
      <c r="K53" s="469" t="s">
        <v>1</v>
      </c>
      <c r="L53" s="486" t="s">
        <v>3330</v>
      </c>
      <c r="M53" s="486" t="s">
        <v>2011</v>
      </c>
      <c r="N53" s="469" t="s">
        <v>1945</v>
      </c>
      <c r="O53" s="470" t="s">
        <v>627</v>
      </c>
      <c r="P53" s="469" t="s">
        <v>1</v>
      </c>
      <c r="Q53" s="469" t="s">
        <v>48</v>
      </c>
      <c r="R53" s="455" t="s">
        <v>48</v>
      </c>
      <c r="S53" s="451"/>
      <c r="T53" s="32" t="s">
        <v>3477</v>
      </c>
      <c r="U53" s="3"/>
      <c r="V53" s="630" t="str">
        <f t="shared" si="2"/>
        <v>/rsm:CrossIndustryInvoice/rsm:SupplyChainTradeTransaction/ram:ApplicableHeaderTradeAgreement/ram:BuyerTradeParty/ram:PostalTradeAddress</v>
      </c>
      <c r="W53" s="630" t="str">
        <f t="shared" si="3"/>
        <v>/ram:PostcodeCode</v>
      </c>
      <c r="X53" s="544">
        <f>COUNTIFS(M$4:M53,V53)</f>
        <v>1</v>
      </c>
      <c r="Y53" s="4"/>
    </row>
    <row r="54" spans="1:25" s="459" customFormat="1" ht="89.25">
      <c r="A54" s="71"/>
      <c r="B54" s="505" t="s">
        <v>437</v>
      </c>
      <c r="C54" s="484">
        <v>5</v>
      </c>
      <c r="D54" s="485" t="s">
        <v>1</v>
      </c>
      <c r="E54" s="473" t="s">
        <v>1071</v>
      </c>
      <c r="F54" s="473" t="s">
        <v>1031</v>
      </c>
      <c r="G54" s="473" t="s">
        <v>1032</v>
      </c>
      <c r="H54" s="473"/>
      <c r="I54" s="473" t="s">
        <v>48</v>
      </c>
      <c r="J54" s="473" t="s">
        <v>931</v>
      </c>
      <c r="K54" s="469" t="s">
        <v>1</v>
      </c>
      <c r="L54" s="486" t="s">
        <v>3331</v>
      </c>
      <c r="M54" s="486" t="s">
        <v>2007</v>
      </c>
      <c r="N54" s="469" t="s">
        <v>1945</v>
      </c>
      <c r="O54" s="470" t="s">
        <v>627</v>
      </c>
      <c r="P54" s="469" t="s">
        <v>1</v>
      </c>
      <c r="Q54" s="469" t="s">
        <v>48</v>
      </c>
      <c r="R54" s="455" t="s">
        <v>48</v>
      </c>
      <c r="S54" s="451"/>
      <c r="T54" s="32" t="s">
        <v>3477</v>
      </c>
      <c r="U54" s="3"/>
      <c r="V54" s="630" t="str">
        <f t="shared" si="2"/>
        <v>/rsm:CrossIndustryInvoice/rsm:SupplyChainTradeTransaction/ram:ApplicableHeaderTradeAgreement/ram:BuyerTradeParty/ram:PostalTradeAddress</v>
      </c>
      <c r="W54" s="630" t="str">
        <f t="shared" si="3"/>
        <v>/ram:LineOne</v>
      </c>
      <c r="X54" s="544">
        <f>COUNTIFS(M$4:M54,V54)</f>
        <v>1</v>
      </c>
      <c r="Y54" s="4"/>
    </row>
    <row r="55" spans="1:25" s="459" customFormat="1" ht="89.25">
      <c r="A55" s="71"/>
      <c r="B55" s="505" t="s">
        <v>439</v>
      </c>
      <c r="C55" s="484">
        <v>5</v>
      </c>
      <c r="D55" s="485" t="s">
        <v>1</v>
      </c>
      <c r="E55" s="473" t="s">
        <v>1072</v>
      </c>
      <c r="F55" s="473" t="s">
        <v>1034</v>
      </c>
      <c r="G55" s="473"/>
      <c r="H55" s="473"/>
      <c r="I55" s="473" t="s">
        <v>48</v>
      </c>
      <c r="J55" s="473" t="s">
        <v>931</v>
      </c>
      <c r="K55" s="469" t="s">
        <v>1</v>
      </c>
      <c r="L55" s="486" t="s">
        <v>3332</v>
      </c>
      <c r="M55" s="486" t="s">
        <v>2008</v>
      </c>
      <c r="N55" s="469" t="s">
        <v>1945</v>
      </c>
      <c r="O55" s="470" t="s">
        <v>627</v>
      </c>
      <c r="P55" s="469" t="s">
        <v>1</v>
      </c>
      <c r="Q55" s="469" t="s">
        <v>48</v>
      </c>
      <c r="R55" s="455" t="s">
        <v>48</v>
      </c>
      <c r="S55" s="451"/>
      <c r="T55" s="32" t="s">
        <v>3477</v>
      </c>
      <c r="U55" s="3"/>
      <c r="V55" s="630" t="str">
        <f t="shared" si="2"/>
        <v>/rsm:CrossIndustryInvoice/rsm:SupplyChainTradeTransaction/ram:ApplicableHeaderTradeAgreement/ram:BuyerTradeParty/ram:PostalTradeAddress</v>
      </c>
      <c r="W55" s="630" t="str">
        <f t="shared" si="3"/>
        <v>/ram:LineTwo</v>
      </c>
      <c r="X55" s="544">
        <f>COUNTIFS(M$4:M55,V55)</f>
        <v>1</v>
      </c>
      <c r="Y55" s="4"/>
    </row>
    <row r="56" spans="1:25" s="459" customFormat="1" ht="89.25">
      <c r="A56" s="71"/>
      <c r="B56" s="505" t="s">
        <v>1929</v>
      </c>
      <c r="C56" s="484">
        <v>5</v>
      </c>
      <c r="D56" s="485" t="s">
        <v>1</v>
      </c>
      <c r="E56" s="473" t="s">
        <v>2243</v>
      </c>
      <c r="F56" s="473" t="s">
        <v>1034</v>
      </c>
      <c r="G56" s="473" t="s">
        <v>48</v>
      </c>
      <c r="H56" s="473"/>
      <c r="I56" s="473" t="s">
        <v>48</v>
      </c>
      <c r="J56" s="473" t="s">
        <v>931</v>
      </c>
      <c r="K56" s="469" t="s">
        <v>1</v>
      </c>
      <c r="L56" s="486" t="s">
        <v>3333</v>
      </c>
      <c r="M56" s="486" t="s">
        <v>2009</v>
      </c>
      <c r="N56" s="469" t="s">
        <v>1945</v>
      </c>
      <c r="O56" s="470" t="s">
        <v>627</v>
      </c>
      <c r="P56" s="469" t="s">
        <v>1</v>
      </c>
      <c r="Q56" s="469" t="s">
        <v>48</v>
      </c>
      <c r="R56" s="455" t="s">
        <v>48</v>
      </c>
      <c r="S56" s="451"/>
      <c r="T56" s="32" t="s">
        <v>3477</v>
      </c>
      <c r="U56" s="3"/>
      <c r="V56" s="630" t="str">
        <f t="shared" si="2"/>
        <v>/rsm:CrossIndustryInvoice/rsm:SupplyChainTradeTransaction/ram:ApplicableHeaderTradeAgreement/ram:BuyerTradeParty/ram:PostalTradeAddress</v>
      </c>
      <c r="W56" s="630" t="str">
        <f t="shared" si="3"/>
        <v>/ram:LineThree</v>
      </c>
      <c r="X56" s="544">
        <f>COUNTIFS(M$4:M56,V56)</f>
        <v>1</v>
      </c>
      <c r="Y56" s="4"/>
    </row>
    <row r="57" spans="1:25" s="459" customFormat="1" ht="89.25">
      <c r="A57" s="628"/>
      <c r="B57" s="505" t="s">
        <v>441</v>
      </c>
      <c r="C57" s="484">
        <v>5</v>
      </c>
      <c r="D57" s="485" t="s">
        <v>1</v>
      </c>
      <c r="E57" s="473" t="s">
        <v>1073</v>
      </c>
      <c r="F57" s="473" t="s">
        <v>1074</v>
      </c>
      <c r="G57" s="473"/>
      <c r="H57" s="473"/>
      <c r="I57" s="473" t="s">
        <v>48</v>
      </c>
      <c r="J57" s="473" t="s">
        <v>931</v>
      </c>
      <c r="K57" s="469" t="s">
        <v>1</v>
      </c>
      <c r="L57" s="486" t="s">
        <v>3334</v>
      </c>
      <c r="M57" s="486" t="s">
        <v>2010</v>
      </c>
      <c r="N57" s="469" t="s">
        <v>1945</v>
      </c>
      <c r="O57" s="470" t="s">
        <v>627</v>
      </c>
      <c r="P57" s="469" t="s">
        <v>1</v>
      </c>
      <c r="Q57" s="469" t="s">
        <v>48</v>
      </c>
      <c r="R57" s="455" t="s">
        <v>48</v>
      </c>
      <c r="S57" s="451"/>
      <c r="T57" s="32" t="s">
        <v>3477</v>
      </c>
      <c r="U57" s="3"/>
      <c r="V57" s="630" t="str">
        <f t="shared" si="2"/>
        <v>/rsm:CrossIndustryInvoice/rsm:SupplyChainTradeTransaction/ram:ApplicableHeaderTradeAgreement/ram:BuyerTradeParty/ram:PostalTradeAddress</v>
      </c>
      <c r="W57" s="630" t="str">
        <f t="shared" si="3"/>
        <v>/ram:CityName</v>
      </c>
      <c r="X57" s="544">
        <f>COUNTIFS(M$4:M57,V57)</f>
        <v>1</v>
      </c>
      <c r="Y57" s="4"/>
    </row>
    <row r="58" spans="1:25" s="459" customFormat="1" ht="89.25">
      <c r="A58" s="71"/>
      <c r="B58" s="505" t="s">
        <v>445</v>
      </c>
      <c r="C58" s="484">
        <v>5</v>
      </c>
      <c r="D58" s="485" t="s">
        <v>3</v>
      </c>
      <c r="E58" s="473" t="s">
        <v>1077</v>
      </c>
      <c r="F58" s="473" t="s">
        <v>1044</v>
      </c>
      <c r="G58" s="473" t="s">
        <v>1045</v>
      </c>
      <c r="H58" s="473"/>
      <c r="I58" s="473" t="s">
        <v>2724</v>
      </c>
      <c r="J58" s="473" t="s">
        <v>95</v>
      </c>
      <c r="K58" s="469" t="s">
        <v>1</v>
      </c>
      <c r="L58" s="486" t="s">
        <v>3335</v>
      </c>
      <c r="M58" s="486" t="s">
        <v>2013</v>
      </c>
      <c r="N58" s="469" t="s">
        <v>1937</v>
      </c>
      <c r="O58" s="470" t="s">
        <v>627</v>
      </c>
      <c r="P58" s="469" t="s">
        <v>1</v>
      </c>
      <c r="Q58" s="469" t="s">
        <v>48</v>
      </c>
      <c r="R58" s="455" t="s">
        <v>48</v>
      </c>
      <c r="S58" s="451"/>
      <c r="T58" s="32" t="s">
        <v>3477</v>
      </c>
      <c r="U58" s="3"/>
      <c r="V58" s="630" t="str">
        <f t="shared" si="2"/>
        <v>/rsm:CrossIndustryInvoice/rsm:SupplyChainTradeTransaction/ram:ApplicableHeaderTradeAgreement/ram:BuyerTradeParty/ram:PostalTradeAddress</v>
      </c>
      <c r="W58" s="630" t="str">
        <f t="shared" si="3"/>
        <v>/ram:CountryID</v>
      </c>
      <c r="X58" s="544">
        <f>COUNTIFS(M$4:M58,V58)</f>
        <v>1</v>
      </c>
      <c r="Y58" s="4"/>
    </row>
    <row r="59" spans="1:25" s="459" customFormat="1" ht="76.5">
      <c r="A59" s="71"/>
      <c r="B59" s="505" t="s">
        <v>3144</v>
      </c>
      <c r="C59" s="465">
        <v>4</v>
      </c>
      <c r="D59" s="466"/>
      <c r="E59" s="467" t="s">
        <v>3145</v>
      </c>
      <c r="F59" s="473"/>
      <c r="G59" s="473"/>
      <c r="H59" s="473"/>
      <c r="I59" s="473" t="s">
        <v>48</v>
      </c>
      <c r="J59" s="473"/>
      <c r="K59" s="469" t="s">
        <v>19</v>
      </c>
      <c r="L59" s="486" t="s">
        <v>3337</v>
      </c>
      <c r="M59" s="486" t="s">
        <v>3007</v>
      </c>
      <c r="N59" s="469"/>
      <c r="O59" s="470"/>
      <c r="P59" s="469" t="s">
        <v>19</v>
      </c>
      <c r="Q59" s="469"/>
      <c r="R59" s="455"/>
      <c r="S59" s="451"/>
      <c r="T59" s="32" t="s">
        <v>3477</v>
      </c>
      <c r="U59" s="3"/>
      <c r="V59" s="630" t="str">
        <f t="shared" si="2"/>
        <v>/rsm:CrossIndustryInvoice/rsm:SupplyChainTradeTransaction/ram:ApplicableHeaderTradeAgreement/ram:BuyerTradeParty</v>
      </c>
      <c r="W59" s="630" t="str">
        <f t="shared" si="3"/>
        <v>/ram:URIUniversalCommunication</v>
      </c>
      <c r="X59" s="544">
        <f>COUNTIFS(M$4:M59,V59)</f>
        <v>1</v>
      </c>
      <c r="Y59" s="4"/>
    </row>
    <row r="60" spans="1:25" s="459" customFormat="1" ht="89.25">
      <c r="A60" s="71"/>
      <c r="B60" s="505" t="s">
        <v>435</v>
      </c>
      <c r="C60" s="484">
        <v>5</v>
      </c>
      <c r="D60" s="485" t="s">
        <v>1</v>
      </c>
      <c r="E60" s="473" t="s">
        <v>1062</v>
      </c>
      <c r="F60" s="473" t="s">
        <v>1063</v>
      </c>
      <c r="G60" s="473"/>
      <c r="H60" s="473"/>
      <c r="I60" s="473" t="s">
        <v>2722</v>
      </c>
      <c r="J60" s="473" t="s">
        <v>369</v>
      </c>
      <c r="K60" s="469" t="s">
        <v>1</v>
      </c>
      <c r="L60" s="486" t="s">
        <v>3338</v>
      </c>
      <c r="M60" s="486" t="s">
        <v>2004</v>
      </c>
      <c r="N60" s="469" t="s">
        <v>1934</v>
      </c>
      <c r="O60" s="470" t="s">
        <v>627</v>
      </c>
      <c r="P60" s="469" t="s">
        <v>1</v>
      </c>
      <c r="Q60" s="469" t="s">
        <v>634</v>
      </c>
      <c r="R60" s="455" t="s">
        <v>48</v>
      </c>
      <c r="S60" s="451"/>
      <c r="T60" s="32" t="s">
        <v>3477</v>
      </c>
      <c r="U60" s="3"/>
      <c r="V60" s="630" t="str">
        <f t="shared" si="2"/>
        <v>/rsm:CrossIndustryInvoice/rsm:SupplyChainTradeTransaction/ram:ApplicableHeaderTradeAgreement/ram:BuyerTradeParty/ram:URIUniversalCommunication</v>
      </c>
      <c r="W60" s="630" t="str">
        <f t="shared" si="3"/>
        <v>/ram:URIID</v>
      </c>
      <c r="X60" s="544">
        <f>COUNTIFS(M$4:M60,V60)</f>
        <v>1</v>
      </c>
      <c r="Y60" s="4"/>
    </row>
    <row r="61" spans="1:25" s="459" customFormat="1" ht="102">
      <c r="A61" s="71"/>
      <c r="B61" s="505" t="s">
        <v>677</v>
      </c>
      <c r="C61" s="484">
        <v>6</v>
      </c>
      <c r="D61" s="485" t="s">
        <v>3</v>
      </c>
      <c r="E61" s="473" t="s">
        <v>2210</v>
      </c>
      <c r="F61" s="473" t="s">
        <v>2298</v>
      </c>
      <c r="G61" s="473" t="s">
        <v>2231</v>
      </c>
      <c r="H61" s="473"/>
      <c r="I61" s="473" t="s">
        <v>48</v>
      </c>
      <c r="J61" s="473"/>
      <c r="K61" s="469"/>
      <c r="L61" s="486" t="s">
        <v>3339</v>
      </c>
      <c r="M61" s="486" t="s">
        <v>2005</v>
      </c>
      <c r="N61" s="469" t="s">
        <v>626</v>
      </c>
      <c r="O61" s="470" t="s">
        <v>697</v>
      </c>
      <c r="P61" s="469"/>
      <c r="Q61" s="469" t="s">
        <v>48</v>
      </c>
      <c r="R61" s="455" t="s">
        <v>48</v>
      </c>
      <c r="S61" s="451"/>
      <c r="T61" s="32" t="s">
        <v>3477</v>
      </c>
      <c r="U61" s="3"/>
      <c r="V61" s="630" t="str">
        <f t="shared" si="2"/>
        <v>/rsm:CrossIndustryInvoice/rsm:SupplyChainTradeTransaction/ram:ApplicableHeaderTradeAgreement/ram:BuyerTradeParty/ram:URIUniversalCommunication/ram:URIID</v>
      </c>
      <c r="W61" s="630" t="str">
        <f t="shared" si="3"/>
        <v>/@schemeID</v>
      </c>
      <c r="X61" s="544">
        <f>COUNTIFS(M$4:M61,V61)</f>
        <v>1</v>
      </c>
      <c r="Y61" s="4"/>
    </row>
    <row r="62" spans="1:25" s="459" customFormat="1" ht="76.5">
      <c r="A62" s="71"/>
      <c r="B62" s="505" t="s">
        <v>3146</v>
      </c>
      <c r="C62" s="465">
        <v>4</v>
      </c>
      <c r="D62" s="466"/>
      <c r="E62" s="467" t="s">
        <v>3147</v>
      </c>
      <c r="F62" s="473"/>
      <c r="G62" s="473"/>
      <c r="H62" s="473"/>
      <c r="I62" s="473" t="s">
        <v>48</v>
      </c>
      <c r="J62" s="473"/>
      <c r="K62" s="469" t="s">
        <v>19</v>
      </c>
      <c r="L62" s="486" t="s">
        <v>3340</v>
      </c>
      <c r="M62" s="486" t="s">
        <v>3045</v>
      </c>
      <c r="N62" s="469"/>
      <c r="O62" s="470"/>
      <c r="P62" s="469" t="s">
        <v>19</v>
      </c>
      <c r="Q62" s="469"/>
      <c r="R62" s="455"/>
      <c r="S62" s="451"/>
      <c r="T62" s="32" t="s">
        <v>3477</v>
      </c>
      <c r="U62" s="3"/>
      <c r="V62" s="630" t="str">
        <f t="shared" si="2"/>
        <v>/rsm:CrossIndustryInvoice/rsm:SupplyChainTradeTransaction/ram:ApplicableHeaderTradeAgreement/ram:BuyerTradeParty</v>
      </c>
      <c r="W62" s="630" t="str">
        <f t="shared" si="3"/>
        <v>/ram:SpecifiedTaxRegistration</v>
      </c>
      <c r="X62" s="544">
        <f>COUNTIFS(M$4:M62,V62)</f>
        <v>1</v>
      </c>
      <c r="Y62" s="4"/>
    </row>
    <row r="63" spans="1:25" s="459" customFormat="1" ht="102">
      <c r="A63" s="71"/>
      <c r="B63" s="505" t="s">
        <v>433</v>
      </c>
      <c r="C63" s="484">
        <v>5</v>
      </c>
      <c r="D63" s="485" t="s">
        <v>1</v>
      </c>
      <c r="E63" s="473" t="s">
        <v>1066</v>
      </c>
      <c r="F63" s="473" t="s">
        <v>1067</v>
      </c>
      <c r="G63" s="473" t="s">
        <v>1021</v>
      </c>
      <c r="H63" s="473" t="s">
        <v>2363</v>
      </c>
      <c r="I63" s="473" t="s">
        <v>2721</v>
      </c>
      <c r="J63" s="473" t="s">
        <v>369</v>
      </c>
      <c r="K63" s="469" t="s">
        <v>1</v>
      </c>
      <c r="L63" s="486" t="s">
        <v>3341</v>
      </c>
      <c r="M63" s="486" t="s">
        <v>2003</v>
      </c>
      <c r="N63" s="469" t="s">
        <v>1934</v>
      </c>
      <c r="O63" s="470" t="s">
        <v>627</v>
      </c>
      <c r="P63" s="469" t="s">
        <v>1</v>
      </c>
      <c r="Q63" s="469" t="s">
        <v>48</v>
      </c>
      <c r="R63" s="455" t="s">
        <v>663</v>
      </c>
      <c r="S63" s="451"/>
      <c r="T63" s="32" t="s">
        <v>3477</v>
      </c>
      <c r="U63" s="3"/>
      <c r="V63" s="630" t="str">
        <f t="shared" si="2"/>
        <v>/rsm:CrossIndustryInvoice/rsm:SupplyChainTradeTransaction/ram:ApplicableHeaderTradeAgreement/ram:BuyerTradeParty/ram:SpecifiedTaxRegistration</v>
      </c>
      <c r="W63" s="630" t="str">
        <f t="shared" si="3"/>
        <v>/ram:ID</v>
      </c>
      <c r="X63" s="544">
        <f>COUNTIFS(M$4:M63,V63)</f>
        <v>1</v>
      </c>
      <c r="Y63" s="4"/>
    </row>
    <row r="64" spans="1:25" s="459" customFormat="1" ht="102">
      <c r="A64" s="71"/>
      <c r="B64" s="505" t="s">
        <v>2182</v>
      </c>
      <c r="C64" s="469">
        <v>6</v>
      </c>
      <c r="D64" s="471" t="s">
        <v>3</v>
      </c>
      <c r="E64" s="468" t="s">
        <v>2210</v>
      </c>
      <c r="F64" s="468" t="s">
        <v>2297</v>
      </c>
      <c r="G64" s="468" t="s">
        <v>2228</v>
      </c>
      <c r="H64" s="468"/>
      <c r="I64" s="468" t="s">
        <v>2228</v>
      </c>
      <c r="J64" s="468"/>
      <c r="K64" s="469"/>
      <c r="L64" s="455" t="s">
        <v>3342</v>
      </c>
      <c r="M64" s="455" t="s">
        <v>2183</v>
      </c>
      <c r="N64" s="469" t="s">
        <v>48</v>
      </c>
      <c r="O64" s="470" t="s">
        <v>697</v>
      </c>
      <c r="P64" s="469"/>
      <c r="Q64" s="469" t="s">
        <v>48</v>
      </c>
      <c r="R64" s="455" t="s">
        <v>663</v>
      </c>
      <c r="S64" s="451"/>
      <c r="T64" s="470" t="s">
        <v>3477</v>
      </c>
      <c r="U64" s="3"/>
      <c r="V64" s="630" t="str">
        <f t="shared" si="2"/>
        <v>/rsm:CrossIndustryInvoice/rsm:SupplyChainTradeTransaction/ram:ApplicableHeaderTradeAgreement/ram:BuyerTradeParty/ram:SpecifiedTaxRegistration/ram:ID</v>
      </c>
      <c r="W64" s="630" t="str">
        <f t="shared" si="3"/>
        <v>/@schemeID</v>
      </c>
      <c r="X64" s="544">
        <f>COUNTIFS(M$4:M64,V64)</f>
        <v>1</v>
      </c>
      <c r="Y64" s="4"/>
    </row>
    <row r="65" spans="1:25" s="459" customFormat="1" ht="63.75">
      <c r="A65" s="71"/>
      <c r="B65" s="506" t="s">
        <v>1096</v>
      </c>
      <c r="C65" s="510">
        <v>3</v>
      </c>
      <c r="D65" s="461" t="s">
        <v>1</v>
      </c>
      <c r="E65" s="17" t="s">
        <v>1097</v>
      </c>
      <c r="F65" s="17" t="s">
        <v>1098</v>
      </c>
      <c r="G65" s="17"/>
      <c r="H65" s="509" t="s">
        <v>2357</v>
      </c>
      <c r="I65" s="509" t="s">
        <v>48</v>
      </c>
      <c r="J65" s="17"/>
      <c r="K65" s="462" t="s">
        <v>1</v>
      </c>
      <c r="L65" s="457" t="s">
        <v>3343</v>
      </c>
      <c r="M65" s="457" t="s">
        <v>2026</v>
      </c>
      <c r="N65" s="462" t="s">
        <v>48</v>
      </c>
      <c r="O65" s="463" t="s">
        <v>627</v>
      </c>
      <c r="P65" s="462" t="s">
        <v>1</v>
      </c>
      <c r="Q65" s="462" t="s">
        <v>48</v>
      </c>
      <c r="R65" s="457" t="s">
        <v>48</v>
      </c>
      <c r="S65" s="451"/>
      <c r="T65" s="463" t="s">
        <v>3477</v>
      </c>
      <c r="U65" s="3"/>
      <c r="V65" s="630" t="str">
        <f t="shared" si="2"/>
        <v>/rsm:CrossIndustryInvoice/rsm:SupplyChainTradeTransaction/ram:ApplicableHeaderTradeAgreement</v>
      </c>
      <c r="W65" s="630" t="str">
        <f t="shared" si="3"/>
        <v>/ram:SellerTaxRepresentativeTradeParty</v>
      </c>
      <c r="X65" s="544">
        <f>COUNTIFS(M$4:M65,V65)</f>
        <v>1</v>
      </c>
      <c r="Y65" s="4"/>
    </row>
    <row r="66" spans="1:25" s="459" customFormat="1" ht="76.5">
      <c r="A66" s="71"/>
      <c r="B66" s="505" t="s">
        <v>454</v>
      </c>
      <c r="C66" s="469">
        <v>4</v>
      </c>
      <c r="D66" s="471" t="s">
        <v>3</v>
      </c>
      <c r="E66" s="468" t="s">
        <v>1099</v>
      </c>
      <c r="F66" s="468" t="s">
        <v>1100</v>
      </c>
      <c r="G66" s="468"/>
      <c r="H66" s="468"/>
      <c r="I66" s="468" t="s">
        <v>2726</v>
      </c>
      <c r="J66" s="468" t="s">
        <v>931</v>
      </c>
      <c r="K66" s="469" t="s">
        <v>1</v>
      </c>
      <c r="L66" s="455" t="s">
        <v>3344</v>
      </c>
      <c r="M66" s="455" t="s">
        <v>2027</v>
      </c>
      <c r="N66" s="469" t="s">
        <v>1945</v>
      </c>
      <c r="O66" s="470" t="s">
        <v>627</v>
      </c>
      <c r="P66" s="469" t="s">
        <v>1</v>
      </c>
      <c r="Q66" s="469" t="s">
        <v>48</v>
      </c>
      <c r="R66" s="455" t="s">
        <v>48</v>
      </c>
      <c r="S66" s="451"/>
      <c r="T66" s="470" t="s">
        <v>3477</v>
      </c>
      <c r="U66" s="3"/>
      <c r="V66" s="630" t="str">
        <f t="shared" si="2"/>
        <v>/rsm:CrossIndustryInvoice/rsm:SupplyChainTradeTransaction/ram:ApplicableHeaderTradeAgreement/ram:SellerTaxRepresentativeTradeParty</v>
      </c>
      <c r="W66" s="630" t="str">
        <f t="shared" si="3"/>
        <v>/ram:Name</v>
      </c>
      <c r="X66" s="544">
        <f>COUNTIFS(M$4:M66,V66)</f>
        <v>1</v>
      </c>
      <c r="Y66" s="4"/>
    </row>
    <row r="67" spans="1:25" s="459" customFormat="1" ht="76.5">
      <c r="A67" s="71"/>
      <c r="B67" s="506" t="s">
        <v>1104</v>
      </c>
      <c r="C67" s="460">
        <v>4</v>
      </c>
      <c r="D67" s="461" t="s">
        <v>3</v>
      </c>
      <c r="E67" s="509" t="s">
        <v>1105</v>
      </c>
      <c r="F67" s="509" t="s">
        <v>1106</v>
      </c>
      <c r="G67" s="509" t="s">
        <v>2315</v>
      </c>
      <c r="H67" s="509" t="s">
        <v>2335</v>
      </c>
      <c r="I67" s="509" t="s">
        <v>2686</v>
      </c>
      <c r="J67" s="509"/>
      <c r="K67" s="462" t="s">
        <v>1</v>
      </c>
      <c r="L67" s="457" t="s">
        <v>3345</v>
      </c>
      <c r="M67" s="457" t="s">
        <v>2029</v>
      </c>
      <c r="N67" s="462" t="s">
        <v>48</v>
      </c>
      <c r="O67" s="463" t="s">
        <v>627</v>
      </c>
      <c r="P67" s="462" t="s">
        <v>1</v>
      </c>
      <c r="Q67" s="462" t="s">
        <v>48</v>
      </c>
      <c r="R67" s="457" t="s">
        <v>48</v>
      </c>
      <c r="S67" s="451"/>
      <c r="T67" s="463" t="s">
        <v>3477</v>
      </c>
      <c r="U67" s="3"/>
      <c r="V67" s="630" t="str">
        <f t="shared" si="2"/>
        <v>/rsm:CrossIndustryInvoice/rsm:SupplyChainTradeTransaction/ram:ApplicableHeaderTradeAgreement/ram:SellerTaxRepresentativeTradeParty</v>
      </c>
      <c r="W67" s="630" t="str">
        <f t="shared" si="3"/>
        <v>/ram:PostalTradeAddress</v>
      </c>
      <c r="X67" s="544">
        <f>COUNTIFS(M$4:M67,V67)</f>
        <v>1</v>
      </c>
      <c r="Y67" s="4"/>
    </row>
    <row r="68" spans="1:25" s="459" customFormat="1" ht="89.25">
      <c r="A68" s="71"/>
      <c r="B68" s="505" t="s">
        <v>464</v>
      </c>
      <c r="C68" s="469">
        <v>5</v>
      </c>
      <c r="D68" s="471" t="s">
        <v>1</v>
      </c>
      <c r="E68" s="468" t="s">
        <v>1112</v>
      </c>
      <c r="F68" s="468" t="s">
        <v>1038</v>
      </c>
      <c r="G68" s="468" t="s">
        <v>1039</v>
      </c>
      <c r="H68" s="468"/>
      <c r="I68" s="468" t="s">
        <v>48</v>
      </c>
      <c r="J68" s="468" t="s">
        <v>931</v>
      </c>
      <c r="K68" s="469" t="s">
        <v>1</v>
      </c>
      <c r="L68" s="455" t="s">
        <v>3346</v>
      </c>
      <c r="M68" s="455" t="s">
        <v>2034</v>
      </c>
      <c r="N68" s="469" t="s">
        <v>1945</v>
      </c>
      <c r="O68" s="470" t="s">
        <v>627</v>
      </c>
      <c r="P68" s="469" t="s">
        <v>1</v>
      </c>
      <c r="Q68" s="469" t="s">
        <v>48</v>
      </c>
      <c r="R68" s="455" t="s">
        <v>48</v>
      </c>
      <c r="S68" s="451"/>
      <c r="T68" s="470" t="s">
        <v>3477</v>
      </c>
      <c r="U68" s="3"/>
      <c r="V68" s="630" t="str">
        <f t="shared" si="2"/>
        <v>/rsm:CrossIndustryInvoice/rsm:SupplyChainTradeTransaction/ram:ApplicableHeaderTradeAgreement/ram:SellerTaxRepresentativeTradeParty/ram:PostalTradeAddress</v>
      </c>
      <c r="W68" s="630" t="str">
        <f t="shared" si="3"/>
        <v>/ram:PostcodeCode</v>
      </c>
      <c r="X68" s="544">
        <f>COUNTIFS(M$4:M68,V68)</f>
        <v>1</v>
      </c>
      <c r="Y68" s="4"/>
    </row>
    <row r="69" spans="1:25" s="459" customFormat="1" ht="89.25">
      <c r="A69" s="71"/>
      <c r="B69" s="505" t="s">
        <v>458</v>
      </c>
      <c r="C69" s="469">
        <v>5</v>
      </c>
      <c r="D69" s="471" t="s">
        <v>1</v>
      </c>
      <c r="E69" s="468" t="s">
        <v>1107</v>
      </c>
      <c r="F69" s="468" t="s">
        <v>1031</v>
      </c>
      <c r="G69" s="468" t="s">
        <v>1032</v>
      </c>
      <c r="H69" s="468"/>
      <c r="I69" s="468" t="s">
        <v>48</v>
      </c>
      <c r="J69" s="468" t="s">
        <v>931</v>
      </c>
      <c r="K69" s="469" t="s">
        <v>1</v>
      </c>
      <c r="L69" s="455" t="s">
        <v>3347</v>
      </c>
      <c r="M69" s="455" t="s">
        <v>2030</v>
      </c>
      <c r="N69" s="469" t="s">
        <v>1945</v>
      </c>
      <c r="O69" s="470" t="s">
        <v>627</v>
      </c>
      <c r="P69" s="469" t="s">
        <v>1</v>
      </c>
      <c r="Q69" s="469" t="s">
        <v>48</v>
      </c>
      <c r="R69" s="455" t="s">
        <v>48</v>
      </c>
      <c r="S69" s="451"/>
      <c r="T69" s="470" t="s">
        <v>3477</v>
      </c>
      <c r="U69" s="3"/>
      <c r="V69" s="630" t="str">
        <f t="shared" ref="V69:V100" si="4">IF(ISERROR(FIND("/",M69)),M69,LEFT(M69,FIND(CHAR(1),SUBSTITUTE(M69,"/",CHAR(1),LEN(M69)-LEN(SUBSTITUTE(M69,"/",""))))-1))</f>
        <v>/rsm:CrossIndustryInvoice/rsm:SupplyChainTradeTransaction/ram:ApplicableHeaderTradeAgreement/ram:SellerTaxRepresentativeTradeParty/ram:PostalTradeAddress</v>
      </c>
      <c r="W69" s="630" t="str">
        <f t="shared" ref="W69:W100" si="5">IF(ISERROR(FIND("/",M69)),M69,MID(M69, FIND(CHAR(1),SUBSTITUTE(M69,"/",CHAR(1), LEN(M69)-LEN(SUBSTITUTE(M69,"/","")))), LEN(M69)))</f>
        <v>/ram:LineOne</v>
      </c>
      <c r="X69" s="544">
        <f>COUNTIFS(M$4:M69,V69)</f>
        <v>1</v>
      </c>
      <c r="Y69" s="4"/>
    </row>
    <row r="70" spans="1:25" s="459" customFormat="1" ht="89.25">
      <c r="A70" s="71"/>
      <c r="B70" s="505" t="s">
        <v>460</v>
      </c>
      <c r="C70" s="469">
        <v>5</v>
      </c>
      <c r="D70" s="471" t="s">
        <v>1</v>
      </c>
      <c r="E70" s="468" t="s">
        <v>1109</v>
      </c>
      <c r="F70" s="468" t="s">
        <v>1034</v>
      </c>
      <c r="G70" s="468"/>
      <c r="H70" s="468"/>
      <c r="I70" s="468" t="s">
        <v>48</v>
      </c>
      <c r="J70" s="468" t="s">
        <v>931</v>
      </c>
      <c r="K70" s="469" t="s">
        <v>1</v>
      </c>
      <c r="L70" s="455" t="s">
        <v>3348</v>
      </c>
      <c r="M70" s="455" t="s">
        <v>2031</v>
      </c>
      <c r="N70" s="469" t="s">
        <v>1945</v>
      </c>
      <c r="O70" s="470" t="s">
        <v>627</v>
      </c>
      <c r="P70" s="469" t="s">
        <v>1</v>
      </c>
      <c r="Q70" s="469" t="s">
        <v>48</v>
      </c>
      <c r="R70" s="455" t="s">
        <v>48</v>
      </c>
      <c r="S70" s="451"/>
      <c r="T70" s="470" t="s">
        <v>3477</v>
      </c>
      <c r="U70" s="3"/>
      <c r="V70" s="630" t="str">
        <f t="shared" si="4"/>
        <v>/rsm:CrossIndustryInvoice/rsm:SupplyChainTradeTransaction/ram:ApplicableHeaderTradeAgreement/ram:SellerTaxRepresentativeTradeParty/ram:PostalTradeAddress</v>
      </c>
      <c r="W70" s="630" t="str">
        <f t="shared" si="5"/>
        <v>/ram:LineTwo</v>
      </c>
      <c r="X70" s="544">
        <f>COUNTIFS(M$4:M70,V70)</f>
        <v>1</v>
      </c>
      <c r="Y70" s="4"/>
    </row>
    <row r="71" spans="1:25" s="482" customFormat="1" ht="89.25">
      <c r="A71" s="71"/>
      <c r="B71" s="505" t="s">
        <v>1930</v>
      </c>
      <c r="C71" s="469">
        <v>5</v>
      </c>
      <c r="D71" s="471" t="s">
        <v>1</v>
      </c>
      <c r="E71" s="468" t="s">
        <v>2245</v>
      </c>
      <c r="F71" s="468" t="s">
        <v>1034</v>
      </c>
      <c r="G71" s="468" t="s">
        <v>48</v>
      </c>
      <c r="H71" s="468"/>
      <c r="I71" s="468" t="s">
        <v>48</v>
      </c>
      <c r="J71" s="468" t="s">
        <v>931</v>
      </c>
      <c r="K71" s="469" t="s">
        <v>1</v>
      </c>
      <c r="L71" s="455" t="s">
        <v>3349</v>
      </c>
      <c r="M71" s="455" t="s">
        <v>2032</v>
      </c>
      <c r="N71" s="469" t="s">
        <v>1945</v>
      </c>
      <c r="O71" s="470" t="s">
        <v>627</v>
      </c>
      <c r="P71" s="469" t="s">
        <v>1</v>
      </c>
      <c r="Q71" s="469" t="s">
        <v>48</v>
      </c>
      <c r="R71" s="455" t="s">
        <v>48</v>
      </c>
      <c r="S71" s="451"/>
      <c r="T71" s="470" t="s">
        <v>3477</v>
      </c>
      <c r="U71" s="3"/>
      <c r="V71" s="630" t="str">
        <f t="shared" si="4"/>
        <v>/rsm:CrossIndustryInvoice/rsm:SupplyChainTradeTransaction/ram:ApplicableHeaderTradeAgreement/ram:SellerTaxRepresentativeTradeParty/ram:PostalTradeAddress</v>
      </c>
      <c r="W71" s="630" t="str">
        <f t="shared" si="5"/>
        <v>/ram:LineThree</v>
      </c>
      <c r="X71" s="544">
        <f>COUNTIFS(M$4:M71,V71)</f>
        <v>1</v>
      </c>
      <c r="Y71" s="4"/>
    </row>
    <row r="72" spans="1:25" s="459" customFormat="1" ht="89.25">
      <c r="A72" s="71"/>
      <c r="B72" s="505" t="s">
        <v>462</v>
      </c>
      <c r="C72" s="469">
        <v>5</v>
      </c>
      <c r="D72" s="471" t="s">
        <v>1</v>
      </c>
      <c r="E72" s="468" t="s">
        <v>1110</v>
      </c>
      <c r="F72" s="468" t="s">
        <v>1111</v>
      </c>
      <c r="G72" s="468"/>
      <c r="H72" s="468"/>
      <c r="I72" s="468" t="s">
        <v>48</v>
      </c>
      <c r="J72" s="468" t="s">
        <v>931</v>
      </c>
      <c r="K72" s="469" t="s">
        <v>1</v>
      </c>
      <c r="L72" s="455" t="s">
        <v>3350</v>
      </c>
      <c r="M72" s="455" t="s">
        <v>2033</v>
      </c>
      <c r="N72" s="469" t="s">
        <v>1945</v>
      </c>
      <c r="O72" s="470" t="s">
        <v>627</v>
      </c>
      <c r="P72" s="469" t="s">
        <v>1</v>
      </c>
      <c r="Q72" s="469" t="s">
        <v>48</v>
      </c>
      <c r="R72" s="455" t="s">
        <v>48</v>
      </c>
      <c r="S72" s="451"/>
      <c r="T72" s="470" t="s">
        <v>3477</v>
      </c>
      <c r="U72" s="3"/>
      <c r="V72" s="630" t="str">
        <f t="shared" si="4"/>
        <v>/rsm:CrossIndustryInvoice/rsm:SupplyChainTradeTransaction/ram:ApplicableHeaderTradeAgreement/ram:SellerTaxRepresentativeTradeParty/ram:PostalTradeAddress</v>
      </c>
      <c r="W72" s="630" t="str">
        <f t="shared" si="5"/>
        <v>/ram:CityName</v>
      </c>
      <c r="X72" s="544">
        <f>COUNTIFS(M$4:M72,V72)</f>
        <v>1</v>
      </c>
      <c r="Y72" s="4"/>
    </row>
    <row r="73" spans="1:25" s="459" customFormat="1" ht="89.25">
      <c r="A73" s="71"/>
      <c r="B73" s="505" t="s">
        <v>467</v>
      </c>
      <c r="C73" s="469">
        <v>5</v>
      </c>
      <c r="D73" s="471" t="s">
        <v>3</v>
      </c>
      <c r="E73" s="468" t="s">
        <v>1114</v>
      </c>
      <c r="F73" s="468" t="s">
        <v>1044</v>
      </c>
      <c r="G73" s="468" t="s">
        <v>1045</v>
      </c>
      <c r="H73" s="468"/>
      <c r="I73" s="468" t="s">
        <v>2727</v>
      </c>
      <c r="J73" s="468" t="s">
        <v>95</v>
      </c>
      <c r="K73" s="469" t="s">
        <v>1</v>
      </c>
      <c r="L73" s="455" t="s">
        <v>3351</v>
      </c>
      <c r="M73" s="455" t="s">
        <v>2036</v>
      </c>
      <c r="N73" s="469" t="s">
        <v>1937</v>
      </c>
      <c r="O73" s="470" t="s">
        <v>627</v>
      </c>
      <c r="P73" s="469" t="s">
        <v>1</v>
      </c>
      <c r="Q73" s="469" t="s">
        <v>48</v>
      </c>
      <c r="R73" s="455" t="s">
        <v>48</v>
      </c>
      <c r="S73" s="451"/>
      <c r="T73" s="470" t="s">
        <v>3477</v>
      </c>
      <c r="U73" s="3"/>
      <c r="V73" s="630" t="str">
        <f t="shared" si="4"/>
        <v>/rsm:CrossIndustryInvoice/rsm:SupplyChainTradeTransaction/ram:ApplicableHeaderTradeAgreement/ram:SellerTaxRepresentativeTradeParty/ram:PostalTradeAddress</v>
      </c>
      <c r="W73" s="630" t="str">
        <f t="shared" si="5"/>
        <v>/ram:CountryID</v>
      </c>
      <c r="X73" s="544">
        <f>COUNTIFS(M$4:M73,V73)</f>
        <v>1</v>
      </c>
      <c r="Y73" s="4"/>
    </row>
    <row r="74" spans="1:25" s="459" customFormat="1" ht="76.5">
      <c r="A74" s="71"/>
      <c r="B74" s="505" t="s">
        <v>3148</v>
      </c>
      <c r="C74" s="465">
        <v>4</v>
      </c>
      <c r="D74" s="466"/>
      <c r="E74" s="467" t="s">
        <v>3149</v>
      </c>
      <c r="F74" s="468"/>
      <c r="G74" s="468"/>
      <c r="H74" s="468"/>
      <c r="I74" s="468" t="s">
        <v>48</v>
      </c>
      <c r="J74" s="468"/>
      <c r="K74" s="469" t="s">
        <v>19</v>
      </c>
      <c r="L74" s="455" t="s">
        <v>3353</v>
      </c>
      <c r="M74" s="455" t="s">
        <v>3008</v>
      </c>
      <c r="N74" s="469"/>
      <c r="O74" s="470"/>
      <c r="P74" s="469" t="s">
        <v>19</v>
      </c>
      <c r="Q74" s="469"/>
      <c r="R74" s="455"/>
      <c r="S74" s="451"/>
      <c r="T74" s="470" t="s">
        <v>3477</v>
      </c>
      <c r="U74" s="3"/>
      <c r="V74" s="630" t="str">
        <f t="shared" si="4"/>
        <v>/rsm:CrossIndustryInvoice/rsm:SupplyChainTradeTransaction/ram:ApplicableHeaderTradeAgreement/ram:SellerTaxRepresentativeTradeParty</v>
      </c>
      <c r="W74" s="630" t="str">
        <f t="shared" si="5"/>
        <v>/ram:SpecifiedTaxRegistration</v>
      </c>
      <c r="X74" s="544">
        <f>COUNTIFS(M$4:M74,V74)</f>
        <v>1</v>
      </c>
      <c r="Y74" s="4"/>
    </row>
    <row r="75" spans="1:25" s="459" customFormat="1" ht="153">
      <c r="A75" s="71"/>
      <c r="B75" s="505" t="s">
        <v>456</v>
      </c>
      <c r="C75" s="469">
        <v>5</v>
      </c>
      <c r="D75" s="471" t="s">
        <v>3</v>
      </c>
      <c r="E75" s="468" t="s">
        <v>1101</v>
      </c>
      <c r="F75" s="468" t="s">
        <v>1102</v>
      </c>
      <c r="G75" s="468" t="s">
        <v>2355</v>
      </c>
      <c r="H75" s="468"/>
      <c r="I75" s="468" t="s">
        <v>3077</v>
      </c>
      <c r="J75" s="468" t="s">
        <v>369</v>
      </c>
      <c r="K75" s="469" t="s">
        <v>1</v>
      </c>
      <c r="L75" s="455" t="s">
        <v>3354</v>
      </c>
      <c r="M75" s="455" t="s">
        <v>2028</v>
      </c>
      <c r="N75" s="469" t="s">
        <v>1934</v>
      </c>
      <c r="O75" s="470" t="s">
        <v>627</v>
      </c>
      <c r="P75" s="469" t="s">
        <v>1</v>
      </c>
      <c r="Q75" s="469" t="s">
        <v>634</v>
      </c>
      <c r="R75" s="455" t="s">
        <v>663</v>
      </c>
      <c r="S75" s="451"/>
      <c r="T75" s="470" t="s">
        <v>3477</v>
      </c>
      <c r="U75" s="3"/>
      <c r="V75" s="630" t="str">
        <f t="shared" si="4"/>
        <v>/rsm:CrossIndustryInvoice/rsm:SupplyChainTradeTransaction/ram:ApplicableHeaderTradeAgreement/ram:SellerTaxRepresentativeTradeParty/ram:SpecifiedTaxRegistration</v>
      </c>
      <c r="W75" s="630" t="str">
        <f t="shared" si="5"/>
        <v>/ram:ID</v>
      </c>
      <c r="X75" s="544">
        <f>COUNTIFS(M$4:M75,V75)</f>
        <v>1</v>
      </c>
      <c r="Y75" s="4"/>
    </row>
    <row r="76" spans="1:25" s="459" customFormat="1" ht="102">
      <c r="A76" s="71"/>
      <c r="B76" s="505" t="s">
        <v>2180</v>
      </c>
      <c r="C76" s="469">
        <v>6</v>
      </c>
      <c r="D76" s="471" t="s">
        <v>3</v>
      </c>
      <c r="E76" s="468" t="s">
        <v>2210</v>
      </c>
      <c r="F76" s="468" t="s">
        <v>2301</v>
      </c>
      <c r="G76" s="468" t="s">
        <v>2228</v>
      </c>
      <c r="H76" s="468"/>
      <c r="I76" s="468" t="s">
        <v>2228</v>
      </c>
      <c r="J76" s="468"/>
      <c r="K76" s="469"/>
      <c r="L76" s="455" t="s">
        <v>3355</v>
      </c>
      <c r="M76" s="455" t="s">
        <v>2181</v>
      </c>
      <c r="N76" s="469" t="s">
        <v>48</v>
      </c>
      <c r="O76" s="470" t="s">
        <v>697</v>
      </c>
      <c r="P76" s="469"/>
      <c r="Q76" s="469" t="s">
        <v>48</v>
      </c>
      <c r="R76" s="455" t="s">
        <v>663</v>
      </c>
      <c r="S76" s="451"/>
      <c r="T76" s="470" t="s">
        <v>3477</v>
      </c>
      <c r="U76" s="3"/>
      <c r="V76" s="630" t="str">
        <f t="shared" si="4"/>
        <v>/rsm:CrossIndustryInvoice/rsm:SupplyChainTradeTransaction/ram:ApplicableHeaderTradeAgreement/ram:SellerTaxRepresentativeTradeParty/ram:SpecifiedTaxRegistration/ram:ID</v>
      </c>
      <c r="W76" s="630" t="str">
        <f t="shared" si="5"/>
        <v>/@schemeID</v>
      </c>
      <c r="X76" s="544">
        <f>COUNTIFS(M$4:M76,V76)</f>
        <v>1</v>
      </c>
      <c r="Y76" s="4"/>
    </row>
    <row r="77" spans="1:25" s="459" customFormat="1" ht="63.75">
      <c r="A77" s="71"/>
      <c r="B77" s="505" t="s">
        <v>3152</v>
      </c>
      <c r="C77" s="465">
        <v>3</v>
      </c>
      <c r="D77" s="466"/>
      <c r="E77" s="467" t="s">
        <v>3153</v>
      </c>
      <c r="F77" s="468"/>
      <c r="G77" s="468"/>
      <c r="H77" s="468"/>
      <c r="I77" s="468" t="s">
        <v>48</v>
      </c>
      <c r="J77" s="468"/>
      <c r="K77" s="469" t="s">
        <v>1</v>
      </c>
      <c r="L77" s="455" t="s">
        <v>3358</v>
      </c>
      <c r="M77" s="455" t="s">
        <v>3010</v>
      </c>
      <c r="N77" s="469"/>
      <c r="O77" s="470"/>
      <c r="P77" s="469" t="s">
        <v>1</v>
      </c>
      <c r="Q77" s="469"/>
      <c r="R77" s="455"/>
      <c r="S77" s="451"/>
      <c r="T77" s="470" t="s">
        <v>2324</v>
      </c>
      <c r="U77" s="3"/>
      <c r="V77" s="630" t="str">
        <f t="shared" si="4"/>
        <v>/rsm:CrossIndustryInvoice/rsm:SupplyChainTradeTransaction/ram:ApplicableHeaderTradeAgreement</v>
      </c>
      <c r="W77" s="630" t="str">
        <f t="shared" si="5"/>
        <v>/ram:BuyerOrderReferencedDocument</v>
      </c>
      <c r="X77" s="544">
        <f>COUNTIFS(M$4:M77,V77)</f>
        <v>1</v>
      </c>
      <c r="Y77" s="4"/>
    </row>
    <row r="78" spans="1:25" s="459" customFormat="1" ht="76.5">
      <c r="A78" s="71"/>
      <c r="B78" s="505" t="s">
        <v>389</v>
      </c>
      <c r="C78" s="469">
        <v>4</v>
      </c>
      <c r="D78" s="471" t="s">
        <v>1</v>
      </c>
      <c r="E78" s="468" t="s">
        <v>958</v>
      </c>
      <c r="F78" s="468" t="s">
        <v>959</v>
      </c>
      <c r="G78" s="468"/>
      <c r="H78" s="468" t="s">
        <v>2342</v>
      </c>
      <c r="I78" s="468" t="s">
        <v>48</v>
      </c>
      <c r="J78" s="468" t="s">
        <v>2287</v>
      </c>
      <c r="K78" s="469" t="s">
        <v>1</v>
      </c>
      <c r="L78" s="455" t="s">
        <v>3359</v>
      </c>
      <c r="M78" s="455" t="s">
        <v>1952</v>
      </c>
      <c r="N78" s="469" t="s">
        <v>1947</v>
      </c>
      <c r="O78" s="470" t="s">
        <v>627</v>
      </c>
      <c r="P78" s="469" t="s">
        <v>1</v>
      </c>
      <c r="Q78" s="469" t="s">
        <v>48</v>
      </c>
      <c r="R78" s="455" t="s">
        <v>48</v>
      </c>
      <c r="S78" s="451"/>
      <c r="T78" s="470" t="s">
        <v>2324</v>
      </c>
      <c r="U78" s="3"/>
      <c r="V78" s="630" t="str">
        <f t="shared" si="4"/>
        <v>/rsm:CrossIndustryInvoice/rsm:SupplyChainTradeTransaction/ram:ApplicableHeaderTradeAgreement/ram:BuyerOrderReferencedDocument</v>
      </c>
      <c r="W78" s="630" t="str">
        <f t="shared" si="5"/>
        <v>/ram:IssuerAssignedID</v>
      </c>
      <c r="X78" s="544">
        <f>COUNTIFS(M$4:M78,V78)</f>
        <v>1</v>
      </c>
      <c r="Y78" s="4"/>
    </row>
    <row r="79" spans="1:25" s="459" customFormat="1" ht="63.75">
      <c r="A79" s="628"/>
      <c r="B79" s="505" t="s">
        <v>3154</v>
      </c>
      <c r="C79" s="465">
        <v>3</v>
      </c>
      <c r="D79" s="466"/>
      <c r="E79" s="467" t="s">
        <v>3155</v>
      </c>
      <c r="F79" s="468"/>
      <c r="G79" s="468"/>
      <c r="H79" s="468"/>
      <c r="I79" s="468" t="s">
        <v>48</v>
      </c>
      <c r="J79" s="468"/>
      <c r="K79" s="469" t="s">
        <v>1</v>
      </c>
      <c r="L79" s="455" t="s">
        <v>3360</v>
      </c>
      <c r="M79" s="455" t="s">
        <v>3011</v>
      </c>
      <c r="N79" s="469"/>
      <c r="O79" s="470"/>
      <c r="P79" s="469" t="s">
        <v>1</v>
      </c>
      <c r="Q79" s="469"/>
      <c r="R79" s="455"/>
      <c r="S79" s="451"/>
      <c r="T79" s="470" t="s">
        <v>3477</v>
      </c>
      <c r="U79" s="3"/>
      <c r="V79" s="630" t="str">
        <f t="shared" si="4"/>
        <v>/rsm:CrossIndustryInvoice/rsm:SupplyChainTradeTransaction/ram:ApplicableHeaderTradeAgreement</v>
      </c>
      <c r="W79" s="630" t="str">
        <f t="shared" si="5"/>
        <v>/ram:ContractReferencedDocument</v>
      </c>
      <c r="X79" s="544">
        <f>COUNTIFS(M$4:M79,V79)</f>
        <v>1</v>
      </c>
      <c r="Y79" s="4"/>
    </row>
    <row r="80" spans="1:25" s="459" customFormat="1" ht="76.5">
      <c r="A80" s="71"/>
      <c r="B80" s="505" t="s">
        <v>388</v>
      </c>
      <c r="C80" s="469">
        <v>4</v>
      </c>
      <c r="D80" s="471" t="s">
        <v>1</v>
      </c>
      <c r="E80" s="468" t="s">
        <v>921</v>
      </c>
      <c r="F80" s="468" t="s">
        <v>956</v>
      </c>
      <c r="G80" s="468" t="s">
        <v>2202</v>
      </c>
      <c r="H80" s="468" t="s">
        <v>2343</v>
      </c>
      <c r="I80" s="468" t="s">
        <v>48</v>
      </c>
      <c r="J80" s="468" t="s">
        <v>2287</v>
      </c>
      <c r="K80" s="469" t="s">
        <v>1</v>
      </c>
      <c r="L80" s="455" t="s">
        <v>3361</v>
      </c>
      <c r="M80" s="455" t="s">
        <v>1951</v>
      </c>
      <c r="N80" s="469" t="s">
        <v>1947</v>
      </c>
      <c r="O80" s="470" t="s">
        <v>627</v>
      </c>
      <c r="P80" s="469" t="s">
        <v>1</v>
      </c>
      <c r="Q80" s="469" t="s">
        <v>48</v>
      </c>
      <c r="R80" s="455" t="s">
        <v>48</v>
      </c>
      <c r="S80" s="451"/>
      <c r="T80" s="470" t="s">
        <v>3477</v>
      </c>
      <c r="U80" s="3"/>
      <c r="V80" s="630" t="str">
        <f t="shared" si="4"/>
        <v>/rsm:CrossIndustryInvoice/rsm:SupplyChainTradeTransaction/ram:ApplicableHeaderTradeAgreement/ram:ContractReferencedDocument</v>
      </c>
      <c r="W80" s="630" t="str">
        <f t="shared" si="5"/>
        <v>/ram:IssuerAssignedID</v>
      </c>
      <c r="X80" s="544">
        <f>COUNTIFS(M$4:M80,V80)</f>
        <v>1</v>
      </c>
      <c r="Y80" s="4"/>
    </row>
    <row r="81" spans="1:26" s="482" customFormat="1" ht="51">
      <c r="A81" s="628"/>
      <c r="B81" s="511" t="s">
        <v>3162</v>
      </c>
      <c r="C81" s="465">
        <v>2</v>
      </c>
      <c r="D81" s="481"/>
      <c r="E81" s="467" t="s">
        <v>3163</v>
      </c>
      <c r="F81" s="17" t="s">
        <v>1117</v>
      </c>
      <c r="G81" s="17"/>
      <c r="H81" s="17"/>
      <c r="I81" s="17" t="s">
        <v>48</v>
      </c>
      <c r="J81" s="17"/>
      <c r="K81" s="462" t="s">
        <v>3</v>
      </c>
      <c r="L81" s="457" t="s">
        <v>3374</v>
      </c>
      <c r="M81" s="457" t="s">
        <v>3013</v>
      </c>
      <c r="N81" s="462"/>
      <c r="O81" s="463"/>
      <c r="P81" s="462" t="s">
        <v>3</v>
      </c>
      <c r="Q81" s="462"/>
      <c r="R81" s="457"/>
      <c r="S81" s="451"/>
      <c r="T81" s="463" t="s">
        <v>2324</v>
      </c>
      <c r="U81" s="3"/>
      <c r="V81" s="630" t="str">
        <f t="shared" si="4"/>
        <v>/rsm:CrossIndustryInvoice/rsm:SupplyChainTradeTransaction</v>
      </c>
      <c r="W81" s="630" t="str">
        <f t="shared" si="5"/>
        <v>/ram:ApplicableHeaderTradeDelivery</v>
      </c>
      <c r="X81" s="544">
        <f>COUNTIFS(M$4:M81,V81)</f>
        <v>1</v>
      </c>
      <c r="Y81" s="4"/>
    </row>
    <row r="82" spans="1:26" s="459" customFormat="1" ht="63.75">
      <c r="A82" s="71"/>
      <c r="B82" s="512" t="s">
        <v>3046</v>
      </c>
      <c r="C82" s="465">
        <v>3</v>
      </c>
      <c r="D82" s="466"/>
      <c r="E82" s="467" t="s">
        <v>3188</v>
      </c>
      <c r="F82" s="473"/>
      <c r="G82" s="473"/>
      <c r="H82" s="473"/>
      <c r="I82" s="473" t="s">
        <v>48</v>
      </c>
      <c r="J82" s="473"/>
      <c r="K82" s="469" t="s">
        <v>1</v>
      </c>
      <c r="L82" s="486" t="s">
        <v>3388</v>
      </c>
      <c r="M82" s="486" t="s">
        <v>3015</v>
      </c>
      <c r="N82" s="469"/>
      <c r="O82" s="470"/>
      <c r="P82" s="469" t="s">
        <v>1</v>
      </c>
      <c r="Q82" s="469"/>
      <c r="R82" s="455"/>
      <c r="S82" s="451"/>
      <c r="T82" s="32" t="s">
        <v>3477</v>
      </c>
      <c r="U82" s="3"/>
      <c r="V82" s="630" t="str">
        <f t="shared" si="4"/>
        <v>/rsm:CrossIndustryInvoice/rsm:SupplyChainTradeTransaction/ram:ApplicableHeaderTradeDelivery</v>
      </c>
      <c r="W82" s="630" t="str">
        <f t="shared" si="5"/>
        <v>/ram:ActualDeliverySupplyChainEvent</v>
      </c>
      <c r="X82" s="544">
        <f>COUNTIFS(M$4:M82,V82)</f>
        <v>1</v>
      </c>
      <c r="Y82" s="4"/>
    </row>
    <row r="83" spans="1:26" s="459" customFormat="1" ht="76.5">
      <c r="A83" s="71"/>
      <c r="B83" s="512" t="s">
        <v>3048</v>
      </c>
      <c r="C83" s="491">
        <v>4</v>
      </c>
      <c r="D83" s="466"/>
      <c r="E83" s="467" t="s">
        <v>3187</v>
      </c>
      <c r="F83" s="473"/>
      <c r="G83" s="473"/>
      <c r="H83" s="473"/>
      <c r="I83" s="473" t="s">
        <v>48</v>
      </c>
      <c r="J83" s="473"/>
      <c r="K83" s="469" t="s">
        <v>1</v>
      </c>
      <c r="L83" s="486" t="s">
        <v>3389</v>
      </c>
      <c r="M83" s="486" t="s">
        <v>3014</v>
      </c>
      <c r="N83" s="469"/>
      <c r="O83" s="470"/>
      <c r="P83" s="469" t="s">
        <v>1</v>
      </c>
      <c r="Q83" s="469"/>
      <c r="R83" s="455"/>
      <c r="S83" s="451"/>
      <c r="T83" s="32" t="s">
        <v>3477</v>
      </c>
      <c r="U83" s="3"/>
      <c r="V83" s="630" t="str">
        <f t="shared" si="4"/>
        <v>/rsm:CrossIndustryInvoice/rsm:SupplyChainTradeTransaction/ram:ApplicableHeaderTradeDelivery/ram:ActualDeliverySupplyChainEvent</v>
      </c>
      <c r="W83" s="630" t="str">
        <f t="shared" si="5"/>
        <v>/ram:OccurrenceDateTime</v>
      </c>
      <c r="X83" s="544">
        <f>COUNTIFS(M$4:M83,V83)</f>
        <v>1</v>
      </c>
      <c r="Y83" s="4"/>
    </row>
    <row r="84" spans="1:26" s="459" customFormat="1" ht="89.25">
      <c r="A84" s="628"/>
      <c r="B84" s="512" t="s">
        <v>473</v>
      </c>
      <c r="C84" s="484">
        <v>5</v>
      </c>
      <c r="D84" s="485" t="s">
        <v>1</v>
      </c>
      <c r="E84" s="473" t="s">
        <v>1125</v>
      </c>
      <c r="F84" s="473" t="s">
        <v>1126</v>
      </c>
      <c r="G84" s="473"/>
      <c r="H84" s="473"/>
      <c r="I84" s="473" t="s">
        <v>48</v>
      </c>
      <c r="J84" s="473" t="s">
        <v>94</v>
      </c>
      <c r="K84" s="469" t="s">
        <v>3</v>
      </c>
      <c r="L84" s="486" t="s">
        <v>3390</v>
      </c>
      <c r="M84" s="486" t="s">
        <v>2042</v>
      </c>
      <c r="N84" s="469" t="s">
        <v>629</v>
      </c>
      <c r="O84" s="470" t="s">
        <v>627</v>
      </c>
      <c r="P84" s="469" t="s">
        <v>3</v>
      </c>
      <c r="Q84" s="469" t="s">
        <v>48</v>
      </c>
      <c r="R84" s="455" t="s">
        <v>630</v>
      </c>
      <c r="S84" s="451"/>
      <c r="T84" s="32" t="s">
        <v>3477</v>
      </c>
      <c r="U84" s="3"/>
      <c r="V84" s="630" t="str">
        <f t="shared" si="4"/>
        <v>/rsm:CrossIndustryInvoice/rsm:SupplyChainTradeTransaction/ram:ApplicableHeaderTradeDelivery/ram:ActualDeliverySupplyChainEvent/ram:OccurrenceDateTime</v>
      </c>
      <c r="W84" s="630" t="str">
        <f t="shared" si="5"/>
        <v>/udt:DateTimeString</v>
      </c>
      <c r="X84" s="544">
        <f>COUNTIFS(M$4:M84,V84)</f>
        <v>1</v>
      </c>
      <c r="Y84" s="4"/>
    </row>
    <row r="85" spans="1:26" s="459" customFormat="1" ht="102">
      <c r="A85" s="71"/>
      <c r="B85" s="512" t="s">
        <v>3049</v>
      </c>
      <c r="C85" s="491">
        <v>6</v>
      </c>
      <c r="D85" s="471" t="s">
        <v>3</v>
      </c>
      <c r="E85" s="476" t="s">
        <v>2986</v>
      </c>
      <c r="F85" s="468" t="s">
        <v>48</v>
      </c>
      <c r="G85" s="468" t="s">
        <v>2985</v>
      </c>
      <c r="H85" s="473"/>
      <c r="I85" s="468" t="s">
        <v>3064</v>
      </c>
      <c r="J85" s="473"/>
      <c r="K85" s="469"/>
      <c r="L85" s="486" t="s">
        <v>3391</v>
      </c>
      <c r="M85" s="486" t="s">
        <v>3016</v>
      </c>
      <c r="N85" s="469"/>
      <c r="O85" s="470"/>
      <c r="P85" s="469"/>
      <c r="Q85" s="469"/>
      <c r="R85" s="455" t="s">
        <v>1936</v>
      </c>
      <c r="S85" s="451"/>
      <c r="T85" s="32" t="s">
        <v>3477</v>
      </c>
      <c r="U85" s="3"/>
      <c r="V85" s="630" t="str">
        <f t="shared" si="4"/>
        <v>/rsm:CrossIndustryInvoice/rsm:SupplyChainTradeTransaction/ram:ApplicableHeaderTradeDelivery/ram:ActualDeliverySupplyChainEvent/ram:OccurrenceDateTime/udt:DateTimeString</v>
      </c>
      <c r="W85" s="630" t="str">
        <f t="shared" si="5"/>
        <v>/@format</v>
      </c>
      <c r="X85" s="544">
        <f>COUNTIFS(M$4:M85,V85)</f>
        <v>1</v>
      </c>
      <c r="Y85" s="4"/>
      <c r="Z85" s="482"/>
    </row>
    <row r="86" spans="1:26" s="482" customFormat="1" ht="63.75">
      <c r="A86" s="71"/>
      <c r="B86" s="512" t="s">
        <v>3164</v>
      </c>
      <c r="C86" s="465">
        <v>3</v>
      </c>
      <c r="D86" s="466"/>
      <c r="E86" s="467" t="s">
        <v>3165</v>
      </c>
      <c r="F86" s="473"/>
      <c r="G86" s="473"/>
      <c r="H86" s="473"/>
      <c r="I86" s="473" t="s">
        <v>48</v>
      </c>
      <c r="J86" s="473"/>
      <c r="K86" s="469" t="s">
        <v>1</v>
      </c>
      <c r="L86" s="486" t="s">
        <v>3392</v>
      </c>
      <c r="M86" s="486" t="s">
        <v>3047</v>
      </c>
      <c r="N86" s="469"/>
      <c r="O86" s="470"/>
      <c r="P86" s="469" t="s">
        <v>1</v>
      </c>
      <c r="Q86" s="469"/>
      <c r="R86" s="455"/>
      <c r="S86" s="451"/>
      <c r="T86" s="32" t="s">
        <v>3477</v>
      </c>
      <c r="U86" s="3"/>
      <c r="V86" s="630" t="str">
        <f t="shared" si="4"/>
        <v>/rsm:CrossIndustryInvoice/rsm:SupplyChainTradeTransaction/ram:ApplicableHeaderTradeDelivery</v>
      </c>
      <c r="W86" s="630" t="str">
        <f t="shared" si="5"/>
        <v>/ram:DespatchAdviceReferencedDocument</v>
      </c>
      <c r="X86" s="544">
        <f>COUNTIFS(M$4:M86,V86)</f>
        <v>1</v>
      </c>
      <c r="Y86" s="4"/>
      <c r="Z86" s="459"/>
    </row>
    <row r="87" spans="1:26" s="459" customFormat="1" ht="76.5">
      <c r="A87" s="71"/>
      <c r="B87" s="512" t="s">
        <v>393</v>
      </c>
      <c r="C87" s="484">
        <v>4</v>
      </c>
      <c r="D87" s="485" t="s">
        <v>1</v>
      </c>
      <c r="E87" s="473" t="s">
        <v>965</v>
      </c>
      <c r="F87" s="473" t="s">
        <v>966</v>
      </c>
      <c r="G87" s="473"/>
      <c r="H87" s="473" t="s">
        <v>2348</v>
      </c>
      <c r="I87" s="473" t="s">
        <v>48</v>
      </c>
      <c r="J87" s="473" t="s">
        <v>2287</v>
      </c>
      <c r="K87" s="469" t="s">
        <v>1</v>
      </c>
      <c r="L87" s="486" t="s">
        <v>3393</v>
      </c>
      <c r="M87" s="486" t="s">
        <v>1955</v>
      </c>
      <c r="N87" s="469" t="s">
        <v>1947</v>
      </c>
      <c r="O87" s="470" t="s">
        <v>627</v>
      </c>
      <c r="P87" s="469" t="s">
        <v>1</v>
      </c>
      <c r="Q87" s="469" t="s">
        <v>48</v>
      </c>
      <c r="R87" s="455" t="s">
        <v>48</v>
      </c>
      <c r="S87" s="451"/>
      <c r="T87" s="32" t="s">
        <v>3477</v>
      </c>
      <c r="U87" s="3"/>
      <c r="V87" s="630" t="str">
        <f t="shared" si="4"/>
        <v>/rsm:CrossIndustryInvoice/rsm:SupplyChainTradeTransaction/ram:ApplicableHeaderTradeDelivery/ram:DespatchAdviceReferencedDocument</v>
      </c>
      <c r="W87" s="630" t="str">
        <f t="shared" si="5"/>
        <v>/ram:IssuerAssignedID</v>
      </c>
      <c r="X87" s="544">
        <f>COUNTIFS(M$4:M87,V87)</f>
        <v>1</v>
      </c>
      <c r="Y87" s="4"/>
    </row>
    <row r="88" spans="1:26" s="459" customFormat="1" ht="51">
      <c r="A88" s="71"/>
      <c r="B88" s="513" t="s">
        <v>716</v>
      </c>
      <c r="C88" s="460">
        <v>2</v>
      </c>
      <c r="D88" s="461" t="s">
        <v>1</v>
      </c>
      <c r="E88" s="17" t="s">
        <v>2255</v>
      </c>
      <c r="F88" s="17" t="s">
        <v>2256</v>
      </c>
      <c r="G88" s="17" t="s">
        <v>2257</v>
      </c>
      <c r="H88" s="17" t="s">
        <v>2348</v>
      </c>
      <c r="I88" s="17" t="s">
        <v>48</v>
      </c>
      <c r="J88" s="17"/>
      <c r="K88" s="462" t="s">
        <v>3</v>
      </c>
      <c r="L88" s="457" t="s">
        <v>3396</v>
      </c>
      <c r="M88" s="457" t="s">
        <v>2068</v>
      </c>
      <c r="N88" s="462" t="s">
        <v>48</v>
      </c>
      <c r="O88" s="463" t="s">
        <v>627</v>
      </c>
      <c r="P88" s="462" t="s">
        <v>3</v>
      </c>
      <c r="Q88" s="462" t="s">
        <v>769</v>
      </c>
      <c r="R88" s="457" t="s">
        <v>48</v>
      </c>
      <c r="S88" s="451"/>
      <c r="T88" s="463" t="s">
        <v>2324</v>
      </c>
      <c r="U88" s="3"/>
      <c r="V88" s="630" t="str">
        <f t="shared" si="4"/>
        <v>/rsm:CrossIndustryInvoice/rsm:SupplyChainTradeTransaction</v>
      </c>
      <c r="W88" s="630" t="str">
        <f t="shared" si="5"/>
        <v>/ram:ApplicableHeaderTradeSettlement</v>
      </c>
      <c r="X88" s="544">
        <f>COUNTIFS(M$4:M88,V88)</f>
        <v>1</v>
      </c>
      <c r="Y88" s="4"/>
    </row>
    <row r="89" spans="1:26" s="459" customFormat="1" ht="63.75">
      <c r="A89" s="71"/>
      <c r="B89" s="514" t="s">
        <v>501</v>
      </c>
      <c r="C89" s="469">
        <v>3</v>
      </c>
      <c r="D89" s="471" t="s">
        <v>1</v>
      </c>
      <c r="E89" s="468" t="s">
        <v>1153</v>
      </c>
      <c r="F89" s="468" t="s">
        <v>1154</v>
      </c>
      <c r="G89" s="468" t="s">
        <v>1151</v>
      </c>
      <c r="H89" s="468" t="s">
        <v>2360</v>
      </c>
      <c r="I89" s="468" t="s">
        <v>48</v>
      </c>
      <c r="J89" s="468" t="s">
        <v>369</v>
      </c>
      <c r="K89" s="469" t="s">
        <v>1</v>
      </c>
      <c r="L89" s="455" t="s">
        <v>3397</v>
      </c>
      <c r="M89" s="455" t="s">
        <v>2070</v>
      </c>
      <c r="N89" s="469" t="s">
        <v>1934</v>
      </c>
      <c r="O89" s="470" t="s">
        <v>627</v>
      </c>
      <c r="P89" s="469" t="s">
        <v>1</v>
      </c>
      <c r="Q89" s="469" t="s">
        <v>48</v>
      </c>
      <c r="R89" s="455" t="s">
        <v>48</v>
      </c>
      <c r="S89" s="451"/>
      <c r="T89" s="470" t="s">
        <v>3477</v>
      </c>
      <c r="U89" s="3"/>
      <c r="V89" s="630" t="str">
        <f t="shared" si="4"/>
        <v>/rsm:CrossIndustryInvoice/rsm:SupplyChainTradeTransaction/ram:ApplicableHeaderTradeSettlement</v>
      </c>
      <c r="W89" s="630" t="str">
        <f t="shared" si="5"/>
        <v>/ram:CreditorReferenceID</v>
      </c>
      <c r="X89" s="544">
        <f>COUNTIFS(M$4:M89,V89)</f>
        <v>1</v>
      </c>
      <c r="Y89" s="4"/>
    </row>
    <row r="90" spans="1:26" s="459" customFormat="1" ht="63.75">
      <c r="A90" s="71"/>
      <c r="B90" s="514" t="s">
        <v>489</v>
      </c>
      <c r="C90" s="469">
        <v>3</v>
      </c>
      <c r="D90" s="471" t="s">
        <v>1</v>
      </c>
      <c r="E90" s="468" t="s">
        <v>1140</v>
      </c>
      <c r="F90" s="468" t="s">
        <v>1141</v>
      </c>
      <c r="G90" s="468" t="s">
        <v>1142</v>
      </c>
      <c r="H90" s="468"/>
      <c r="I90" s="468" t="s">
        <v>48</v>
      </c>
      <c r="J90" s="468" t="s">
        <v>931</v>
      </c>
      <c r="K90" s="469" t="s">
        <v>19</v>
      </c>
      <c r="L90" s="455" t="s">
        <v>3398</v>
      </c>
      <c r="M90" s="455" t="s">
        <v>2059</v>
      </c>
      <c r="N90" s="469" t="s">
        <v>1945</v>
      </c>
      <c r="O90" s="470" t="s">
        <v>627</v>
      </c>
      <c r="P90" s="469" t="s">
        <v>19</v>
      </c>
      <c r="Q90" s="469" t="s">
        <v>634</v>
      </c>
      <c r="R90" s="455" t="s">
        <v>48</v>
      </c>
      <c r="S90" s="451"/>
      <c r="T90" s="470" t="s">
        <v>3477</v>
      </c>
      <c r="U90" s="3"/>
      <c r="V90" s="630" t="str">
        <f t="shared" si="4"/>
        <v>/rsm:CrossIndustryInvoice/rsm:SupplyChainTradeTransaction/ram:ApplicableHeaderTradeSettlement</v>
      </c>
      <c r="W90" s="630" t="str">
        <f t="shared" si="5"/>
        <v>/ram:PaymentReference</v>
      </c>
      <c r="X90" s="544">
        <f>COUNTIFS(M$4:M90,V90)</f>
        <v>1</v>
      </c>
      <c r="Y90" s="4"/>
    </row>
    <row r="91" spans="1:26" s="459" customFormat="1" ht="102">
      <c r="A91" s="628"/>
      <c r="B91" s="514" t="s">
        <v>380</v>
      </c>
      <c r="C91" s="469">
        <v>3</v>
      </c>
      <c r="D91" s="471" t="s">
        <v>3</v>
      </c>
      <c r="E91" s="468" t="s">
        <v>941</v>
      </c>
      <c r="F91" s="468" t="s">
        <v>942</v>
      </c>
      <c r="G91" s="468" t="s">
        <v>1392</v>
      </c>
      <c r="H91" s="468" t="s">
        <v>2347</v>
      </c>
      <c r="I91" s="468" t="s">
        <v>2723</v>
      </c>
      <c r="J91" s="468" t="s">
        <v>95</v>
      </c>
      <c r="K91" s="469" t="s">
        <v>1</v>
      </c>
      <c r="L91" s="455" t="s">
        <v>3400</v>
      </c>
      <c r="M91" s="455" t="s">
        <v>1938</v>
      </c>
      <c r="N91" s="469" t="s">
        <v>1937</v>
      </c>
      <c r="O91" s="470" t="s">
        <v>627</v>
      </c>
      <c r="P91" s="469" t="s">
        <v>1</v>
      </c>
      <c r="Q91" s="469" t="s">
        <v>632</v>
      </c>
      <c r="R91" s="455" t="s">
        <v>48</v>
      </c>
      <c r="S91" s="451"/>
      <c r="T91" s="470" t="s">
        <v>2324</v>
      </c>
      <c r="U91" s="3"/>
      <c r="V91" s="630" t="str">
        <f t="shared" si="4"/>
        <v>/rsm:CrossIndustryInvoice/rsm:SupplyChainTradeTransaction/ram:ApplicableHeaderTradeSettlement</v>
      </c>
      <c r="W91" s="630" t="str">
        <f t="shared" si="5"/>
        <v>/ram:InvoiceCurrencyCode</v>
      </c>
      <c r="X91" s="544">
        <f>COUNTIFS(M$4:M91,V91)</f>
        <v>1</v>
      </c>
      <c r="Y91" s="4"/>
    </row>
    <row r="92" spans="1:26" s="459" customFormat="1" ht="102">
      <c r="A92" s="71"/>
      <c r="B92" s="513" t="s">
        <v>1084</v>
      </c>
      <c r="C92" s="460">
        <v>3</v>
      </c>
      <c r="D92" s="461" t="s">
        <v>1</v>
      </c>
      <c r="E92" s="17" t="s">
        <v>1085</v>
      </c>
      <c r="F92" s="17" t="s">
        <v>1086</v>
      </c>
      <c r="G92" s="17" t="s">
        <v>2244</v>
      </c>
      <c r="H92" s="17" t="s">
        <v>2344</v>
      </c>
      <c r="I92" s="17" t="s">
        <v>48</v>
      </c>
      <c r="J92" s="17"/>
      <c r="K92" s="462" t="s">
        <v>1</v>
      </c>
      <c r="L92" s="457" t="s">
        <v>3401</v>
      </c>
      <c r="M92" s="457" t="s">
        <v>2019</v>
      </c>
      <c r="N92" s="462" t="s">
        <v>48</v>
      </c>
      <c r="O92" s="463" t="s">
        <v>627</v>
      </c>
      <c r="P92" s="462" t="s">
        <v>1</v>
      </c>
      <c r="Q92" s="462" t="s">
        <v>48</v>
      </c>
      <c r="R92" s="457" t="s">
        <v>48</v>
      </c>
      <c r="S92" s="451"/>
      <c r="T92" s="463" t="s">
        <v>3477</v>
      </c>
      <c r="U92" s="3"/>
      <c r="V92" s="630" t="str">
        <f t="shared" si="4"/>
        <v>/rsm:CrossIndustryInvoice/rsm:SupplyChainTradeTransaction/ram:ApplicableHeaderTradeSettlement</v>
      </c>
      <c r="W92" s="630" t="str">
        <f t="shared" si="5"/>
        <v>/ram:PayeeTradeParty</v>
      </c>
      <c r="X92" s="544">
        <f>COUNTIFS(M$4:M92,V92)</f>
        <v>1</v>
      </c>
      <c r="Y92" s="4"/>
    </row>
    <row r="93" spans="1:26" s="459" customFormat="1" ht="76.5">
      <c r="A93" s="71"/>
      <c r="B93" s="514" t="s">
        <v>450</v>
      </c>
      <c r="C93" s="484">
        <v>4</v>
      </c>
      <c r="D93" s="485" t="s">
        <v>1</v>
      </c>
      <c r="E93" s="473" t="s">
        <v>1091</v>
      </c>
      <c r="F93" s="473" t="s">
        <v>1092</v>
      </c>
      <c r="G93" s="473" t="s">
        <v>2313</v>
      </c>
      <c r="H93" s="473"/>
      <c r="I93" s="473" t="s">
        <v>48</v>
      </c>
      <c r="J93" s="473" t="s">
        <v>369</v>
      </c>
      <c r="K93" s="469" t="s">
        <v>19</v>
      </c>
      <c r="L93" s="486" t="s">
        <v>3402</v>
      </c>
      <c r="M93" s="486" t="s">
        <v>2021</v>
      </c>
      <c r="N93" s="469" t="s">
        <v>1934</v>
      </c>
      <c r="O93" s="470" t="s">
        <v>627</v>
      </c>
      <c r="P93" s="469" t="s">
        <v>19</v>
      </c>
      <c r="Q93" s="469" t="s">
        <v>657</v>
      </c>
      <c r="R93" s="455" t="s">
        <v>658</v>
      </c>
      <c r="S93" s="451"/>
      <c r="T93" s="32" t="s">
        <v>3477</v>
      </c>
      <c r="U93" s="3"/>
      <c r="V93" s="630" t="str">
        <f t="shared" si="4"/>
        <v>/rsm:CrossIndustryInvoice/rsm:SupplyChainTradeTransaction/ram:ApplicableHeaderTradeSettlement/ram:PayeeTradeParty</v>
      </c>
      <c r="W93" s="630" t="str">
        <f t="shared" si="5"/>
        <v>/ram:ID</v>
      </c>
      <c r="X93" s="544">
        <f>COUNTIFS(M$4:M93,V93)</f>
        <v>1</v>
      </c>
      <c r="Y93" s="4"/>
    </row>
    <row r="94" spans="1:26" s="459" customFormat="1" ht="76.5">
      <c r="A94" s="71"/>
      <c r="B94" s="514" t="s">
        <v>2158</v>
      </c>
      <c r="C94" s="484">
        <v>4</v>
      </c>
      <c r="D94" s="485" t="s">
        <v>1</v>
      </c>
      <c r="E94" s="473" t="s">
        <v>1091</v>
      </c>
      <c r="F94" s="473" t="s">
        <v>48</v>
      </c>
      <c r="G94" s="473" t="s">
        <v>2223</v>
      </c>
      <c r="H94" s="473"/>
      <c r="I94" s="473" t="s">
        <v>48</v>
      </c>
      <c r="J94" s="473"/>
      <c r="K94" s="469" t="s">
        <v>19</v>
      </c>
      <c r="L94" s="486" t="s">
        <v>3403</v>
      </c>
      <c r="M94" s="486" t="s">
        <v>2022</v>
      </c>
      <c r="N94" s="469" t="s">
        <v>48</v>
      </c>
      <c r="O94" s="470" t="s">
        <v>627</v>
      </c>
      <c r="P94" s="469" t="s">
        <v>19</v>
      </c>
      <c r="Q94" s="469" t="s">
        <v>657</v>
      </c>
      <c r="R94" s="455" t="s">
        <v>658</v>
      </c>
      <c r="S94" s="451"/>
      <c r="T94" s="32" t="s">
        <v>3477</v>
      </c>
      <c r="U94" s="3"/>
      <c r="V94" s="630" t="str">
        <f t="shared" si="4"/>
        <v>/rsm:CrossIndustryInvoice/rsm:SupplyChainTradeTransaction/ram:ApplicableHeaderTradeSettlement/ram:PayeeTradeParty</v>
      </c>
      <c r="W94" s="630" t="str">
        <f t="shared" si="5"/>
        <v>/ram:GlobalID</v>
      </c>
      <c r="X94" s="544">
        <f>COUNTIFS(M$4:M94,V94)</f>
        <v>1</v>
      </c>
      <c r="Y94" s="4"/>
    </row>
    <row r="95" spans="1:26" s="459" customFormat="1" ht="89.25">
      <c r="A95" s="628"/>
      <c r="B95" s="514" t="s">
        <v>683</v>
      </c>
      <c r="C95" s="484">
        <v>5</v>
      </c>
      <c r="D95" s="485" t="s">
        <v>3</v>
      </c>
      <c r="E95" s="473" t="s">
        <v>2210</v>
      </c>
      <c r="F95" s="473" t="s">
        <v>2299</v>
      </c>
      <c r="G95" s="473" t="s">
        <v>2225</v>
      </c>
      <c r="H95" s="473"/>
      <c r="I95" s="473" t="s">
        <v>48</v>
      </c>
      <c r="J95" s="473"/>
      <c r="K95" s="469"/>
      <c r="L95" s="486" t="s">
        <v>3404</v>
      </c>
      <c r="M95" s="486" t="s">
        <v>2023</v>
      </c>
      <c r="N95" s="469" t="s">
        <v>626</v>
      </c>
      <c r="O95" s="470" t="s">
        <v>697</v>
      </c>
      <c r="P95" s="469"/>
      <c r="Q95" s="469" t="s">
        <v>48</v>
      </c>
      <c r="R95" s="455" t="s">
        <v>48</v>
      </c>
      <c r="S95" s="451"/>
      <c r="T95" s="32" t="s">
        <v>3477</v>
      </c>
      <c r="U95" s="3"/>
      <c r="V95" s="630" t="str">
        <f t="shared" si="4"/>
        <v>/rsm:CrossIndustryInvoice/rsm:SupplyChainTradeTransaction/ram:ApplicableHeaderTradeSettlement/ram:PayeeTradeParty/ram:GlobalID</v>
      </c>
      <c r="W95" s="630" t="str">
        <f t="shared" si="5"/>
        <v>/@schemeID</v>
      </c>
      <c r="X95" s="544">
        <f>COUNTIFS(M$4:M95,V95)</f>
        <v>1</v>
      </c>
      <c r="Y95" s="4"/>
    </row>
    <row r="96" spans="1:26" s="459" customFormat="1" ht="76.5">
      <c r="A96" s="71"/>
      <c r="B96" s="514" t="s">
        <v>449</v>
      </c>
      <c r="C96" s="484">
        <v>4</v>
      </c>
      <c r="D96" s="485" t="s">
        <v>3</v>
      </c>
      <c r="E96" s="473" t="s">
        <v>1088</v>
      </c>
      <c r="F96" s="473" t="s">
        <v>1089</v>
      </c>
      <c r="G96" s="473" t="s">
        <v>2312</v>
      </c>
      <c r="H96" s="473" t="s">
        <v>2325</v>
      </c>
      <c r="I96" s="473" t="s">
        <v>2725</v>
      </c>
      <c r="J96" s="473" t="s">
        <v>931</v>
      </c>
      <c r="K96" s="469" t="s">
        <v>1</v>
      </c>
      <c r="L96" s="486" t="s">
        <v>3405</v>
      </c>
      <c r="M96" s="486" t="s">
        <v>2020</v>
      </c>
      <c r="N96" s="469" t="s">
        <v>1945</v>
      </c>
      <c r="O96" s="470" t="s">
        <v>627</v>
      </c>
      <c r="P96" s="469" t="s">
        <v>1</v>
      </c>
      <c r="Q96" s="469" t="s">
        <v>48</v>
      </c>
      <c r="R96" s="455" t="s">
        <v>48</v>
      </c>
      <c r="S96" s="451"/>
      <c r="T96" s="32" t="s">
        <v>3477</v>
      </c>
      <c r="U96" s="3"/>
      <c r="V96" s="630" t="str">
        <f t="shared" si="4"/>
        <v>/rsm:CrossIndustryInvoice/rsm:SupplyChainTradeTransaction/ram:ApplicableHeaderTradeSettlement/ram:PayeeTradeParty</v>
      </c>
      <c r="W96" s="630" t="str">
        <f t="shared" si="5"/>
        <v>/ram:Name</v>
      </c>
      <c r="X96" s="544">
        <f>COUNTIFS(M$4:M96,V96)</f>
        <v>1</v>
      </c>
      <c r="Y96" s="4"/>
      <c r="Z96" s="482"/>
    </row>
    <row r="97" spans="1:26" s="482" customFormat="1" ht="76.5">
      <c r="A97" s="71"/>
      <c r="B97" s="514" t="s">
        <v>3168</v>
      </c>
      <c r="C97" s="465">
        <v>4</v>
      </c>
      <c r="D97" s="466"/>
      <c r="E97" s="467" t="s">
        <v>3169</v>
      </c>
      <c r="F97" s="473"/>
      <c r="G97" s="473"/>
      <c r="H97" s="473"/>
      <c r="I97" s="473" t="s">
        <v>48</v>
      </c>
      <c r="J97" s="473"/>
      <c r="K97" s="469" t="s">
        <v>1</v>
      </c>
      <c r="L97" s="486" t="s">
        <v>3406</v>
      </c>
      <c r="M97" s="486" t="s">
        <v>3018</v>
      </c>
      <c r="N97" s="469"/>
      <c r="O97" s="470"/>
      <c r="P97" s="469" t="s">
        <v>1</v>
      </c>
      <c r="Q97" s="469"/>
      <c r="R97" s="455"/>
      <c r="S97" s="451"/>
      <c r="T97" s="32" t="s">
        <v>3477</v>
      </c>
      <c r="U97" s="3"/>
      <c r="V97" s="630" t="str">
        <f t="shared" si="4"/>
        <v>/rsm:CrossIndustryInvoice/rsm:SupplyChainTradeTransaction/ram:ApplicableHeaderTradeSettlement/ram:PayeeTradeParty</v>
      </c>
      <c r="W97" s="630" t="str">
        <f t="shared" si="5"/>
        <v>/ram:SpecifiedLegalOrganization</v>
      </c>
      <c r="X97" s="544">
        <f>COUNTIFS(M$4:M97,V97)</f>
        <v>1</v>
      </c>
      <c r="Y97" s="4"/>
      <c r="Z97" s="459"/>
    </row>
    <row r="98" spans="1:26" s="459" customFormat="1" ht="89.25">
      <c r="A98" s="71"/>
      <c r="B98" s="514" t="s">
        <v>452</v>
      </c>
      <c r="C98" s="484">
        <v>5</v>
      </c>
      <c r="D98" s="485" t="s">
        <v>1</v>
      </c>
      <c r="E98" s="473" t="s">
        <v>1094</v>
      </c>
      <c r="F98" s="473" t="s">
        <v>1095</v>
      </c>
      <c r="G98" s="473" t="s">
        <v>2314</v>
      </c>
      <c r="H98" s="473"/>
      <c r="I98" s="473" t="s">
        <v>48</v>
      </c>
      <c r="J98" s="473" t="s">
        <v>369</v>
      </c>
      <c r="K98" s="469" t="s">
        <v>1</v>
      </c>
      <c r="L98" s="486" t="s">
        <v>3407</v>
      </c>
      <c r="M98" s="486" t="s">
        <v>2024</v>
      </c>
      <c r="N98" s="469" t="s">
        <v>1934</v>
      </c>
      <c r="O98" s="470" t="s">
        <v>627</v>
      </c>
      <c r="P98" s="469" t="s">
        <v>1</v>
      </c>
      <c r="Q98" s="469" t="s">
        <v>48</v>
      </c>
      <c r="R98" s="455" t="s">
        <v>48</v>
      </c>
      <c r="S98" s="451"/>
      <c r="T98" s="32" t="s">
        <v>3477</v>
      </c>
      <c r="U98" s="3"/>
      <c r="V98" s="630" t="str">
        <f t="shared" si="4"/>
        <v>/rsm:CrossIndustryInvoice/rsm:SupplyChainTradeTransaction/ram:ApplicableHeaderTradeSettlement/ram:PayeeTradeParty/ram:SpecifiedLegalOrganization</v>
      </c>
      <c r="W98" s="630" t="str">
        <f t="shared" si="5"/>
        <v>/ram:ID</v>
      </c>
      <c r="X98" s="544">
        <f>COUNTIFS(M$4:M98,V98)</f>
        <v>1</v>
      </c>
      <c r="Y98" s="4"/>
    </row>
    <row r="99" spans="1:26" s="459" customFormat="1" ht="102">
      <c r="A99" s="71"/>
      <c r="B99" s="514" t="s">
        <v>685</v>
      </c>
      <c r="C99" s="469">
        <v>6</v>
      </c>
      <c r="D99" s="471" t="s">
        <v>1</v>
      </c>
      <c r="E99" s="468" t="s">
        <v>2210</v>
      </c>
      <c r="F99" s="468" t="s">
        <v>2300</v>
      </c>
      <c r="G99" s="468" t="s">
        <v>2225</v>
      </c>
      <c r="H99" s="468" t="s">
        <v>2365</v>
      </c>
      <c r="I99" s="468" t="s">
        <v>48</v>
      </c>
      <c r="J99" s="468"/>
      <c r="K99" s="469"/>
      <c r="L99" s="455" t="s">
        <v>3408</v>
      </c>
      <c r="M99" s="455" t="s">
        <v>2025</v>
      </c>
      <c r="N99" s="469" t="s">
        <v>626</v>
      </c>
      <c r="O99" s="470" t="s">
        <v>697</v>
      </c>
      <c r="P99" s="469"/>
      <c r="Q99" s="469" t="s">
        <v>48</v>
      </c>
      <c r="R99" s="455" t="s">
        <v>48</v>
      </c>
      <c r="S99" s="451"/>
      <c r="T99" s="470" t="s">
        <v>3477</v>
      </c>
      <c r="U99" s="3"/>
      <c r="V99" s="630" t="str">
        <f t="shared" si="4"/>
        <v>/rsm:CrossIndustryInvoice/rsm:SupplyChainTradeTransaction/ram:ApplicableHeaderTradeSettlement/ram:PayeeTradeParty/ram:SpecifiedLegalOrganization/ram:ID</v>
      </c>
      <c r="W99" s="630" t="str">
        <f t="shared" si="5"/>
        <v>/@schemeID</v>
      </c>
      <c r="X99" s="544">
        <f>COUNTIFS(M$4:M99,V99)</f>
        <v>1</v>
      </c>
      <c r="Y99" s="4"/>
    </row>
    <row r="100" spans="1:26" s="459" customFormat="1" ht="63.75">
      <c r="A100" s="628"/>
      <c r="B100" s="513" t="s">
        <v>1155</v>
      </c>
      <c r="C100" s="460">
        <v>3</v>
      </c>
      <c r="D100" s="461" t="s">
        <v>1</v>
      </c>
      <c r="E100" s="17" t="s">
        <v>1137</v>
      </c>
      <c r="F100" s="17" t="s">
        <v>1138</v>
      </c>
      <c r="G100" s="17"/>
      <c r="H100" s="17"/>
      <c r="I100" s="17" t="s">
        <v>48</v>
      </c>
      <c r="J100" s="17"/>
      <c r="K100" s="462" t="s">
        <v>19</v>
      </c>
      <c r="L100" s="457" t="s">
        <v>3409</v>
      </c>
      <c r="M100" s="457" t="s">
        <v>2056</v>
      </c>
      <c r="N100" s="462" t="s">
        <v>48</v>
      </c>
      <c r="O100" s="463" t="s">
        <v>627</v>
      </c>
      <c r="P100" s="462" t="s">
        <v>19</v>
      </c>
      <c r="Q100" s="462" t="s">
        <v>769</v>
      </c>
      <c r="R100" s="457" t="s">
        <v>48</v>
      </c>
      <c r="S100" s="451"/>
      <c r="T100" s="463" t="s">
        <v>3477</v>
      </c>
      <c r="U100" s="3"/>
      <c r="V100" s="630" t="str">
        <f t="shared" si="4"/>
        <v>/rsm:CrossIndustryInvoice/rsm:SupplyChainTradeTransaction/ram:ApplicableHeaderTradeSettlement</v>
      </c>
      <c r="W100" s="630" t="str">
        <f t="shared" si="5"/>
        <v>/ram:SpecifiedTradeSettlementPaymentMeans</v>
      </c>
      <c r="X100" s="544">
        <f>COUNTIFS(M$4:M100,V100)</f>
        <v>1</v>
      </c>
      <c r="Y100" s="4"/>
    </row>
    <row r="101" spans="1:26" s="459" customFormat="1" ht="216.75">
      <c r="A101" s="71"/>
      <c r="B101" s="514" t="s">
        <v>487</v>
      </c>
      <c r="C101" s="469">
        <v>4</v>
      </c>
      <c r="D101" s="471" t="s">
        <v>3</v>
      </c>
      <c r="E101" s="468" t="s">
        <v>1143</v>
      </c>
      <c r="F101" s="468" t="s">
        <v>1144</v>
      </c>
      <c r="G101" s="468" t="s">
        <v>2316</v>
      </c>
      <c r="H101" s="468" t="s">
        <v>9587</v>
      </c>
      <c r="I101" s="468" t="s">
        <v>2731</v>
      </c>
      <c r="J101" s="468" t="s">
        <v>95</v>
      </c>
      <c r="K101" s="469" t="s">
        <v>1</v>
      </c>
      <c r="L101" s="455" t="s">
        <v>3410</v>
      </c>
      <c r="M101" s="455" t="s">
        <v>2057</v>
      </c>
      <c r="N101" s="469" t="s">
        <v>1937</v>
      </c>
      <c r="O101" s="470" t="s">
        <v>627</v>
      </c>
      <c r="P101" s="469" t="s">
        <v>1</v>
      </c>
      <c r="Q101" s="469" t="s">
        <v>632</v>
      </c>
      <c r="R101" s="455" t="s">
        <v>48</v>
      </c>
      <c r="S101" s="451"/>
      <c r="T101" s="470" t="s">
        <v>3477</v>
      </c>
      <c r="U101" s="3"/>
      <c r="V101" s="630" t="str">
        <f t="shared" ref="V101:V132" si="6">IF(ISERROR(FIND("/",M101)),M101,LEFT(M101,FIND(CHAR(1),SUBSTITUTE(M101,"/",CHAR(1),LEN(M101)-LEN(SUBSTITUTE(M101,"/",""))))-1))</f>
        <v>/rsm:CrossIndustryInvoice/rsm:SupplyChainTradeTransaction/ram:ApplicableHeaderTradeSettlement/ram:SpecifiedTradeSettlementPaymentMeans</v>
      </c>
      <c r="W101" s="630" t="str">
        <f t="shared" ref="W101:W132" si="7">IF(ISERROR(FIND("/",M101)),M101,MID(M101, FIND(CHAR(1),SUBSTITUTE(M101,"/",CHAR(1), LEN(M101)-LEN(SUBSTITUTE(M101,"/","")))), LEN(M101)))</f>
        <v>/ram:TypeCode</v>
      </c>
      <c r="X101" s="544">
        <f>COUNTIFS(M$4:M101,V101)</f>
        <v>1</v>
      </c>
      <c r="Y101" s="4"/>
    </row>
    <row r="102" spans="1:26" s="459" customFormat="1" ht="76.5">
      <c r="A102" s="71"/>
      <c r="B102" s="514" t="s">
        <v>3170</v>
      </c>
      <c r="C102" s="465">
        <v>4</v>
      </c>
      <c r="D102" s="466"/>
      <c r="E102" s="467" t="s">
        <v>3171</v>
      </c>
      <c r="F102" s="468"/>
      <c r="G102" s="468"/>
      <c r="H102" s="468"/>
      <c r="I102" s="468" t="s">
        <v>48</v>
      </c>
      <c r="J102" s="468"/>
      <c r="K102" s="469" t="s">
        <v>1</v>
      </c>
      <c r="L102" s="455" t="s">
        <v>3415</v>
      </c>
      <c r="M102" s="455" t="s">
        <v>3019</v>
      </c>
      <c r="N102" s="469"/>
      <c r="O102" s="470"/>
      <c r="P102" s="469" t="s">
        <v>1</v>
      </c>
      <c r="Q102" s="469"/>
      <c r="R102" s="455"/>
      <c r="S102" s="451"/>
      <c r="T102" s="470" t="s">
        <v>3477</v>
      </c>
      <c r="U102" s="3"/>
      <c r="V102" s="630" t="str">
        <f t="shared" si="6"/>
        <v>/rsm:CrossIndustryInvoice/rsm:SupplyChainTradeTransaction/ram:ApplicableHeaderTradeSettlement/ram:SpecifiedTradeSettlementPaymentMeans</v>
      </c>
      <c r="W102" s="630" t="str">
        <f t="shared" si="7"/>
        <v>/ram:PayerPartyDebtorFinancialAccount</v>
      </c>
      <c r="X102" s="544">
        <f>COUNTIFS(M$4:M102,V102)</f>
        <v>1</v>
      </c>
      <c r="Y102" s="4"/>
      <c r="Z102" s="482"/>
    </row>
    <row r="103" spans="1:26" s="482" customFormat="1" ht="89.25">
      <c r="A103" s="71"/>
      <c r="B103" s="514" t="s">
        <v>503</v>
      </c>
      <c r="C103" s="469">
        <v>5</v>
      </c>
      <c r="D103" s="471" t="s">
        <v>1</v>
      </c>
      <c r="E103" s="468" t="s">
        <v>2258</v>
      </c>
      <c r="F103" s="468" t="s">
        <v>2259</v>
      </c>
      <c r="G103" s="468" t="s">
        <v>48</v>
      </c>
      <c r="H103" s="468"/>
      <c r="I103" s="468" t="s">
        <v>48</v>
      </c>
      <c r="J103" s="468" t="s">
        <v>369</v>
      </c>
      <c r="K103" s="469" t="s">
        <v>1</v>
      </c>
      <c r="L103" s="455" t="s">
        <v>3416</v>
      </c>
      <c r="M103" s="455" t="s">
        <v>2071</v>
      </c>
      <c r="N103" s="469" t="s">
        <v>1934</v>
      </c>
      <c r="O103" s="470" t="s">
        <v>627</v>
      </c>
      <c r="P103" s="469" t="s">
        <v>1</v>
      </c>
      <c r="Q103" s="469" t="s">
        <v>48</v>
      </c>
      <c r="R103" s="455" t="s">
        <v>48</v>
      </c>
      <c r="S103" s="451"/>
      <c r="T103" s="470" t="s">
        <v>3477</v>
      </c>
      <c r="U103" s="3"/>
      <c r="V103" s="630" t="str">
        <f t="shared" si="6"/>
        <v>/rsm:CrossIndustryInvoice/rsm:SupplyChainTradeTransaction/ram:ApplicableHeaderTradeSettlement/ram:SpecifiedTradeSettlementPaymentMeans/ram:PayerPartyDebtorFinancialAccount</v>
      </c>
      <c r="W103" s="630" t="str">
        <f t="shared" si="7"/>
        <v>/ram:IBANID</v>
      </c>
      <c r="X103" s="544">
        <f>COUNTIFS(M$4:M103,V103)</f>
        <v>1</v>
      </c>
      <c r="Y103" s="4"/>
      <c r="Z103" s="459"/>
    </row>
    <row r="104" spans="1:26" s="459" customFormat="1" ht="76.5">
      <c r="A104" s="71"/>
      <c r="B104" s="513" t="s">
        <v>700</v>
      </c>
      <c r="C104" s="460">
        <v>4</v>
      </c>
      <c r="D104" s="461" t="s">
        <v>19</v>
      </c>
      <c r="E104" s="17" t="s">
        <v>2249</v>
      </c>
      <c r="F104" s="17" t="s">
        <v>2250</v>
      </c>
      <c r="G104" s="17" t="s">
        <v>48</v>
      </c>
      <c r="H104" s="17"/>
      <c r="I104" s="17" t="s">
        <v>48</v>
      </c>
      <c r="J104" s="17"/>
      <c r="K104" s="462" t="s">
        <v>1</v>
      </c>
      <c r="L104" s="457" t="s">
        <v>3417</v>
      </c>
      <c r="M104" s="457" t="s">
        <v>2060</v>
      </c>
      <c r="N104" s="462" t="s">
        <v>48</v>
      </c>
      <c r="O104" s="463" t="s">
        <v>627</v>
      </c>
      <c r="P104" s="462" t="s">
        <v>1</v>
      </c>
      <c r="Q104" s="462" t="s">
        <v>769</v>
      </c>
      <c r="R104" s="457" t="s">
        <v>48</v>
      </c>
      <c r="S104" s="451"/>
      <c r="T104" s="463" t="s">
        <v>3477</v>
      </c>
      <c r="U104" s="3"/>
      <c r="V104" s="630" t="str">
        <f t="shared" si="6"/>
        <v>/rsm:CrossIndustryInvoice/rsm:SupplyChainTradeTransaction/ram:ApplicableHeaderTradeSettlement/ram:SpecifiedTradeSettlementPaymentMeans</v>
      </c>
      <c r="W104" s="630" t="str">
        <f t="shared" si="7"/>
        <v>/ram:PayeePartyCreditorFinancialAccount</v>
      </c>
      <c r="X104" s="544">
        <f>COUNTIFS(M$4:M104,V104)</f>
        <v>1</v>
      </c>
      <c r="Y104" s="4"/>
    </row>
    <row r="105" spans="1:26" s="459" customFormat="1" ht="165.75">
      <c r="A105" s="71"/>
      <c r="B105" s="514" t="s">
        <v>490</v>
      </c>
      <c r="C105" s="469">
        <v>5</v>
      </c>
      <c r="D105" s="471" t="s">
        <v>3</v>
      </c>
      <c r="E105" s="468" t="s">
        <v>1159</v>
      </c>
      <c r="F105" s="468" t="s">
        <v>1160</v>
      </c>
      <c r="G105" s="468" t="s">
        <v>1161</v>
      </c>
      <c r="H105" s="468"/>
      <c r="I105" s="468" t="s">
        <v>3078</v>
      </c>
      <c r="J105" s="468" t="s">
        <v>369</v>
      </c>
      <c r="K105" s="469" t="s">
        <v>1</v>
      </c>
      <c r="L105" s="455" t="s">
        <v>3418</v>
      </c>
      <c r="M105" s="455" t="s">
        <v>2061</v>
      </c>
      <c r="N105" s="469" t="s">
        <v>1934</v>
      </c>
      <c r="O105" s="470" t="s">
        <v>627</v>
      </c>
      <c r="P105" s="469" t="s">
        <v>1</v>
      </c>
      <c r="Q105" s="469" t="s">
        <v>698</v>
      </c>
      <c r="R105" s="455" t="s">
        <v>699</v>
      </c>
      <c r="S105" s="451"/>
      <c r="T105" s="470" t="s">
        <v>3477</v>
      </c>
      <c r="U105" s="3"/>
      <c r="V105" s="630" t="str">
        <f t="shared" si="6"/>
        <v>/rsm:CrossIndustryInvoice/rsm:SupplyChainTradeTransaction/ram:ApplicableHeaderTradeSettlement/ram:SpecifiedTradeSettlementPaymentMeans/ram:PayeePartyCreditorFinancialAccount</v>
      </c>
      <c r="W105" s="630" t="str">
        <f t="shared" si="7"/>
        <v>/ram:IBANID</v>
      </c>
      <c r="X105" s="544">
        <f>COUNTIFS(M$4:M105,V105)</f>
        <v>1</v>
      </c>
      <c r="Y105" s="4"/>
    </row>
    <row r="106" spans="1:26" s="459" customFormat="1" ht="89.25">
      <c r="A106" s="71"/>
      <c r="B106" s="514" t="s">
        <v>2162</v>
      </c>
      <c r="C106" s="469">
        <v>5</v>
      </c>
      <c r="D106" s="471" t="s">
        <v>3</v>
      </c>
      <c r="E106" s="468" t="s">
        <v>48</v>
      </c>
      <c r="F106" s="468" t="s">
        <v>48</v>
      </c>
      <c r="G106" s="468" t="s">
        <v>2251</v>
      </c>
      <c r="H106" s="468"/>
      <c r="I106" s="468" t="s">
        <v>48</v>
      </c>
      <c r="J106" s="468"/>
      <c r="K106" s="469" t="s">
        <v>1</v>
      </c>
      <c r="L106" s="455" t="s">
        <v>3420</v>
      </c>
      <c r="M106" s="455" t="s">
        <v>2062</v>
      </c>
      <c r="N106" s="469" t="s">
        <v>48</v>
      </c>
      <c r="O106" s="470" t="s">
        <v>627</v>
      </c>
      <c r="P106" s="469" t="s">
        <v>1</v>
      </c>
      <c r="Q106" s="469" t="s">
        <v>698</v>
      </c>
      <c r="R106" s="455" t="s">
        <v>699</v>
      </c>
      <c r="S106" s="451"/>
      <c r="T106" s="470" t="s">
        <v>3477</v>
      </c>
      <c r="U106" s="3"/>
      <c r="V106" s="630" t="str">
        <f t="shared" si="6"/>
        <v>/rsm:CrossIndustryInvoice/rsm:SupplyChainTradeTransaction/ram:ApplicableHeaderTradeSettlement/ram:SpecifiedTradeSettlementPaymentMeans/ram:PayeePartyCreditorFinancialAccount</v>
      </c>
      <c r="W106" s="630" t="str">
        <f t="shared" si="7"/>
        <v>/ram:ProprietaryID</v>
      </c>
      <c r="X106" s="544">
        <f>COUNTIFS(M$4:M106,V106)</f>
        <v>1</v>
      </c>
      <c r="Y106" s="4"/>
    </row>
    <row r="107" spans="1:26" s="459" customFormat="1" ht="63.75">
      <c r="A107" s="71"/>
      <c r="B107" s="513" t="s">
        <v>1279</v>
      </c>
      <c r="C107" s="460">
        <v>3</v>
      </c>
      <c r="D107" s="461" t="s">
        <v>25</v>
      </c>
      <c r="E107" s="17" t="s">
        <v>1247</v>
      </c>
      <c r="F107" s="17" t="s">
        <v>1248</v>
      </c>
      <c r="G107" s="17"/>
      <c r="H107" s="17"/>
      <c r="I107" s="17" t="s">
        <v>2687</v>
      </c>
      <c r="J107" s="17"/>
      <c r="K107" s="462" t="s">
        <v>19</v>
      </c>
      <c r="L107" s="457" t="s">
        <v>3423</v>
      </c>
      <c r="M107" s="457" t="s">
        <v>2092</v>
      </c>
      <c r="N107" s="462" t="s">
        <v>48</v>
      </c>
      <c r="O107" s="463" t="s">
        <v>627</v>
      </c>
      <c r="P107" s="462" t="s">
        <v>19</v>
      </c>
      <c r="Q107" s="462" t="s">
        <v>632</v>
      </c>
      <c r="R107" s="457" t="s">
        <v>48</v>
      </c>
      <c r="S107" s="451"/>
      <c r="T107" s="463" t="s">
        <v>3477</v>
      </c>
      <c r="U107" s="3"/>
      <c r="V107" s="630" t="str">
        <f t="shared" si="6"/>
        <v>/rsm:CrossIndustryInvoice/rsm:SupplyChainTradeTransaction/ram:ApplicableHeaderTradeSettlement</v>
      </c>
      <c r="W107" s="630" t="str">
        <f t="shared" si="7"/>
        <v>/ram:ApplicableTradeTax</v>
      </c>
      <c r="X107" s="544">
        <f>COUNTIFS(M$4:M107,V107)</f>
        <v>1</v>
      </c>
      <c r="Y107" s="4"/>
      <c r="Z107" s="482"/>
    </row>
    <row r="108" spans="1:26" s="482" customFormat="1" ht="102">
      <c r="A108" s="71"/>
      <c r="B108" s="514" t="s">
        <v>547</v>
      </c>
      <c r="C108" s="469">
        <v>4</v>
      </c>
      <c r="D108" s="471" t="s">
        <v>3</v>
      </c>
      <c r="E108" s="468" t="s">
        <v>1253</v>
      </c>
      <c r="F108" s="468" t="s">
        <v>1254</v>
      </c>
      <c r="G108" s="468" t="s">
        <v>1255</v>
      </c>
      <c r="H108" s="468"/>
      <c r="I108" s="468" t="s">
        <v>3079</v>
      </c>
      <c r="J108" s="468" t="s">
        <v>1183</v>
      </c>
      <c r="K108" s="469" t="s">
        <v>19</v>
      </c>
      <c r="L108" s="455" t="s">
        <v>3424</v>
      </c>
      <c r="M108" s="455" t="s">
        <v>2094</v>
      </c>
      <c r="N108" s="469" t="s">
        <v>697</v>
      </c>
      <c r="O108" s="470" t="s">
        <v>627</v>
      </c>
      <c r="P108" s="469" t="s">
        <v>19</v>
      </c>
      <c r="Q108" s="469" t="s">
        <v>709</v>
      </c>
      <c r="R108" s="455" t="s">
        <v>48</v>
      </c>
      <c r="S108" s="451"/>
      <c r="T108" s="470" t="s">
        <v>3477</v>
      </c>
      <c r="U108" s="3"/>
      <c r="V108" s="630" t="str">
        <f t="shared" si="6"/>
        <v>/rsm:CrossIndustryInvoice/rsm:SupplyChainTradeTransaction/ram:ApplicableHeaderTradeSettlement/ram:ApplicableTradeTax</v>
      </c>
      <c r="W108" s="630" t="str">
        <f t="shared" si="7"/>
        <v>/ram:CalculatedAmount</v>
      </c>
      <c r="X108" s="544">
        <f>COUNTIFS(M$4:M108,V108)</f>
        <v>1</v>
      </c>
      <c r="Y108" s="4"/>
      <c r="Z108" s="459"/>
    </row>
    <row r="109" spans="1:26" s="459" customFormat="1" ht="76.5">
      <c r="A109" s="71"/>
      <c r="B109" s="514" t="s">
        <v>2171</v>
      </c>
      <c r="C109" s="469">
        <v>4</v>
      </c>
      <c r="D109" s="471" t="s">
        <v>3</v>
      </c>
      <c r="E109" s="468" t="s">
        <v>1256</v>
      </c>
      <c r="F109" s="468" t="s">
        <v>48</v>
      </c>
      <c r="G109" s="468" t="s">
        <v>2263</v>
      </c>
      <c r="H109" s="468"/>
      <c r="I109" s="468" t="s">
        <v>2263</v>
      </c>
      <c r="J109" s="468"/>
      <c r="K109" s="469" t="s">
        <v>1</v>
      </c>
      <c r="L109" s="455" t="s">
        <v>3425</v>
      </c>
      <c r="M109" s="455" t="s">
        <v>2095</v>
      </c>
      <c r="N109" s="469" t="s">
        <v>1937</v>
      </c>
      <c r="O109" s="470" t="s">
        <v>627</v>
      </c>
      <c r="P109" s="469" t="s">
        <v>1</v>
      </c>
      <c r="Q109" s="469" t="s">
        <v>48</v>
      </c>
      <c r="R109" s="455" t="s">
        <v>2078</v>
      </c>
      <c r="S109" s="451"/>
      <c r="T109" s="470" t="s">
        <v>3477</v>
      </c>
      <c r="U109" s="3"/>
      <c r="V109" s="630" t="str">
        <f t="shared" si="6"/>
        <v>/rsm:CrossIndustryInvoice/rsm:SupplyChainTradeTransaction/ram:ApplicableHeaderTradeSettlement/ram:ApplicableTradeTax</v>
      </c>
      <c r="W109" s="630" t="str">
        <f t="shared" si="7"/>
        <v>/ram:TypeCode</v>
      </c>
      <c r="X109" s="544">
        <f>COUNTIFS(M$4:M109,V109)</f>
        <v>1</v>
      </c>
      <c r="Y109" s="4"/>
    </row>
    <row r="110" spans="1:26" s="459" customFormat="1" ht="76.5">
      <c r="A110" s="71"/>
      <c r="B110" s="514" t="s">
        <v>551</v>
      </c>
      <c r="C110" s="469">
        <v>4</v>
      </c>
      <c r="D110" s="471" t="s">
        <v>1</v>
      </c>
      <c r="E110" s="468" t="s">
        <v>1261</v>
      </c>
      <c r="F110" s="468" t="s">
        <v>1262</v>
      </c>
      <c r="G110" s="468" t="s">
        <v>1932</v>
      </c>
      <c r="H110" s="468" t="s">
        <v>2345</v>
      </c>
      <c r="I110" s="468" t="s">
        <v>48</v>
      </c>
      <c r="J110" s="468" t="s">
        <v>931</v>
      </c>
      <c r="K110" s="469" t="s">
        <v>1</v>
      </c>
      <c r="L110" s="455" t="s">
        <v>3426</v>
      </c>
      <c r="M110" s="455" t="s">
        <v>2098</v>
      </c>
      <c r="N110" s="469" t="s">
        <v>1945</v>
      </c>
      <c r="O110" s="470" t="s">
        <v>627</v>
      </c>
      <c r="P110" s="469" t="s">
        <v>1</v>
      </c>
      <c r="Q110" s="469" t="s">
        <v>48</v>
      </c>
      <c r="R110" s="455" t="s">
        <v>48</v>
      </c>
      <c r="S110" s="451"/>
      <c r="T110" s="470" t="s">
        <v>3477</v>
      </c>
      <c r="U110" s="3"/>
      <c r="V110" s="630" t="str">
        <f t="shared" si="6"/>
        <v>/rsm:CrossIndustryInvoice/rsm:SupplyChainTradeTransaction/ram:ApplicableHeaderTradeSettlement/ram:ApplicableTradeTax</v>
      </c>
      <c r="W110" s="630" t="str">
        <f t="shared" si="7"/>
        <v>/ram:ExemptionReason</v>
      </c>
      <c r="X110" s="544">
        <f>COUNTIFS(M$4:M110,V110)</f>
        <v>1</v>
      </c>
      <c r="Y110" s="4"/>
      <c r="Z110" s="26"/>
    </row>
    <row r="111" spans="1:26" ht="76.5">
      <c r="B111" s="514" t="s">
        <v>545</v>
      </c>
      <c r="C111" s="469">
        <v>4</v>
      </c>
      <c r="D111" s="471" t="s">
        <v>3</v>
      </c>
      <c r="E111" s="468" t="s">
        <v>1250</v>
      </c>
      <c r="F111" s="468" t="s">
        <v>1251</v>
      </c>
      <c r="G111" s="468" t="s">
        <v>1252</v>
      </c>
      <c r="H111" s="468"/>
      <c r="I111" s="468" t="s">
        <v>2694</v>
      </c>
      <c r="J111" s="468" t="s">
        <v>1183</v>
      </c>
      <c r="K111" s="469" t="s">
        <v>19</v>
      </c>
      <c r="L111" s="455" t="s">
        <v>3427</v>
      </c>
      <c r="M111" s="455" t="s">
        <v>2093</v>
      </c>
      <c r="N111" s="469" t="s">
        <v>697</v>
      </c>
      <c r="O111" s="470" t="s">
        <v>627</v>
      </c>
      <c r="P111" s="469" t="s">
        <v>19</v>
      </c>
      <c r="Q111" s="469" t="s">
        <v>709</v>
      </c>
      <c r="R111" s="455" t="s">
        <v>48</v>
      </c>
      <c r="S111" s="451"/>
      <c r="T111" s="470" t="s">
        <v>3477</v>
      </c>
      <c r="U111" s="3"/>
      <c r="V111" s="630" t="str">
        <f t="shared" si="6"/>
        <v>/rsm:CrossIndustryInvoice/rsm:SupplyChainTradeTransaction/ram:ApplicableHeaderTradeSettlement/ram:ApplicableTradeTax</v>
      </c>
      <c r="W111" s="630" t="str">
        <f t="shared" si="7"/>
        <v>/ram:BasisAmount</v>
      </c>
      <c r="X111" s="544">
        <f>COUNTIFS(M$4:M111,V111)</f>
        <v>1</v>
      </c>
      <c r="Y111" s="4"/>
      <c r="Z111" s="459"/>
    </row>
    <row r="112" spans="1:26" s="459" customFormat="1" ht="140.25">
      <c r="A112" s="71"/>
      <c r="B112" s="514" t="s">
        <v>548</v>
      </c>
      <c r="C112" s="469">
        <v>4</v>
      </c>
      <c r="D112" s="471" t="s">
        <v>3</v>
      </c>
      <c r="E112" s="468" t="s">
        <v>1256</v>
      </c>
      <c r="F112" s="468" t="s">
        <v>1257</v>
      </c>
      <c r="G112" s="468" t="s">
        <v>2265</v>
      </c>
      <c r="H112" s="468" t="s">
        <v>9585</v>
      </c>
      <c r="I112" s="468" t="s">
        <v>2695</v>
      </c>
      <c r="J112" s="468" t="s">
        <v>95</v>
      </c>
      <c r="K112" s="469" t="s">
        <v>1</v>
      </c>
      <c r="L112" s="455" t="s">
        <v>3428</v>
      </c>
      <c r="M112" s="455" t="s">
        <v>2096</v>
      </c>
      <c r="N112" s="469" t="s">
        <v>48</v>
      </c>
      <c r="O112" s="470" t="s">
        <v>627</v>
      </c>
      <c r="P112" s="469" t="s">
        <v>1</v>
      </c>
      <c r="Q112" s="469" t="s">
        <v>632</v>
      </c>
      <c r="R112" s="455" t="s">
        <v>48</v>
      </c>
      <c r="S112" s="451"/>
      <c r="T112" s="470" t="s">
        <v>3477</v>
      </c>
      <c r="U112" s="3"/>
      <c r="V112" s="630" t="str">
        <f t="shared" si="6"/>
        <v>/rsm:CrossIndustryInvoice/rsm:SupplyChainTradeTransaction/ram:ApplicableHeaderTradeSettlement/ram:ApplicableTradeTax</v>
      </c>
      <c r="W112" s="630" t="str">
        <f t="shared" si="7"/>
        <v>/ram:CategoryCode</v>
      </c>
      <c r="X112" s="544">
        <f>COUNTIFS(M$4:M112,V112)</f>
        <v>1</v>
      </c>
      <c r="Y112" s="4"/>
    </row>
    <row r="113" spans="1:25" s="459" customFormat="1" ht="76.5">
      <c r="A113" s="71"/>
      <c r="B113" s="514" t="s">
        <v>552</v>
      </c>
      <c r="C113" s="469">
        <v>4</v>
      </c>
      <c r="D113" s="471" t="s">
        <v>1</v>
      </c>
      <c r="E113" s="468" t="s">
        <v>2269</v>
      </c>
      <c r="F113" s="468" t="s">
        <v>2270</v>
      </c>
      <c r="G113" s="468" t="s">
        <v>2271</v>
      </c>
      <c r="H113" s="468"/>
      <c r="I113" s="468" t="s">
        <v>48</v>
      </c>
      <c r="J113" s="468" t="s">
        <v>95</v>
      </c>
      <c r="K113" s="469" t="s">
        <v>1</v>
      </c>
      <c r="L113" s="455" t="s">
        <v>3429</v>
      </c>
      <c r="M113" s="455" t="s">
        <v>2099</v>
      </c>
      <c r="N113" s="469" t="s">
        <v>1937</v>
      </c>
      <c r="O113" s="470" t="s">
        <v>627</v>
      </c>
      <c r="P113" s="469" t="s">
        <v>1</v>
      </c>
      <c r="Q113" s="469" t="s">
        <v>48</v>
      </c>
      <c r="R113" s="455" t="s">
        <v>48</v>
      </c>
      <c r="S113" s="451"/>
      <c r="T113" s="470" t="s">
        <v>3477</v>
      </c>
      <c r="U113" s="3"/>
      <c r="V113" s="630" t="str">
        <f t="shared" si="6"/>
        <v>/rsm:CrossIndustryInvoice/rsm:SupplyChainTradeTransaction/ram:ApplicableHeaderTradeSettlement/ram:ApplicableTradeTax</v>
      </c>
      <c r="W113" s="630" t="str">
        <f t="shared" si="7"/>
        <v>/ram:ExemptionReasonCode</v>
      </c>
      <c r="X113" s="544">
        <f>COUNTIFS(M$4:M113,V113)</f>
        <v>1</v>
      </c>
      <c r="Y113" s="4"/>
    </row>
    <row r="114" spans="1:25" s="459" customFormat="1" ht="114.75">
      <c r="A114" s="71"/>
      <c r="B114" s="514" t="s">
        <v>379</v>
      </c>
      <c r="C114" s="469">
        <v>4</v>
      </c>
      <c r="D114" s="471" t="s">
        <v>1</v>
      </c>
      <c r="E114" s="468" t="s">
        <v>2196</v>
      </c>
      <c r="F114" s="468" t="s">
        <v>2197</v>
      </c>
      <c r="G114" s="468" t="s">
        <v>2323</v>
      </c>
      <c r="H114" s="468" t="s">
        <v>9677</v>
      </c>
      <c r="I114" s="468" t="s">
        <v>2728</v>
      </c>
      <c r="J114" s="468" t="s">
        <v>95</v>
      </c>
      <c r="K114" s="469" t="s">
        <v>1</v>
      </c>
      <c r="L114" s="455" t="s">
        <v>3433</v>
      </c>
      <c r="M114" s="455" t="s">
        <v>1942</v>
      </c>
      <c r="N114" s="469" t="s">
        <v>1937</v>
      </c>
      <c r="O114" s="470" t="s">
        <v>627</v>
      </c>
      <c r="P114" s="469" t="s">
        <v>1</v>
      </c>
      <c r="Q114" s="469" t="s">
        <v>636</v>
      </c>
      <c r="R114" s="455" t="s">
        <v>48</v>
      </c>
      <c r="S114" s="451"/>
      <c r="T114" s="470" t="s">
        <v>3477</v>
      </c>
      <c r="U114" s="3"/>
      <c r="V114" s="630" t="str">
        <f t="shared" si="6"/>
        <v>/rsm:CrossIndustryInvoice/rsm:SupplyChainTradeTransaction/ram:ApplicableHeaderTradeSettlement/ram:ApplicableTradeTax</v>
      </c>
      <c r="W114" s="630" t="str">
        <f t="shared" si="7"/>
        <v>/ram:DueDateTypeCode</v>
      </c>
      <c r="X114" s="544">
        <f>COUNTIFS(M$4:M114,V114)</f>
        <v>1</v>
      </c>
      <c r="Y114" s="4"/>
    </row>
    <row r="115" spans="1:25" s="459" customFormat="1" ht="76.5">
      <c r="A115" s="71"/>
      <c r="B115" s="514" t="s">
        <v>550</v>
      </c>
      <c r="C115" s="469">
        <v>4</v>
      </c>
      <c r="D115" s="471" t="s">
        <v>1</v>
      </c>
      <c r="E115" s="468" t="s">
        <v>1259</v>
      </c>
      <c r="F115" s="468" t="s">
        <v>1260</v>
      </c>
      <c r="G115" s="468" t="s">
        <v>1258</v>
      </c>
      <c r="H115" s="468" t="s">
        <v>2370</v>
      </c>
      <c r="I115" s="468" t="s">
        <v>2696</v>
      </c>
      <c r="J115" s="468" t="s">
        <v>1189</v>
      </c>
      <c r="K115" s="469" t="s">
        <v>1</v>
      </c>
      <c r="L115" s="455" t="s">
        <v>3434</v>
      </c>
      <c r="M115" s="455" t="s">
        <v>2097</v>
      </c>
      <c r="N115" s="469" t="s">
        <v>2075</v>
      </c>
      <c r="O115" s="470" t="s">
        <v>627</v>
      </c>
      <c r="P115" s="469" t="s">
        <v>1</v>
      </c>
      <c r="Q115" s="469" t="s">
        <v>48</v>
      </c>
      <c r="R115" s="455" t="s">
        <v>48</v>
      </c>
      <c r="S115" s="451"/>
      <c r="T115" s="470" t="s">
        <v>3477</v>
      </c>
      <c r="U115" s="3"/>
      <c r="V115" s="630" t="str">
        <f t="shared" si="6"/>
        <v>/rsm:CrossIndustryInvoice/rsm:SupplyChainTradeTransaction/ram:ApplicableHeaderTradeSettlement/ram:ApplicableTradeTax</v>
      </c>
      <c r="W115" s="630" t="str">
        <f t="shared" si="7"/>
        <v>/ram:RateApplicablePercent</v>
      </c>
      <c r="X115" s="544">
        <f>COUNTIFS(M$4:M115,V115)</f>
        <v>1</v>
      </c>
      <c r="Y115" s="4"/>
    </row>
    <row r="116" spans="1:25" ht="63.75">
      <c r="B116" s="513" t="s">
        <v>1218</v>
      </c>
      <c r="C116" s="515">
        <v>3</v>
      </c>
      <c r="D116" s="516" t="s">
        <v>19</v>
      </c>
      <c r="E116" s="517" t="s">
        <v>1177</v>
      </c>
      <c r="F116" s="517" t="s">
        <v>1178</v>
      </c>
      <c r="G116" s="517" t="s">
        <v>2317</v>
      </c>
      <c r="H116" s="517"/>
      <c r="I116" s="457" t="s">
        <v>706</v>
      </c>
      <c r="J116" s="517"/>
      <c r="K116" s="462" t="s">
        <v>19</v>
      </c>
      <c r="L116" s="457" t="s">
        <v>3442</v>
      </c>
      <c r="M116" s="457" t="s">
        <v>2072</v>
      </c>
      <c r="N116" s="462" t="s">
        <v>48</v>
      </c>
      <c r="O116" s="463" t="s">
        <v>627</v>
      </c>
      <c r="P116" s="462" t="s">
        <v>19</v>
      </c>
      <c r="Q116" s="462" t="s">
        <v>705</v>
      </c>
      <c r="R116" s="457" t="s">
        <v>706</v>
      </c>
      <c r="S116" s="451"/>
      <c r="T116" s="463" t="s">
        <v>3477</v>
      </c>
      <c r="U116" s="3"/>
      <c r="V116" s="630" t="str">
        <f t="shared" si="6"/>
        <v>/rsm:CrossIndustryInvoice/rsm:SupplyChainTradeTransaction/ram:ApplicableHeaderTradeSettlement</v>
      </c>
      <c r="W116" s="630" t="str">
        <f t="shared" si="7"/>
        <v>/ram:SpecifiedTradeAllowanceCharge</v>
      </c>
      <c r="X116" s="544">
        <f>COUNTIFS(M$4:M116,V116)</f>
        <v>1</v>
      </c>
      <c r="Y116" s="4"/>
    </row>
    <row r="117" spans="1:25" ht="76.5">
      <c r="B117" s="514" t="s">
        <v>2163</v>
      </c>
      <c r="C117" s="469">
        <v>4</v>
      </c>
      <c r="D117" s="471" t="s">
        <v>3</v>
      </c>
      <c r="E117" s="468" t="s">
        <v>2260</v>
      </c>
      <c r="F117" s="468" t="s">
        <v>48</v>
      </c>
      <c r="G117" s="468" t="s">
        <v>48</v>
      </c>
      <c r="H117" s="468"/>
      <c r="I117" s="468" t="s">
        <v>48</v>
      </c>
      <c r="J117" s="468"/>
      <c r="K117" s="469" t="s">
        <v>1</v>
      </c>
      <c r="L117" s="455" t="s">
        <v>3443</v>
      </c>
      <c r="M117" s="455" t="s">
        <v>2164</v>
      </c>
      <c r="N117" s="469" t="s">
        <v>48</v>
      </c>
      <c r="O117" s="470" t="s">
        <v>48</v>
      </c>
      <c r="P117" s="469" t="s">
        <v>1</v>
      </c>
      <c r="Q117" s="469" t="s">
        <v>48</v>
      </c>
      <c r="R117" s="455" t="s">
        <v>48</v>
      </c>
      <c r="S117" s="451"/>
      <c r="T117" s="470" t="s">
        <v>3477</v>
      </c>
      <c r="U117" s="3"/>
      <c r="V117" s="630" t="str">
        <f t="shared" si="6"/>
        <v>/rsm:CrossIndustryInvoice/rsm:SupplyChainTradeTransaction/ram:ApplicableHeaderTradeSettlement/ram:SpecifiedTradeAllowanceCharge</v>
      </c>
      <c r="W117" s="630" t="str">
        <f t="shared" si="7"/>
        <v>/ram:ChargeIndicator</v>
      </c>
      <c r="X117" s="544">
        <f>COUNTIFS(M$4:M117,V117)</f>
        <v>1</v>
      </c>
      <c r="Y117" s="4"/>
    </row>
    <row r="118" spans="1:25" ht="89.25">
      <c r="B118" s="514" t="s">
        <v>3060</v>
      </c>
      <c r="C118" s="469">
        <v>5</v>
      </c>
      <c r="D118" s="471" t="s">
        <v>3</v>
      </c>
      <c r="E118" s="468" t="s">
        <v>2261</v>
      </c>
      <c r="F118" s="468" t="s">
        <v>48</v>
      </c>
      <c r="G118" s="468" t="s">
        <v>2262</v>
      </c>
      <c r="H118" s="468"/>
      <c r="I118" s="468" t="s">
        <v>2262</v>
      </c>
      <c r="J118" s="468"/>
      <c r="K118" s="469" t="s">
        <v>3</v>
      </c>
      <c r="L118" s="455" t="s">
        <v>3444</v>
      </c>
      <c r="M118" s="455" t="s">
        <v>2165</v>
      </c>
      <c r="N118" s="469" t="s">
        <v>48</v>
      </c>
      <c r="O118" s="470" t="s">
        <v>48</v>
      </c>
      <c r="P118" s="469" t="s">
        <v>3</v>
      </c>
      <c r="Q118" s="469" t="s">
        <v>48</v>
      </c>
      <c r="R118" s="455" t="s">
        <v>2166</v>
      </c>
      <c r="S118" s="451"/>
      <c r="T118" s="470" t="s">
        <v>3477</v>
      </c>
      <c r="U118" s="3"/>
      <c r="V118" s="630" t="str">
        <f t="shared" si="6"/>
        <v>/rsm:CrossIndustryInvoice/rsm:SupplyChainTradeTransaction/ram:ApplicableHeaderTradeSettlement/ram:SpecifiedTradeAllowanceCharge/ram:ChargeIndicator</v>
      </c>
      <c r="W118" s="630" t="str">
        <f t="shared" si="7"/>
        <v>/udt:Indicator</v>
      </c>
      <c r="X118" s="544">
        <f>COUNTIFS(M$4:M118,V118)</f>
        <v>1</v>
      </c>
      <c r="Y118" s="4"/>
    </row>
    <row r="119" spans="1:25" ht="76.5">
      <c r="B119" s="514" t="s">
        <v>509</v>
      </c>
      <c r="C119" s="469">
        <v>4</v>
      </c>
      <c r="D119" s="471" t="s">
        <v>1</v>
      </c>
      <c r="E119" s="468" t="s">
        <v>1187</v>
      </c>
      <c r="F119" s="468" t="s">
        <v>1188</v>
      </c>
      <c r="G119" s="468"/>
      <c r="H119" s="468" t="s">
        <v>2370</v>
      </c>
      <c r="I119" s="468" t="s">
        <v>48</v>
      </c>
      <c r="J119" s="468" t="s">
        <v>1189</v>
      </c>
      <c r="K119" s="469" t="s">
        <v>1</v>
      </c>
      <c r="L119" s="455" t="s">
        <v>3445</v>
      </c>
      <c r="M119" s="455" t="s">
        <v>2076</v>
      </c>
      <c r="N119" s="469" t="s">
        <v>2075</v>
      </c>
      <c r="O119" s="470" t="s">
        <v>627</v>
      </c>
      <c r="P119" s="469" t="s">
        <v>1</v>
      </c>
      <c r="Q119" s="469" t="s">
        <v>48</v>
      </c>
      <c r="R119" s="455" t="s">
        <v>48</v>
      </c>
      <c r="S119" s="451"/>
      <c r="T119" s="470" t="s">
        <v>3477</v>
      </c>
      <c r="U119" s="3"/>
      <c r="V119" s="630" t="str">
        <f t="shared" si="6"/>
        <v>/rsm:CrossIndustryInvoice/rsm:SupplyChainTradeTransaction/ram:ApplicableHeaderTradeSettlement/ram:SpecifiedTradeAllowanceCharge</v>
      </c>
      <c r="W119" s="630" t="str">
        <f t="shared" si="7"/>
        <v>/ram:CalculationPercent</v>
      </c>
      <c r="X119" s="544">
        <f>COUNTIFS(M$4:M119,V119)</f>
        <v>1</v>
      </c>
      <c r="Y119" s="4"/>
    </row>
    <row r="120" spans="1:25" ht="76.5">
      <c r="B120" s="514" t="s">
        <v>507</v>
      </c>
      <c r="C120" s="469">
        <v>4</v>
      </c>
      <c r="D120" s="471" t="s">
        <v>1</v>
      </c>
      <c r="E120" s="468" t="s">
        <v>1184</v>
      </c>
      <c r="F120" s="468" t="s">
        <v>1185</v>
      </c>
      <c r="G120" s="468"/>
      <c r="H120" s="468"/>
      <c r="I120" s="468" t="s">
        <v>48</v>
      </c>
      <c r="J120" s="468" t="s">
        <v>1183</v>
      </c>
      <c r="K120" s="469" t="s">
        <v>1</v>
      </c>
      <c r="L120" s="455" t="s">
        <v>3446</v>
      </c>
      <c r="M120" s="455" t="s">
        <v>2074</v>
      </c>
      <c r="N120" s="469" t="s">
        <v>697</v>
      </c>
      <c r="O120" s="470" t="s">
        <v>627</v>
      </c>
      <c r="P120" s="469" t="s">
        <v>1</v>
      </c>
      <c r="Q120" s="469" t="s">
        <v>48</v>
      </c>
      <c r="R120" s="455" t="s">
        <v>48</v>
      </c>
      <c r="S120" s="451"/>
      <c r="T120" s="470" t="s">
        <v>3477</v>
      </c>
      <c r="U120" s="3"/>
      <c r="V120" s="630" t="str">
        <f t="shared" si="6"/>
        <v>/rsm:CrossIndustryInvoice/rsm:SupplyChainTradeTransaction/ram:ApplicableHeaderTradeSettlement/ram:SpecifiedTradeAllowanceCharge</v>
      </c>
      <c r="W120" s="630" t="str">
        <f t="shared" si="7"/>
        <v>/ram:BasisAmount</v>
      </c>
      <c r="X120" s="544">
        <f>COUNTIFS(M$4:M120,V120)</f>
        <v>1</v>
      </c>
      <c r="Y120" s="4"/>
    </row>
    <row r="121" spans="1:25" ht="76.5">
      <c r="B121" s="514" t="s">
        <v>505</v>
      </c>
      <c r="C121" s="469">
        <v>4</v>
      </c>
      <c r="D121" s="471" t="s">
        <v>3</v>
      </c>
      <c r="E121" s="468" t="s">
        <v>1180</v>
      </c>
      <c r="F121" s="468" t="s">
        <v>1181</v>
      </c>
      <c r="G121" s="468"/>
      <c r="H121" s="468"/>
      <c r="I121" s="468" t="s">
        <v>2733</v>
      </c>
      <c r="J121" s="468" t="s">
        <v>1183</v>
      </c>
      <c r="K121" s="469" t="s">
        <v>19</v>
      </c>
      <c r="L121" s="455" t="s">
        <v>3447</v>
      </c>
      <c r="M121" s="455" t="s">
        <v>2073</v>
      </c>
      <c r="N121" s="469" t="s">
        <v>697</v>
      </c>
      <c r="O121" s="470" t="s">
        <v>627</v>
      </c>
      <c r="P121" s="469" t="s">
        <v>19</v>
      </c>
      <c r="Q121" s="469" t="s">
        <v>709</v>
      </c>
      <c r="R121" s="455" t="s">
        <v>48</v>
      </c>
      <c r="S121" s="451"/>
      <c r="T121" s="470" t="s">
        <v>3477</v>
      </c>
      <c r="U121" s="3"/>
      <c r="V121" s="630" t="str">
        <f t="shared" si="6"/>
        <v>/rsm:CrossIndustryInvoice/rsm:SupplyChainTradeTransaction/ram:ApplicableHeaderTradeSettlement/ram:SpecifiedTradeAllowanceCharge</v>
      </c>
      <c r="W121" s="630" t="str">
        <f t="shared" si="7"/>
        <v>/ram:ActualAmount</v>
      </c>
      <c r="X121" s="544">
        <f>COUNTIFS(M$4:M121,V121)</f>
        <v>1</v>
      </c>
      <c r="Y121" s="4"/>
    </row>
    <row r="122" spans="1:25" ht="191.25">
      <c r="B122" s="514" t="s">
        <v>517</v>
      </c>
      <c r="C122" s="469">
        <v>4</v>
      </c>
      <c r="D122" s="471" t="s">
        <v>1</v>
      </c>
      <c r="E122" s="468" t="s">
        <v>1198</v>
      </c>
      <c r="F122" s="468" t="s">
        <v>1199</v>
      </c>
      <c r="G122" s="468" t="s">
        <v>1200</v>
      </c>
      <c r="H122" s="468"/>
      <c r="I122" s="468" t="s">
        <v>3081</v>
      </c>
      <c r="J122" s="468" t="s">
        <v>95</v>
      </c>
      <c r="K122" s="469" t="s">
        <v>1</v>
      </c>
      <c r="L122" s="455" t="s">
        <v>3448</v>
      </c>
      <c r="M122" s="455" t="s">
        <v>2082</v>
      </c>
      <c r="N122" s="469" t="s">
        <v>1937</v>
      </c>
      <c r="O122" s="470" t="s">
        <v>627</v>
      </c>
      <c r="P122" s="469" t="s">
        <v>1</v>
      </c>
      <c r="Q122" s="469" t="s">
        <v>48</v>
      </c>
      <c r="R122" s="455" t="s">
        <v>48</v>
      </c>
      <c r="S122" s="451"/>
      <c r="T122" s="470" t="s">
        <v>3477</v>
      </c>
      <c r="U122" s="3"/>
      <c r="V122" s="630" t="str">
        <f t="shared" si="6"/>
        <v>/rsm:CrossIndustryInvoice/rsm:SupplyChainTradeTransaction/ram:ApplicableHeaderTradeSettlement/ram:SpecifiedTradeAllowanceCharge</v>
      </c>
      <c r="W122" s="630" t="str">
        <f t="shared" si="7"/>
        <v>/ram:ReasonCode</v>
      </c>
      <c r="X122" s="544">
        <f>COUNTIFS(M$4:M122,V122)</f>
        <v>1</v>
      </c>
      <c r="Y122" s="4"/>
    </row>
    <row r="123" spans="1:25" ht="191.25">
      <c r="B123" s="514" t="s">
        <v>515</v>
      </c>
      <c r="C123" s="469">
        <v>4</v>
      </c>
      <c r="D123" s="471" t="s">
        <v>1</v>
      </c>
      <c r="E123" s="468" t="s">
        <v>1196</v>
      </c>
      <c r="F123" s="468" t="s">
        <v>1197</v>
      </c>
      <c r="G123" s="468"/>
      <c r="H123" s="468"/>
      <c r="I123" s="468" t="s">
        <v>3081</v>
      </c>
      <c r="J123" s="468" t="s">
        <v>931</v>
      </c>
      <c r="K123" s="469" t="s">
        <v>1</v>
      </c>
      <c r="L123" s="455" t="s">
        <v>3449</v>
      </c>
      <c r="M123" s="455" t="s">
        <v>2081</v>
      </c>
      <c r="N123" s="469" t="s">
        <v>1945</v>
      </c>
      <c r="O123" s="470" t="s">
        <v>627</v>
      </c>
      <c r="P123" s="469" t="s">
        <v>1</v>
      </c>
      <c r="Q123" s="469" t="s">
        <v>48</v>
      </c>
      <c r="R123" s="455" t="s">
        <v>48</v>
      </c>
      <c r="S123" s="451"/>
      <c r="T123" s="470" t="s">
        <v>3477</v>
      </c>
      <c r="U123" s="3"/>
      <c r="V123" s="630" t="str">
        <f t="shared" si="6"/>
        <v>/rsm:CrossIndustryInvoice/rsm:SupplyChainTradeTransaction/ram:ApplicableHeaderTradeSettlement/ram:SpecifiedTradeAllowanceCharge</v>
      </c>
      <c r="W123" s="630" t="str">
        <f t="shared" si="7"/>
        <v>/ram:Reason</v>
      </c>
      <c r="X123" s="544">
        <f>COUNTIFS(M$4:M123,V123)</f>
        <v>1</v>
      </c>
      <c r="Y123" s="4"/>
    </row>
    <row r="124" spans="1:25" ht="76.5">
      <c r="B124" s="537" t="s">
        <v>3480</v>
      </c>
      <c r="C124" s="538">
        <v>4</v>
      </c>
      <c r="D124" s="539"/>
      <c r="E124" s="467" t="s">
        <v>3481</v>
      </c>
      <c r="F124" s="540"/>
      <c r="G124" s="540"/>
      <c r="H124" s="540"/>
      <c r="I124" s="540"/>
      <c r="J124" s="540"/>
      <c r="K124" s="469"/>
      <c r="L124" s="455" t="s">
        <v>3450</v>
      </c>
      <c r="M124" s="455" t="s">
        <v>3022</v>
      </c>
      <c r="N124" s="469"/>
      <c r="O124" s="470"/>
      <c r="P124" s="469" t="s">
        <v>19</v>
      </c>
      <c r="Q124" s="469"/>
      <c r="R124" s="455"/>
      <c r="S124" s="451"/>
      <c r="T124" s="470"/>
      <c r="U124" s="3"/>
      <c r="V124" s="630" t="str">
        <f t="shared" si="6"/>
        <v>/rsm:CrossIndustryInvoice/rsm:SupplyChainTradeTransaction/ram:ApplicableHeaderTradeSettlement/ram:SpecifiedTradeAllowanceCharge</v>
      </c>
      <c r="W124" s="630" t="str">
        <f t="shared" si="7"/>
        <v>/ram:CategoryTradeTax</v>
      </c>
      <c r="X124" s="544">
        <f>COUNTIFS(M$4:M124,V124)</f>
        <v>1</v>
      </c>
      <c r="Y124" s="4"/>
    </row>
    <row r="125" spans="1:25" ht="89.25">
      <c r="B125" s="514" t="s">
        <v>2169</v>
      </c>
      <c r="C125" s="469">
        <v>5</v>
      </c>
      <c r="D125" s="471" t="s">
        <v>1</v>
      </c>
      <c r="E125" s="468" t="s">
        <v>1190</v>
      </c>
      <c r="F125" s="468" t="s">
        <v>48</v>
      </c>
      <c r="G125" s="468" t="s">
        <v>2263</v>
      </c>
      <c r="H125" s="468"/>
      <c r="I125" s="468" t="s">
        <v>2263</v>
      </c>
      <c r="J125" s="468"/>
      <c r="K125" s="469" t="s">
        <v>19</v>
      </c>
      <c r="L125" s="455" t="s">
        <v>3451</v>
      </c>
      <c r="M125" s="455" t="s">
        <v>2077</v>
      </c>
      <c r="N125" s="469" t="s">
        <v>1937</v>
      </c>
      <c r="O125" s="470" t="s">
        <v>627</v>
      </c>
      <c r="P125" s="469" t="s">
        <v>1</v>
      </c>
      <c r="Q125" s="469" t="s">
        <v>48</v>
      </c>
      <c r="R125" s="455" t="s">
        <v>2078</v>
      </c>
      <c r="S125" s="451"/>
      <c r="T125" s="470" t="s">
        <v>3477</v>
      </c>
      <c r="U125" s="3"/>
      <c r="V125" s="630" t="str">
        <f t="shared" si="6"/>
        <v>/rsm:CrossIndustryInvoice/rsm:SupplyChainTradeTransaction/ram:ApplicableHeaderTradeSettlement/ram:SpecifiedTradeAllowanceCharge/ram:CategoryTradeTax</v>
      </c>
      <c r="W125" s="630" t="str">
        <f t="shared" si="7"/>
        <v>/ram:TypeCode</v>
      </c>
      <c r="X125" s="544">
        <f>COUNTIFS(M$4:M125,V125)</f>
        <v>1</v>
      </c>
      <c r="Y125" s="4"/>
    </row>
    <row r="126" spans="1:25" ht="140.25">
      <c r="B126" s="514" t="s">
        <v>511</v>
      </c>
      <c r="C126" s="469">
        <v>5</v>
      </c>
      <c r="D126" s="471" t="s">
        <v>3</v>
      </c>
      <c r="E126" s="468" t="s">
        <v>1190</v>
      </c>
      <c r="F126" s="468" t="s">
        <v>1191</v>
      </c>
      <c r="G126" s="468" t="s">
        <v>2265</v>
      </c>
      <c r="H126" s="468" t="s">
        <v>9585</v>
      </c>
      <c r="I126" s="468" t="s">
        <v>2734</v>
      </c>
      <c r="J126" s="468" t="s">
        <v>95</v>
      </c>
      <c r="K126" s="469" t="s">
        <v>1</v>
      </c>
      <c r="L126" s="455" t="s">
        <v>3453</v>
      </c>
      <c r="M126" s="455" t="s">
        <v>2079</v>
      </c>
      <c r="N126" s="469" t="s">
        <v>48</v>
      </c>
      <c r="O126" s="470" t="s">
        <v>627</v>
      </c>
      <c r="P126" s="469" t="s">
        <v>1</v>
      </c>
      <c r="Q126" s="469" t="s">
        <v>48</v>
      </c>
      <c r="R126" s="455" t="s">
        <v>48</v>
      </c>
      <c r="S126" s="451"/>
      <c r="T126" s="470" t="s">
        <v>3477</v>
      </c>
      <c r="U126" s="3"/>
      <c r="V126" s="630" t="str">
        <f t="shared" si="6"/>
        <v>/rsm:CrossIndustryInvoice/rsm:SupplyChainTradeTransaction/ram:ApplicableHeaderTradeSettlement/ram:SpecifiedTradeAllowanceCharge/ram:CategoryTradeTax</v>
      </c>
      <c r="W126" s="630" t="str">
        <f t="shared" si="7"/>
        <v>/ram:CategoryCode</v>
      </c>
      <c r="X126" s="544">
        <f>COUNTIFS(M$4:M126,V126)</f>
        <v>1</v>
      </c>
      <c r="Y126" s="4"/>
    </row>
    <row r="127" spans="1:25" ht="89.25">
      <c r="B127" s="514" t="s">
        <v>513</v>
      </c>
      <c r="C127" s="469">
        <v>5</v>
      </c>
      <c r="D127" s="471" t="s">
        <v>1</v>
      </c>
      <c r="E127" s="468" t="s">
        <v>1194</v>
      </c>
      <c r="F127" s="468" t="s">
        <v>1195</v>
      </c>
      <c r="G127" s="468"/>
      <c r="H127" s="468" t="s">
        <v>2370</v>
      </c>
      <c r="I127" s="468" t="s">
        <v>48</v>
      </c>
      <c r="J127" s="468" t="s">
        <v>1189</v>
      </c>
      <c r="K127" s="469" t="s">
        <v>1</v>
      </c>
      <c r="L127" s="455" t="s">
        <v>3452</v>
      </c>
      <c r="M127" s="455" t="s">
        <v>2080</v>
      </c>
      <c r="N127" s="469" t="s">
        <v>2075</v>
      </c>
      <c r="O127" s="470" t="s">
        <v>627</v>
      </c>
      <c r="P127" s="469" t="s">
        <v>1</v>
      </c>
      <c r="Q127" s="469" t="s">
        <v>48</v>
      </c>
      <c r="R127" s="455" t="s">
        <v>48</v>
      </c>
      <c r="S127" s="451"/>
      <c r="T127" s="470" t="s">
        <v>3477</v>
      </c>
      <c r="U127" s="3"/>
      <c r="V127" s="630" t="str">
        <f t="shared" si="6"/>
        <v>/rsm:CrossIndustryInvoice/rsm:SupplyChainTradeTransaction/ram:ApplicableHeaderTradeSettlement/ram:SpecifiedTradeAllowanceCharge/ram:CategoryTradeTax</v>
      </c>
      <c r="W127" s="630" t="str">
        <f t="shared" si="7"/>
        <v>/ram:RateApplicablePercent</v>
      </c>
      <c r="X127" s="544">
        <f>COUNTIFS(M$4:M127,V127)</f>
        <v>1</v>
      </c>
      <c r="Y127" s="4"/>
    </row>
    <row r="128" spans="1:25" ht="63.75">
      <c r="B128" s="513" t="s">
        <v>1246</v>
      </c>
      <c r="C128" s="515">
        <v>3</v>
      </c>
      <c r="D128" s="516" t="s">
        <v>19</v>
      </c>
      <c r="E128" s="517" t="s">
        <v>1201</v>
      </c>
      <c r="F128" s="517" t="s">
        <v>1202</v>
      </c>
      <c r="G128" s="517"/>
      <c r="H128" s="517"/>
      <c r="I128" s="457" t="s">
        <v>719</v>
      </c>
      <c r="J128" s="517"/>
      <c r="K128" s="462" t="s">
        <v>19</v>
      </c>
      <c r="L128" s="457" t="s">
        <v>3442</v>
      </c>
      <c r="M128" s="457" t="s">
        <v>2072</v>
      </c>
      <c r="N128" s="462" t="s">
        <v>48</v>
      </c>
      <c r="O128" s="463" t="s">
        <v>627</v>
      </c>
      <c r="P128" s="462" t="s">
        <v>19</v>
      </c>
      <c r="Q128" s="462" t="s">
        <v>705</v>
      </c>
      <c r="R128" s="457" t="s">
        <v>719</v>
      </c>
      <c r="S128" s="451"/>
      <c r="T128" s="463" t="s">
        <v>3477</v>
      </c>
      <c r="U128" s="3"/>
      <c r="V128" s="630" t="str">
        <f t="shared" si="6"/>
        <v>/rsm:CrossIndustryInvoice/rsm:SupplyChainTradeTransaction/ram:ApplicableHeaderTradeSettlement</v>
      </c>
      <c r="W128" s="630" t="str">
        <f t="shared" si="7"/>
        <v>/ram:SpecifiedTradeAllowanceCharge</v>
      </c>
      <c r="X128" s="544">
        <f>COUNTIFS(M$4:M128,V128)</f>
        <v>1</v>
      </c>
      <c r="Y128" s="4"/>
    </row>
    <row r="129" spans="2:25" ht="76.5">
      <c r="B129" s="514" t="s">
        <v>2167</v>
      </c>
      <c r="C129" s="469">
        <v>4</v>
      </c>
      <c r="D129" s="471" t="s">
        <v>3</v>
      </c>
      <c r="E129" s="468" t="s">
        <v>2260</v>
      </c>
      <c r="F129" s="468" t="s">
        <v>48</v>
      </c>
      <c r="G129" s="468" t="s">
        <v>48</v>
      </c>
      <c r="H129" s="468"/>
      <c r="I129" s="468" t="s">
        <v>48</v>
      </c>
      <c r="J129" s="468"/>
      <c r="K129" s="469" t="s">
        <v>1</v>
      </c>
      <c r="L129" s="455" t="s">
        <v>3443</v>
      </c>
      <c r="M129" s="455" t="s">
        <v>2164</v>
      </c>
      <c r="N129" s="469" t="s">
        <v>48</v>
      </c>
      <c r="O129" s="470" t="s">
        <v>48</v>
      </c>
      <c r="P129" s="469" t="s">
        <v>1</v>
      </c>
      <c r="Q129" s="469" t="s">
        <v>48</v>
      </c>
      <c r="R129" s="455" t="s">
        <v>48</v>
      </c>
      <c r="S129" s="451"/>
      <c r="T129" s="470" t="s">
        <v>3477</v>
      </c>
      <c r="U129" s="3"/>
      <c r="V129" s="630" t="str">
        <f t="shared" si="6"/>
        <v>/rsm:CrossIndustryInvoice/rsm:SupplyChainTradeTransaction/ram:ApplicableHeaderTradeSettlement/ram:SpecifiedTradeAllowanceCharge</v>
      </c>
      <c r="W129" s="630" t="str">
        <f t="shared" si="7"/>
        <v>/ram:ChargeIndicator</v>
      </c>
      <c r="X129" s="544">
        <f>COUNTIFS(M$4:M129,V129)</f>
        <v>2</v>
      </c>
      <c r="Y129" s="4"/>
    </row>
    <row r="130" spans="2:25" ht="89.25">
      <c r="B130" s="514" t="s">
        <v>3061</v>
      </c>
      <c r="C130" s="469">
        <v>5</v>
      </c>
      <c r="D130" s="471" t="s">
        <v>3</v>
      </c>
      <c r="E130" s="468" t="s">
        <v>2261</v>
      </c>
      <c r="F130" s="468" t="s">
        <v>48</v>
      </c>
      <c r="G130" s="468" t="s">
        <v>2264</v>
      </c>
      <c r="H130" s="468"/>
      <c r="I130" s="468" t="s">
        <v>2264</v>
      </c>
      <c r="J130" s="468"/>
      <c r="K130" s="469" t="s">
        <v>3</v>
      </c>
      <c r="L130" s="455" t="s">
        <v>3444</v>
      </c>
      <c r="M130" s="455" t="s">
        <v>2165</v>
      </c>
      <c r="N130" s="469" t="s">
        <v>48</v>
      </c>
      <c r="O130" s="470" t="s">
        <v>48</v>
      </c>
      <c r="P130" s="469" t="s">
        <v>3</v>
      </c>
      <c r="Q130" s="469" t="s">
        <v>48</v>
      </c>
      <c r="R130" s="455" t="s">
        <v>2168</v>
      </c>
      <c r="S130" s="451"/>
      <c r="T130" s="470" t="s">
        <v>3477</v>
      </c>
      <c r="U130" s="3"/>
      <c r="V130" s="630" t="str">
        <f t="shared" si="6"/>
        <v>/rsm:CrossIndustryInvoice/rsm:SupplyChainTradeTransaction/ram:ApplicableHeaderTradeSettlement/ram:SpecifiedTradeAllowanceCharge/ram:ChargeIndicator</v>
      </c>
      <c r="W130" s="630" t="str">
        <f t="shared" si="7"/>
        <v>/udt:Indicator</v>
      </c>
      <c r="X130" s="544">
        <f>COUNTIFS(M$4:M130,V130)</f>
        <v>2</v>
      </c>
      <c r="Y130" s="4"/>
    </row>
    <row r="131" spans="2:25" ht="76.5">
      <c r="B131" s="514" t="s">
        <v>522</v>
      </c>
      <c r="C131" s="469">
        <v>4</v>
      </c>
      <c r="D131" s="471" t="s">
        <v>1</v>
      </c>
      <c r="E131" s="468" t="s">
        <v>1207</v>
      </c>
      <c r="F131" s="468" t="s">
        <v>1208</v>
      </c>
      <c r="G131" s="468"/>
      <c r="H131" s="468" t="s">
        <v>2370</v>
      </c>
      <c r="I131" s="468" t="s">
        <v>48</v>
      </c>
      <c r="J131" s="468" t="s">
        <v>1189</v>
      </c>
      <c r="K131" s="469" t="s">
        <v>1</v>
      </c>
      <c r="L131" s="455" t="s">
        <v>3445</v>
      </c>
      <c r="M131" s="455" t="s">
        <v>2076</v>
      </c>
      <c r="N131" s="469" t="s">
        <v>2075</v>
      </c>
      <c r="O131" s="470" t="s">
        <v>627</v>
      </c>
      <c r="P131" s="469" t="s">
        <v>1</v>
      </c>
      <c r="Q131" s="469" t="s">
        <v>48</v>
      </c>
      <c r="R131" s="455" t="s">
        <v>48</v>
      </c>
      <c r="S131" s="451"/>
      <c r="T131" s="470" t="s">
        <v>3477</v>
      </c>
      <c r="U131" s="3"/>
      <c r="V131" s="630" t="str">
        <f t="shared" si="6"/>
        <v>/rsm:CrossIndustryInvoice/rsm:SupplyChainTradeTransaction/ram:ApplicableHeaderTradeSettlement/ram:SpecifiedTradeAllowanceCharge</v>
      </c>
      <c r="W131" s="630" t="str">
        <f t="shared" si="7"/>
        <v>/ram:CalculationPercent</v>
      </c>
      <c r="X131" s="544">
        <f>COUNTIFS(M$4:M131,V131)</f>
        <v>2</v>
      </c>
      <c r="Y131" s="4"/>
    </row>
    <row r="132" spans="2:25" ht="76.5">
      <c r="B132" s="514" t="s">
        <v>521</v>
      </c>
      <c r="C132" s="469">
        <v>4</v>
      </c>
      <c r="D132" s="471" t="s">
        <v>1</v>
      </c>
      <c r="E132" s="468" t="s">
        <v>1205</v>
      </c>
      <c r="F132" s="468" t="s">
        <v>1206</v>
      </c>
      <c r="G132" s="468"/>
      <c r="H132" s="468"/>
      <c r="I132" s="468" t="s">
        <v>48</v>
      </c>
      <c r="J132" s="468" t="s">
        <v>1183</v>
      </c>
      <c r="K132" s="469" t="s">
        <v>1</v>
      </c>
      <c r="L132" s="455" t="s">
        <v>3446</v>
      </c>
      <c r="M132" s="455" t="s">
        <v>2074</v>
      </c>
      <c r="N132" s="469" t="s">
        <v>697</v>
      </c>
      <c r="O132" s="470" t="s">
        <v>627</v>
      </c>
      <c r="P132" s="469" t="s">
        <v>1</v>
      </c>
      <c r="Q132" s="469" t="s">
        <v>48</v>
      </c>
      <c r="R132" s="455" t="s">
        <v>48</v>
      </c>
      <c r="S132" s="451"/>
      <c r="T132" s="470" t="s">
        <v>3477</v>
      </c>
      <c r="U132" s="3"/>
      <c r="V132" s="630" t="str">
        <f t="shared" si="6"/>
        <v>/rsm:CrossIndustryInvoice/rsm:SupplyChainTradeTransaction/ram:ApplicableHeaderTradeSettlement/ram:SpecifiedTradeAllowanceCharge</v>
      </c>
      <c r="W132" s="630" t="str">
        <f t="shared" si="7"/>
        <v>/ram:BasisAmount</v>
      </c>
      <c r="X132" s="544">
        <f>COUNTIFS(M$4:M132,V132)</f>
        <v>2</v>
      </c>
      <c r="Y132" s="4"/>
    </row>
    <row r="133" spans="2:25" ht="76.5">
      <c r="B133" s="514" t="s">
        <v>519</v>
      </c>
      <c r="C133" s="469">
        <v>4</v>
      </c>
      <c r="D133" s="471" t="s">
        <v>3</v>
      </c>
      <c r="E133" s="468" t="s">
        <v>1203</v>
      </c>
      <c r="F133" s="468" t="s">
        <v>1204</v>
      </c>
      <c r="G133" s="468"/>
      <c r="H133" s="468"/>
      <c r="I133" s="468" t="s">
        <v>2735</v>
      </c>
      <c r="J133" s="468" t="s">
        <v>1183</v>
      </c>
      <c r="K133" s="469" t="s">
        <v>19</v>
      </c>
      <c r="L133" s="455" t="s">
        <v>3447</v>
      </c>
      <c r="M133" s="455" t="s">
        <v>2073</v>
      </c>
      <c r="N133" s="469" t="s">
        <v>697</v>
      </c>
      <c r="O133" s="470" t="s">
        <v>627</v>
      </c>
      <c r="P133" s="469" t="s">
        <v>19</v>
      </c>
      <c r="Q133" s="469" t="s">
        <v>709</v>
      </c>
      <c r="R133" s="455" t="s">
        <v>48</v>
      </c>
      <c r="S133" s="451"/>
      <c r="T133" s="470" t="s">
        <v>3477</v>
      </c>
      <c r="U133" s="3"/>
      <c r="V133" s="630" t="str">
        <f t="shared" ref="V133:V161" si="8">IF(ISERROR(FIND("/",M133)),M133,LEFT(M133,FIND(CHAR(1),SUBSTITUTE(M133,"/",CHAR(1),LEN(M133)-LEN(SUBSTITUTE(M133,"/",""))))-1))</f>
        <v>/rsm:CrossIndustryInvoice/rsm:SupplyChainTradeTransaction/ram:ApplicableHeaderTradeSettlement/ram:SpecifiedTradeAllowanceCharge</v>
      </c>
      <c r="W133" s="630" t="str">
        <f t="shared" ref="W133:W161" si="9">IF(ISERROR(FIND("/",M133)),M133,MID(M133, FIND(CHAR(1),SUBSTITUTE(M133,"/",CHAR(1), LEN(M133)-LEN(SUBSTITUTE(M133,"/","")))), LEN(M133)))</f>
        <v>/ram:ActualAmount</v>
      </c>
      <c r="X133" s="544">
        <f>COUNTIFS(M$4:M133,V133)</f>
        <v>2</v>
      </c>
      <c r="Y133" s="4"/>
    </row>
    <row r="134" spans="2:25" ht="178.5">
      <c r="B134" s="514" t="s">
        <v>529</v>
      </c>
      <c r="C134" s="469">
        <v>4</v>
      </c>
      <c r="D134" s="471" t="s">
        <v>1</v>
      </c>
      <c r="E134" s="468" t="s">
        <v>1215</v>
      </c>
      <c r="F134" s="468" t="s">
        <v>1216</v>
      </c>
      <c r="G134" s="468" t="s">
        <v>2318</v>
      </c>
      <c r="H134" s="468" t="s">
        <v>9586</v>
      </c>
      <c r="I134" s="468" t="s">
        <v>3082</v>
      </c>
      <c r="J134" s="468" t="s">
        <v>95</v>
      </c>
      <c r="K134" s="469" t="s">
        <v>1</v>
      </c>
      <c r="L134" s="455" t="s">
        <v>3448</v>
      </c>
      <c r="M134" s="455" t="s">
        <v>2082</v>
      </c>
      <c r="N134" s="469" t="s">
        <v>1937</v>
      </c>
      <c r="O134" s="470" t="s">
        <v>627</v>
      </c>
      <c r="P134" s="469" t="s">
        <v>1</v>
      </c>
      <c r="Q134" s="469" t="s">
        <v>48</v>
      </c>
      <c r="R134" s="455" t="s">
        <v>48</v>
      </c>
      <c r="S134" s="451"/>
      <c r="T134" s="470" t="s">
        <v>3477</v>
      </c>
      <c r="U134" s="3"/>
      <c r="V134" s="630" t="str">
        <f t="shared" si="8"/>
        <v>/rsm:CrossIndustryInvoice/rsm:SupplyChainTradeTransaction/ram:ApplicableHeaderTradeSettlement/ram:SpecifiedTradeAllowanceCharge</v>
      </c>
      <c r="W134" s="630" t="str">
        <f t="shared" si="9"/>
        <v>/ram:ReasonCode</v>
      </c>
      <c r="X134" s="544">
        <f>COUNTIFS(M$4:M134,V134)</f>
        <v>2</v>
      </c>
      <c r="Y134" s="4"/>
    </row>
    <row r="135" spans="2:25" ht="178.5">
      <c r="B135" s="514" t="s">
        <v>527</v>
      </c>
      <c r="C135" s="469">
        <v>4</v>
      </c>
      <c r="D135" s="471" t="s">
        <v>1</v>
      </c>
      <c r="E135" s="468" t="s">
        <v>1213</v>
      </c>
      <c r="F135" s="468" t="s">
        <v>1214</v>
      </c>
      <c r="G135" s="468"/>
      <c r="H135" s="468" t="s">
        <v>2345</v>
      </c>
      <c r="I135" s="468" t="s">
        <v>3083</v>
      </c>
      <c r="J135" s="468" t="s">
        <v>931</v>
      </c>
      <c r="K135" s="469" t="s">
        <v>1</v>
      </c>
      <c r="L135" s="455" t="s">
        <v>3449</v>
      </c>
      <c r="M135" s="455" t="s">
        <v>2081</v>
      </c>
      <c r="N135" s="469" t="s">
        <v>1945</v>
      </c>
      <c r="O135" s="470" t="s">
        <v>627</v>
      </c>
      <c r="P135" s="469" t="s">
        <v>1</v>
      </c>
      <c r="Q135" s="469" t="s">
        <v>48</v>
      </c>
      <c r="R135" s="455" t="s">
        <v>48</v>
      </c>
      <c r="S135" s="451"/>
      <c r="T135" s="470" t="s">
        <v>3477</v>
      </c>
      <c r="U135" s="3"/>
      <c r="V135" s="630" t="str">
        <f t="shared" si="8"/>
        <v>/rsm:CrossIndustryInvoice/rsm:SupplyChainTradeTransaction/ram:ApplicableHeaderTradeSettlement/ram:SpecifiedTradeAllowanceCharge</v>
      </c>
      <c r="W135" s="630" t="str">
        <f t="shared" si="9"/>
        <v>/ram:Reason</v>
      </c>
      <c r="X135" s="544">
        <f>COUNTIFS(M$4:M135,V135)</f>
        <v>2</v>
      </c>
      <c r="Y135" s="4"/>
    </row>
    <row r="136" spans="2:25" ht="76.5">
      <c r="B136" s="537" t="s">
        <v>3478</v>
      </c>
      <c r="C136" s="465">
        <v>3</v>
      </c>
      <c r="D136" s="539"/>
      <c r="E136" s="467" t="s">
        <v>3479</v>
      </c>
      <c r="F136" s="540"/>
      <c r="G136" s="540"/>
      <c r="H136" s="540"/>
      <c r="I136" s="540"/>
      <c r="J136" s="540"/>
      <c r="K136" s="541" t="s">
        <v>19</v>
      </c>
      <c r="L136" s="455" t="s">
        <v>3450</v>
      </c>
      <c r="M136" s="455" t="s">
        <v>3022</v>
      </c>
      <c r="N136" s="541"/>
      <c r="O136" s="542"/>
      <c r="P136" s="543" t="s">
        <v>19</v>
      </c>
      <c r="Q136" s="469"/>
      <c r="R136" s="455"/>
      <c r="S136" s="451"/>
      <c r="T136" s="470" t="s">
        <v>3477</v>
      </c>
      <c r="U136" s="3"/>
      <c r="V136" s="630" t="str">
        <f t="shared" si="8"/>
        <v>/rsm:CrossIndustryInvoice/rsm:SupplyChainTradeTransaction/ram:ApplicableHeaderTradeSettlement/ram:SpecifiedTradeAllowanceCharge</v>
      </c>
      <c r="W136" s="630" t="str">
        <f t="shared" si="9"/>
        <v>/ram:CategoryTradeTax</v>
      </c>
      <c r="X136" s="544">
        <f>COUNTIFS(M$4:M136,V136)</f>
        <v>2</v>
      </c>
      <c r="Y136" s="4"/>
    </row>
    <row r="137" spans="2:25" ht="89.25">
      <c r="B137" s="514" t="s">
        <v>2170</v>
      </c>
      <c r="C137" s="469">
        <v>5</v>
      </c>
      <c r="D137" s="471" t="s">
        <v>3</v>
      </c>
      <c r="E137" s="468" t="s">
        <v>1209</v>
      </c>
      <c r="F137" s="468" t="s">
        <v>48</v>
      </c>
      <c r="G137" s="468" t="s">
        <v>2263</v>
      </c>
      <c r="H137" s="468"/>
      <c r="I137" s="468" t="s">
        <v>2263</v>
      </c>
      <c r="J137" s="468"/>
      <c r="K137" s="469" t="s">
        <v>1</v>
      </c>
      <c r="L137" s="455" t="s">
        <v>3451</v>
      </c>
      <c r="M137" s="455" t="s">
        <v>2077</v>
      </c>
      <c r="N137" s="469" t="s">
        <v>1937</v>
      </c>
      <c r="O137" s="470" t="s">
        <v>627</v>
      </c>
      <c r="P137" s="469" t="s">
        <v>1</v>
      </c>
      <c r="Q137" s="469" t="s">
        <v>48</v>
      </c>
      <c r="R137" s="455" t="s">
        <v>2078</v>
      </c>
      <c r="S137" s="451"/>
      <c r="T137" s="470" t="s">
        <v>3477</v>
      </c>
      <c r="U137" s="3"/>
      <c r="V137" s="630" t="str">
        <f t="shared" si="8"/>
        <v>/rsm:CrossIndustryInvoice/rsm:SupplyChainTradeTransaction/ram:ApplicableHeaderTradeSettlement/ram:SpecifiedTradeAllowanceCharge/ram:CategoryTradeTax</v>
      </c>
      <c r="W137" s="630" t="str">
        <f t="shared" si="9"/>
        <v>/ram:TypeCode</v>
      </c>
      <c r="X137" s="544">
        <f>COUNTIFS(M$4:M137,V137)</f>
        <v>2</v>
      </c>
      <c r="Y137" s="4"/>
    </row>
    <row r="138" spans="2:25" ht="140.25">
      <c r="B138" s="514" t="s">
        <v>523</v>
      </c>
      <c r="C138" s="469">
        <v>5</v>
      </c>
      <c r="D138" s="471" t="s">
        <v>3</v>
      </c>
      <c r="E138" s="468" t="s">
        <v>1209</v>
      </c>
      <c r="F138" s="468" t="s">
        <v>1210</v>
      </c>
      <c r="G138" s="468" t="s">
        <v>2265</v>
      </c>
      <c r="H138" s="468" t="s">
        <v>9585</v>
      </c>
      <c r="I138" s="468" t="s">
        <v>2683</v>
      </c>
      <c r="J138" s="468" t="s">
        <v>95</v>
      </c>
      <c r="K138" s="469" t="s">
        <v>1</v>
      </c>
      <c r="L138" s="455" t="s">
        <v>3453</v>
      </c>
      <c r="M138" s="455" t="s">
        <v>2079</v>
      </c>
      <c r="N138" s="469" t="s">
        <v>48</v>
      </c>
      <c r="O138" s="470" t="s">
        <v>627</v>
      </c>
      <c r="P138" s="469" t="s">
        <v>1</v>
      </c>
      <c r="Q138" s="469" t="s">
        <v>48</v>
      </c>
      <c r="R138" s="455" t="s">
        <v>48</v>
      </c>
      <c r="S138" s="451"/>
      <c r="T138" s="470" t="s">
        <v>3477</v>
      </c>
      <c r="U138" s="3"/>
      <c r="V138" s="630" t="str">
        <f t="shared" si="8"/>
        <v>/rsm:CrossIndustryInvoice/rsm:SupplyChainTradeTransaction/ram:ApplicableHeaderTradeSettlement/ram:SpecifiedTradeAllowanceCharge/ram:CategoryTradeTax</v>
      </c>
      <c r="W138" s="630" t="str">
        <f t="shared" si="9"/>
        <v>/ram:CategoryCode</v>
      </c>
      <c r="X138" s="544">
        <f>COUNTIFS(M$4:M138,V138)</f>
        <v>2</v>
      </c>
      <c r="Y138" s="4"/>
    </row>
    <row r="139" spans="2:25" ht="89.25">
      <c r="B139" s="514" t="s">
        <v>525</v>
      </c>
      <c r="C139" s="469">
        <v>5</v>
      </c>
      <c r="D139" s="471" t="s">
        <v>1</v>
      </c>
      <c r="E139" s="468" t="s">
        <v>1211</v>
      </c>
      <c r="F139" s="468" t="s">
        <v>1212</v>
      </c>
      <c r="G139" s="468"/>
      <c r="H139" s="468" t="s">
        <v>2370</v>
      </c>
      <c r="I139" s="468" t="s">
        <v>48</v>
      </c>
      <c r="J139" s="468" t="s">
        <v>1189</v>
      </c>
      <c r="K139" s="469" t="s">
        <v>1</v>
      </c>
      <c r="L139" s="455" t="s">
        <v>3452</v>
      </c>
      <c r="M139" s="455" t="s">
        <v>2080</v>
      </c>
      <c r="N139" s="469" t="s">
        <v>2075</v>
      </c>
      <c r="O139" s="470" t="s">
        <v>627</v>
      </c>
      <c r="P139" s="469" t="s">
        <v>1</v>
      </c>
      <c r="Q139" s="469" t="s">
        <v>48</v>
      </c>
      <c r="R139" s="455" t="s">
        <v>48</v>
      </c>
      <c r="S139" s="451"/>
      <c r="T139" s="470" t="s">
        <v>3477</v>
      </c>
      <c r="U139" s="3"/>
      <c r="V139" s="630" t="str">
        <f t="shared" si="8"/>
        <v>/rsm:CrossIndustryInvoice/rsm:SupplyChainTradeTransaction/ram:ApplicableHeaderTradeSettlement/ram:SpecifiedTradeAllowanceCharge/ram:CategoryTradeTax</v>
      </c>
      <c r="W139" s="630" t="str">
        <f t="shared" si="9"/>
        <v>/ram:RateApplicablePercent</v>
      </c>
      <c r="X139" s="544">
        <f>COUNTIFS(M$4:M139,V139)</f>
        <v>2</v>
      </c>
      <c r="Y139" s="4"/>
    </row>
    <row r="140" spans="2:25" ht="63.75">
      <c r="B140" s="514" t="s">
        <v>3180</v>
      </c>
      <c r="C140" s="465">
        <v>3</v>
      </c>
      <c r="D140" s="466"/>
      <c r="E140" s="467" t="s">
        <v>3181</v>
      </c>
      <c r="F140" s="468"/>
      <c r="G140" s="468"/>
      <c r="H140" s="468"/>
      <c r="I140" s="468" t="s">
        <v>48</v>
      </c>
      <c r="J140" s="468"/>
      <c r="K140" s="469" t="s">
        <v>19</v>
      </c>
      <c r="L140" s="455" t="s">
        <v>3454</v>
      </c>
      <c r="M140" s="455" t="s">
        <v>3023</v>
      </c>
      <c r="N140" s="469"/>
      <c r="O140" s="470"/>
      <c r="P140" s="469" t="s">
        <v>19</v>
      </c>
      <c r="Q140" s="469"/>
      <c r="R140" s="455"/>
      <c r="S140" s="451"/>
      <c r="T140" s="470" t="s">
        <v>3477</v>
      </c>
      <c r="U140" s="3"/>
      <c r="V140" s="630" t="str">
        <f t="shared" si="8"/>
        <v>/rsm:CrossIndustryInvoice/rsm:SupplyChainTradeTransaction/ram:ApplicableHeaderTradeSettlement</v>
      </c>
      <c r="W140" s="630" t="str">
        <f t="shared" si="9"/>
        <v>/ram:SpecifiedTradePaymentTerms</v>
      </c>
      <c r="X140" s="544">
        <f>COUNTIFS(M$4:M140,V140)</f>
        <v>1</v>
      </c>
      <c r="Y140" s="4"/>
    </row>
    <row r="141" spans="2:25" ht="76.5">
      <c r="B141" s="514" t="s">
        <v>3182</v>
      </c>
      <c r="C141" s="465">
        <v>4</v>
      </c>
      <c r="D141" s="466"/>
      <c r="E141" s="467" t="s">
        <v>3183</v>
      </c>
      <c r="F141" s="468"/>
      <c r="G141" s="468"/>
      <c r="H141" s="468"/>
      <c r="I141" s="468" t="s">
        <v>48</v>
      </c>
      <c r="J141" s="468"/>
      <c r="K141" s="469" t="s">
        <v>1</v>
      </c>
      <c r="L141" s="455" t="s">
        <v>3456</v>
      </c>
      <c r="M141" s="455" t="s">
        <v>3024</v>
      </c>
      <c r="N141" s="469"/>
      <c r="O141" s="470"/>
      <c r="P141" s="469" t="s">
        <v>1</v>
      </c>
      <c r="Q141" s="469"/>
      <c r="R141" s="455"/>
      <c r="S141" s="451"/>
      <c r="T141" s="470" t="s">
        <v>3477</v>
      </c>
      <c r="U141" s="3"/>
      <c r="V141" s="630" t="str">
        <f t="shared" si="8"/>
        <v>/rsm:CrossIndustryInvoice/rsm:SupplyChainTradeTransaction/ram:ApplicableHeaderTradeSettlement/ram:SpecifiedTradePaymentTerms</v>
      </c>
      <c r="W141" s="630" t="str">
        <f t="shared" si="9"/>
        <v>/ram:DueDateDateTime</v>
      </c>
      <c r="X141" s="544">
        <f>COUNTIFS(M$4:M141,V141)</f>
        <v>1</v>
      </c>
      <c r="Y141" s="4"/>
    </row>
    <row r="142" spans="2:25" ht="89.25">
      <c r="B142" s="514" t="s">
        <v>385</v>
      </c>
      <c r="C142" s="469">
        <v>5</v>
      </c>
      <c r="D142" s="471" t="s">
        <v>1</v>
      </c>
      <c r="E142" s="468" t="s">
        <v>40</v>
      </c>
      <c r="F142" s="468" t="s">
        <v>950</v>
      </c>
      <c r="G142" s="468" t="s">
        <v>2198</v>
      </c>
      <c r="H142" s="468"/>
      <c r="I142" s="468" t="s">
        <v>2712</v>
      </c>
      <c r="J142" s="468" t="s">
        <v>94</v>
      </c>
      <c r="K142" s="469" t="s">
        <v>3</v>
      </c>
      <c r="L142" s="455" t="s">
        <v>3457</v>
      </c>
      <c r="M142" s="455" t="s">
        <v>1943</v>
      </c>
      <c r="N142" s="469" t="s">
        <v>629</v>
      </c>
      <c r="O142" s="470" t="s">
        <v>627</v>
      </c>
      <c r="P142" s="469" t="s">
        <v>3</v>
      </c>
      <c r="Q142" s="469" t="s">
        <v>48</v>
      </c>
      <c r="R142" s="455" t="s">
        <v>630</v>
      </c>
      <c r="S142" s="451"/>
      <c r="T142" s="470" t="s">
        <v>3477</v>
      </c>
      <c r="U142" s="3"/>
      <c r="V142" s="630" t="str">
        <f t="shared" si="8"/>
        <v>/rsm:CrossIndustryInvoice/rsm:SupplyChainTradeTransaction/ram:ApplicableHeaderTradeSettlement/ram:SpecifiedTradePaymentTerms/ram:DueDateDateTime</v>
      </c>
      <c r="W142" s="630" t="str">
        <f t="shared" si="9"/>
        <v>/udt:DateTimeString</v>
      </c>
      <c r="X142" s="544">
        <f>COUNTIFS(M$4:M142,V142)</f>
        <v>1</v>
      </c>
      <c r="Y142" s="4"/>
    </row>
    <row r="143" spans="2:25" ht="102">
      <c r="B143" s="514" t="s">
        <v>2150</v>
      </c>
      <c r="C143" s="469">
        <v>6</v>
      </c>
      <c r="D143" s="471" t="s">
        <v>3</v>
      </c>
      <c r="E143" s="468" t="s">
        <v>2146</v>
      </c>
      <c r="F143" s="468" t="s">
        <v>48</v>
      </c>
      <c r="G143" s="468" t="s">
        <v>2195</v>
      </c>
      <c r="H143" s="468"/>
      <c r="I143" s="468" t="s">
        <v>3064</v>
      </c>
      <c r="J143" s="468"/>
      <c r="K143" s="469"/>
      <c r="L143" s="455" t="s">
        <v>3458</v>
      </c>
      <c r="M143" s="455" t="s">
        <v>1944</v>
      </c>
      <c r="N143" s="469" t="s">
        <v>48</v>
      </c>
      <c r="O143" s="470" t="s">
        <v>697</v>
      </c>
      <c r="P143" s="469"/>
      <c r="Q143" s="469" t="s">
        <v>48</v>
      </c>
      <c r="R143" s="455" t="s">
        <v>1936</v>
      </c>
      <c r="S143" s="451"/>
      <c r="T143" s="470" t="s">
        <v>3477</v>
      </c>
      <c r="U143" s="3"/>
      <c r="V143" s="630" t="str">
        <f t="shared" si="8"/>
        <v>/rsm:CrossIndustryInvoice/rsm:SupplyChainTradeTransaction/ram:ApplicableHeaderTradeSettlement/ram:SpecifiedTradePaymentTerms/ram:DueDateDateTime/udt:DateTimeString</v>
      </c>
      <c r="W143" s="630" t="str">
        <f t="shared" si="9"/>
        <v>/@format</v>
      </c>
      <c r="X143" s="544">
        <f>COUNTIFS(M$4:M143,V143)</f>
        <v>1</v>
      </c>
      <c r="Y143" s="4"/>
    </row>
    <row r="144" spans="2:25" ht="76.5">
      <c r="B144" s="514" t="s">
        <v>499</v>
      </c>
      <c r="C144" s="469">
        <v>4</v>
      </c>
      <c r="D144" s="471" t="s">
        <v>1</v>
      </c>
      <c r="E144" s="468" t="s">
        <v>1149</v>
      </c>
      <c r="F144" s="468" t="s">
        <v>1150</v>
      </c>
      <c r="G144" s="468" t="s">
        <v>1151</v>
      </c>
      <c r="H144" s="468" t="s">
        <v>2361</v>
      </c>
      <c r="I144" s="468" t="s">
        <v>48</v>
      </c>
      <c r="J144" s="468" t="s">
        <v>369</v>
      </c>
      <c r="K144" s="469" t="s">
        <v>19</v>
      </c>
      <c r="L144" s="455" t="s">
        <v>3459</v>
      </c>
      <c r="M144" s="455" t="s">
        <v>2069</v>
      </c>
      <c r="N144" s="469" t="s">
        <v>1934</v>
      </c>
      <c r="O144" s="470" t="s">
        <v>627</v>
      </c>
      <c r="P144" s="469" t="s">
        <v>19</v>
      </c>
      <c r="Q144" s="469" t="s">
        <v>48</v>
      </c>
      <c r="R144" s="455" t="s">
        <v>48</v>
      </c>
      <c r="S144" s="451"/>
      <c r="T144" s="470" t="s">
        <v>3477</v>
      </c>
      <c r="U144" s="3"/>
      <c r="V144" s="630" t="str">
        <f t="shared" si="8"/>
        <v>/rsm:CrossIndustryInvoice/rsm:SupplyChainTradeTransaction/ram:ApplicableHeaderTradeSettlement/ram:SpecifiedTradePaymentTerms</v>
      </c>
      <c r="W144" s="630" t="str">
        <f t="shared" si="9"/>
        <v>/ram:DirectDebitMandateID</v>
      </c>
      <c r="X144" s="544">
        <f>COUNTIFS(M$4:M144,V144)</f>
        <v>1</v>
      </c>
      <c r="Y144" s="4"/>
    </row>
    <row r="145" spans="2:25" ht="76.5">
      <c r="B145" s="513" t="s">
        <v>1263</v>
      </c>
      <c r="C145" s="460">
        <v>3</v>
      </c>
      <c r="D145" s="461" t="s">
        <v>3</v>
      </c>
      <c r="E145" s="17" t="s">
        <v>1219</v>
      </c>
      <c r="F145" s="17" t="s">
        <v>1220</v>
      </c>
      <c r="G145" s="17"/>
      <c r="H145" s="17" t="s">
        <v>2354</v>
      </c>
      <c r="I145" s="17" t="s">
        <v>48</v>
      </c>
      <c r="J145" s="17"/>
      <c r="K145" s="462" t="s">
        <v>1</v>
      </c>
      <c r="L145" s="457" t="s">
        <v>3460</v>
      </c>
      <c r="M145" s="457" t="s">
        <v>2083</v>
      </c>
      <c r="N145" s="462" t="s">
        <v>48</v>
      </c>
      <c r="O145" s="463" t="s">
        <v>627</v>
      </c>
      <c r="P145" s="462" t="s">
        <v>1</v>
      </c>
      <c r="Q145" s="462" t="s">
        <v>48</v>
      </c>
      <c r="R145" s="518" t="s">
        <v>48</v>
      </c>
      <c r="S145" s="451"/>
      <c r="T145" s="463" t="s">
        <v>2324</v>
      </c>
      <c r="U145" s="3"/>
      <c r="V145" s="630" t="str">
        <f t="shared" si="8"/>
        <v>/rsm:CrossIndustryInvoice/rsm:SupplyChainTradeTransaction/ram:ApplicableHeaderTradeSettlement</v>
      </c>
      <c r="W145" s="630" t="str">
        <f t="shared" si="9"/>
        <v>/ram:SpecifiedTradeSettlementHeaderMonetarySummation</v>
      </c>
      <c r="X145" s="544">
        <f>COUNTIFS(M$4:M145,V145)</f>
        <v>1</v>
      </c>
      <c r="Y145" s="4"/>
    </row>
    <row r="146" spans="2:25" ht="89.25">
      <c r="B146" s="514" t="s">
        <v>531</v>
      </c>
      <c r="C146" s="469">
        <v>4</v>
      </c>
      <c r="D146" s="471" t="s">
        <v>3</v>
      </c>
      <c r="E146" s="468" t="s">
        <v>1222</v>
      </c>
      <c r="F146" s="468" t="s">
        <v>1223</v>
      </c>
      <c r="G146" s="468"/>
      <c r="H146" s="468"/>
      <c r="I146" s="468" t="s">
        <v>3084</v>
      </c>
      <c r="J146" s="468" t="s">
        <v>1183</v>
      </c>
      <c r="K146" s="469" t="s">
        <v>19</v>
      </c>
      <c r="L146" s="455" t="s">
        <v>9676</v>
      </c>
      <c r="M146" s="455" t="s">
        <v>9588</v>
      </c>
      <c r="N146" s="469" t="s">
        <v>697</v>
      </c>
      <c r="O146" s="470" t="s">
        <v>627</v>
      </c>
      <c r="P146" s="469" t="s">
        <v>19</v>
      </c>
      <c r="Q146" s="469" t="s">
        <v>709</v>
      </c>
      <c r="R146" s="7" t="s">
        <v>48</v>
      </c>
      <c r="S146" s="451"/>
      <c r="T146" s="470" t="s">
        <v>3477</v>
      </c>
      <c r="U146" s="3"/>
      <c r="V146" s="630" t="str">
        <f t="shared" si="8"/>
        <v>/rsm:CrossIndustryInvoice/rsm:SupplyChainTradeTransaction/ram:ApplicableHeaderTradeSettlement/ram:SpecifiedTradeSettlementHeaderMonetarySummation</v>
      </c>
      <c r="W146" s="630" t="str">
        <f t="shared" si="9"/>
        <v>/ram:LineTotalAmount</v>
      </c>
      <c r="X146" s="544">
        <f>COUNTIFS(M$4:M146,V146)</f>
        <v>1</v>
      </c>
      <c r="Y146" s="4"/>
    </row>
    <row r="147" spans="2:25" ht="89.25">
      <c r="B147" s="514" t="s">
        <v>534</v>
      </c>
      <c r="C147" s="469">
        <v>4</v>
      </c>
      <c r="D147" s="471" t="s">
        <v>1</v>
      </c>
      <c r="E147" s="468" t="s">
        <v>1227</v>
      </c>
      <c r="F147" s="468" t="s">
        <v>1228</v>
      </c>
      <c r="G147" s="468" t="s">
        <v>1229</v>
      </c>
      <c r="H147" s="468"/>
      <c r="I147" s="468" t="s">
        <v>2691</v>
      </c>
      <c r="J147" s="468" t="s">
        <v>1183</v>
      </c>
      <c r="K147" s="469" t="s">
        <v>19</v>
      </c>
      <c r="L147" s="455" t="s">
        <v>3461</v>
      </c>
      <c r="M147" s="455" t="s">
        <v>2085</v>
      </c>
      <c r="N147" s="469" t="s">
        <v>697</v>
      </c>
      <c r="O147" s="470" t="s">
        <v>627</v>
      </c>
      <c r="P147" s="469" t="s">
        <v>19</v>
      </c>
      <c r="Q147" s="469" t="s">
        <v>634</v>
      </c>
      <c r="R147" s="7" t="s">
        <v>48</v>
      </c>
      <c r="S147" s="451"/>
      <c r="T147" s="470" t="s">
        <v>3477</v>
      </c>
      <c r="U147" s="3"/>
      <c r="V147" s="630" t="str">
        <f t="shared" si="8"/>
        <v>/rsm:CrossIndustryInvoice/rsm:SupplyChainTradeTransaction/ram:ApplicableHeaderTradeSettlement/ram:SpecifiedTradeSettlementHeaderMonetarySummation</v>
      </c>
      <c r="W147" s="630" t="str">
        <f t="shared" si="9"/>
        <v>/ram:ChargeTotalAmount</v>
      </c>
      <c r="X147" s="544">
        <f>COUNTIFS(M$4:M147,V147)</f>
        <v>1</v>
      </c>
      <c r="Y147" s="4"/>
    </row>
    <row r="148" spans="2:25" ht="89.25">
      <c r="B148" s="514" t="s">
        <v>533</v>
      </c>
      <c r="C148" s="469">
        <v>4</v>
      </c>
      <c r="D148" s="471" t="s">
        <v>1</v>
      </c>
      <c r="E148" s="468" t="s">
        <v>1224</v>
      </c>
      <c r="F148" s="468" t="s">
        <v>1225</v>
      </c>
      <c r="G148" s="468" t="s">
        <v>1226</v>
      </c>
      <c r="H148" s="468"/>
      <c r="I148" s="468" t="s">
        <v>2690</v>
      </c>
      <c r="J148" s="468" t="s">
        <v>1183</v>
      </c>
      <c r="K148" s="469" t="s">
        <v>19</v>
      </c>
      <c r="L148" s="455" t="s">
        <v>3462</v>
      </c>
      <c r="M148" s="455" t="s">
        <v>2084</v>
      </c>
      <c r="N148" s="469" t="s">
        <v>697</v>
      </c>
      <c r="O148" s="470" t="s">
        <v>627</v>
      </c>
      <c r="P148" s="469" t="s">
        <v>19</v>
      </c>
      <c r="Q148" s="469" t="s">
        <v>634</v>
      </c>
      <c r="R148" s="7" t="s">
        <v>48</v>
      </c>
      <c r="S148" s="451"/>
      <c r="T148" s="470" t="s">
        <v>3477</v>
      </c>
      <c r="U148" s="3"/>
      <c r="V148" s="630" t="str">
        <f t="shared" si="8"/>
        <v>/rsm:CrossIndustryInvoice/rsm:SupplyChainTradeTransaction/ram:ApplicableHeaderTradeSettlement/ram:SpecifiedTradeSettlementHeaderMonetarySummation</v>
      </c>
      <c r="W148" s="630" t="str">
        <f t="shared" si="9"/>
        <v>/ram:AllowanceTotalAmount</v>
      </c>
      <c r="X148" s="544">
        <f>COUNTIFS(M$4:M148,V148)</f>
        <v>1</v>
      </c>
      <c r="Y148" s="4"/>
    </row>
    <row r="149" spans="2:25" ht="102">
      <c r="B149" s="514" t="s">
        <v>535</v>
      </c>
      <c r="C149" s="469">
        <v>4</v>
      </c>
      <c r="D149" s="471" t="s">
        <v>3</v>
      </c>
      <c r="E149" s="468" t="s">
        <v>1230</v>
      </c>
      <c r="F149" s="468" t="s">
        <v>1231</v>
      </c>
      <c r="G149" s="468" t="s">
        <v>1232</v>
      </c>
      <c r="H149" s="468"/>
      <c r="I149" s="468" t="s">
        <v>3085</v>
      </c>
      <c r="J149" s="468" t="s">
        <v>1183</v>
      </c>
      <c r="K149" s="469" t="s">
        <v>19</v>
      </c>
      <c r="L149" s="455" t="s">
        <v>3463</v>
      </c>
      <c r="M149" s="455" t="s">
        <v>2086</v>
      </c>
      <c r="N149" s="469" t="s">
        <v>697</v>
      </c>
      <c r="O149" s="470" t="s">
        <v>627</v>
      </c>
      <c r="P149" s="469" t="s">
        <v>19</v>
      </c>
      <c r="Q149" s="469" t="s">
        <v>709</v>
      </c>
      <c r="R149" s="7" t="s">
        <v>48</v>
      </c>
      <c r="S149" s="451"/>
      <c r="T149" s="470" t="s">
        <v>2324</v>
      </c>
      <c r="U149" s="3"/>
      <c r="V149" s="630" t="str">
        <f t="shared" si="8"/>
        <v>/rsm:CrossIndustryInvoice/rsm:SupplyChainTradeTransaction/ram:ApplicableHeaderTradeSettlement/ram:SpecifiedTradeSettlementHeaderMonetarySummation</v>
      </c>
      <c r="W149" s="630" t="str">
        <f t="shared" si="9"/>
        <v>/ram:TaxBasisTotalAmount</v>
      </c>
      <c r="X149" s="544">
        <f>COUNTIFS(M$4:M149,V149)</f>
        <v>1</v>
      </c>
      <c r="Y149" s="4"/>
    </row>
    <row r="150" spans="2:25" ht="89.25">
      <c r="B150" s="514" t="s">
        <v>536</v>
      </c>
      <c r="C150" s="469">
        <v>4</v>
      </c>
      <c r="D150" s="471" t="s">
        <v>1</v>
      </c>
      <c r="E150" s="14" t="s">
        <v>2362</v>
      </c>
      <c r="F150" s="468" t="s">
        <v>1234</v>
      </c>
      <c r="G150" s="468" t="s">
        <v>1235</v>
      </c>
      <c r="H150" s="468"/>
      <c r="I150" s="468" t="s">
        <v>2692</v>
      </c>
      <c r="J150" s="468" t="s">
        <v>1183</v>
      </c>
      <c r="K150" s="469" t="s">
        <v>19</v>
      </c>
      <c r="L150" s="455" t="s">
        <v>3464</v>
      </c>
      <c r="M150" s="455" t="s">
        <v>2087</v>
      </c>
      <c r="N150" s="469" t="s">
        <v>697</v>
      </c>
      <c r="O150" s="470" t="s">
        <v>627</v>
      </c>
      <c r="P150" s="469" t="s">
        <v>19</v>
      </c>
      <c r="Q150" s="469" t="s">
        <v>732</v>
      </c>
      <c r="R150" s="7" t="s">
        <v>733</v>
      </c>
      <c r="S150" s="451"/>
      <c r="T150" s="470" t="s">
        <v>2324</v>
      </c>
      <c r="U150" s="3"/>
      <c r="V150" s="630" t="str">
        <f t="shared" si="8"/>
        <v>/rsm:CrossIndustryInvoice/rsm:SupplyChainTradeTransaction/ram:ApplicableHeaderTradeSettlement/ram:SpecifiedTradeSettlementHeaderMonetarySummation</v>
      </c>
      <c r="W150" s="630" t="str">
        <f t="shared" si="9"/>
        <v>/ram:TaxTotalAmount</v>
      </c>
      <c r="X150" s="544">
        <f>COUNTIFS(M$4:M150,V150)</f>
        <v>1</v>
      </c>
      <c r="Y150" s="4"/>
    </row>
    <row r="151" spans="2:25" ht="102">
      <c r="B151" s="514" t="s">
        <v>2187</v>
      </c>
      <c r="C151" s="469">
        <v>5</v>
      </c>
      <c r="D151" s="471" t="s">
        <v>3</v>
      </c>
      <c r="E151" s="468" t="s">
        <v>2266</v>
      </c>
      <c r="F151" s="468" t="s">
        <v>48</v>
      </c>
      <c r="G151" s="468" t="s">
        <v>48</v>
      </c>
      <c r="H151" s="468"/>
      <c r="I151" s="519" t="s">
        <v>3071</v>
      </c>
      <c r="J151" s="468"/>
      <c r="K151" s="469"/>
      <c r="L151" s="455" t="s">
        <v>3465</v>
      </c>
      <c r="M151" s="455" t="s">
        <v>2189</v>
      </c>
      <c r="N151" s="469" t="s">
        <v>48</v>
      </c>
      <c r="O151" s="470" t="s">
        <v>697</v>
      </c>
      <c r="P151" s="469"/>
      <c r="Q151" s="469" t="s">
        <v>48</v>
      </c>
      <c r="R151" s="7" t="s">
        <v>733</v>
      </c>
      <c r="S151" s="451"/>
      <c r="T151" s="470" t="s">
        <v>2324</v>
      </c>
      <c r="U151" s="3"/>
      <c r="V151" s="630" t="str">
        <f t="shared" si="8"/>
        <v>/rsm:CrossIndustryInvoice/rsm:SupplyChainTradeTransaction/ram:ApplicableHeaderTradeSettlement/ram:SpecifiedTradeSettlementHeaderMonetarySummation/ram:TaxTotalAmount</v>
      </c>
      <c r="W151" s="630" t="str">
        <f t="shared" si="9"/>
        <v>/@currencyID</v>
      </c>
      <c r="X151" s="544">
        <f>COUNTIFS(M$4:M151,V151)</f>
        <v>1</v>
      </c>
      <c r="Y151" s="4"/>
    </row>
    <row r="152" spans="2:25" ht="102">
      <c r="B152" s="514" t="s">
        <v>539</v>
      </c>
      <c r="C152" s="469">
        <v>4</v>
      </c>
      <c r="D152" s="471" t="s">
        <v>3</v>
      </c>
      <c r="E152" s="468" t="s">
        <v>1238</v>
      </c>
      <c r="F152" s="468" t="s">
        <v>1239</v>
      </c>
      <c r="G152" s="468" t="s">
        <v>1240</v>
      </c>
      <c r="H152" s="468"/>
      <c r="I152" s="468" t="s">
        <v>3086</v>
      </c>
      <c r="J152" s="468" t="s">
        <v>1183</v>
      </c>
      <c r="K152" s="469" t="s">
        <v>19</v>
      </c>
      <c r="L152" s="455" t="s">
        <v>3467</v>
      </c>
      <c r="M152" s="455" t="s">
        <v>2088</v>
      </c>
      <c r="N152" s="469" t="s">
        <v>697</v>
      </c>
      <c r="O152" s="470" t="s">
        <v>627</v>
      </c>
      <c r="P152" s="469" t="s">
        <v>19</v>
      </c>
      <c r="Q152" s="469" t="s">
        <v>709</v>
      </c>
      <c r="R152" s="7" t="s">
        <v>48</v>
      </c>
      <c r="S152" s="451"/>
      <c r="T152" s="470" t="s">
        <v>2324</v>
      </c>
      <c r="U152" s="3"/>
      <c r="V152" s="630" t="str">
        <f t="shared" si="8"/>
        <v>/rsm:CrossIndustryInvoice/rsm:SupplyChainTradeTransaction/ram:ApplicableHeaderTradeSettlement/ram:SpecifiedTradeSettlementHeaderMonetarySummation</v>
      </c>
      <c r="W152" s="630" t="str">
        <f t="shared" si="9"/>
        <v>/ram:GrandTotalAmount</v>
      </c>
      <c r="X152" s="544">
        <f>COUNTIFS(M$4:M152,V152)</f>
        <v>1</v>
      </c>
      <c r="Y152" s="4"/>
    </row>
    <row r="153" spans="2:25" ht="89.25">
      <c r="B153" s="514" t="s">
        <v>540</v>
      </c>
      <c r="C153" s="469">
        <v>4</v>
      </c>
      <c r="D153" s="471" t="s">
        <v>1</v>
      </c>
      <c r="E153" s="468" t="s">
        <v>1241</v>
      </c>
      <c r="F153" s="468" t="s">
        <v>1242</v>
      </c>
      <c r="G153" s="468" t="s">
        <v>2319</v>
      </c>
      <c r="H153" s="468"/>
      <c r="I153" s="468" t="s">
        <v>48</v>
      </c>
      <c r="J153" s="468" t="s">
        <v>1183</v>
      </c>
      <c r="K153" s="469" t="s">
        <v>19</v>
      </c>
      <c r="L153" s="455" t="s">
        <v>3468</v>
      </c>
      <c r="M153" s="455" t="s">
        <v>2089</v>
      </c>
      <c r="N153" s="469" t="s">
        <v>697</v>
      </c>
      <c r="O153" s="470" t="s">
        <v>627</v>
      </c>
      <c r="P153" s="469" t="s">
        <v>19</v>
      </c>
      <c r="Q153" s="469" t="s">
        <v>634</v>
      </c>
      <c r="R153" s="7" t="s">
        <v>48</v>
      </c>
      <c r="S153" s="451"/>
      <c r="T153" s="470" t="s">
        <v>3477</v>
      </c>
      <c r="U153" s="3"/>
      <c r="V153" s="630" t="str">
        <f t="shared" si="8"/>
        <v>/rsm:CrossIndustryInvoice/rsm:SupplyChainTradeTransaction/ram:ApplicableHeaderTradeSettlement/ram:SpecifiedTradeSettlementHeaderMonetarySummation</v>
      </c>
      <c r="W153" s="630" t="str">
        <f t="shared" si="9"/>
        <v>/ram:TotalPrepaidAmount</v>
      </c>
      <c r="X153" s="544">
        <f>COUNTIFS(M$4:M153,V153)</f>
        <v>1</v>
      </c>
      <c r="Y153" s="4"/>
    </row>
    <row r="154" spans="2:25" ht="89.25">
      <c r="B154" s="514" t="s">
        <v>543</v>
      </c>
      <c r="C154" s="469">
        <v>4</v>
      </c>
      <c r="D154" s="471" t="s">
        <v>3</v>
      </c>
      <c r="E154" s="468" t="s">
        <v>1243</v>
      </c>
      <c r="F154" s="468" t="s">
        <v>1244</v>
      </c>
      <c r="G154" s="468" t="s">
        <v>1245</v>
      </c>
      <c r="H154" s="468"/>
      <c r="I154" s="468" t="s">
        <v>3087</v>
      </c>
      <c r="J154" s="468" t="s">
        <v>1183</v>
      </c>
      <c r="K154" s="469" t="s">
        <v>19</v>
      </c>
      <c r="L154" s="455" t="s">
        <v>3469</v>
      </c>
      <c r="M154" s="455" t="s">
        <v>2091</v>
      </c>
      <c r="N154" s="469" t="s">
        <v>697</v>
      </c>
      <c r="O154" s="470" t="s">
        <v>627</v>
      </c>
      <c r="P154" s="469" t="s">
        <v>19</v>
      </c>
      <c r="Q154" s="469" t="s">
        <v>709</v>
      </c>
      <c r="R154" s="7" t="s">
        <v>48</v>
      </c>
      <c r="S154" s="451"/>
      <c r="T154" s="470" t="s">
        <v>2324</v>
      </c>
      <c r="U154" s="3"/>
      <c r="V154" s="630" t="str">
        <f t="shared" si="8"/>
        <v>/rsm:CrossIndustryInvoice/rsm:SupplyChainTradeTransaction/ram:ApplicableHeaderTradeSettlement/ram:SpecifiedTradeSettlementHeaderMonetarySummation</v>
      </c>
      <c r="W154" s="630" t="str">
        <f t="shared" si="9"/>
        <v>/ram:DuePayableAmount</v>
      </c>
      <c r="X154" s="544">
        <f>COUNTIFS(M$4:M154,V154)</f>
        <v>1</v>
      </c>
      <c r="Y154" s="4"/>
    </row>
    <row r="155" spans="2:25" ht="63.75">
      <c r="B155" s="513" t="s">
        <v>994</v>
      </c>
      <c r="C155" s="460">
        <v>3</v>
      </c>
      <c r="D155" s="520" t="s">
        <v>19</v>
      </c>
      <c r="E155" s="509" t="s">
        <v>987</v>
      </c>
      <c r="F155" s="509" t="s">
        <v>2221</v>
      </c>
      <c r="G155" s="509" t="s">
        <v>2222</v>
      </c>
      <c r="H155" s="509" t="s">
        <v>2359</v>
      </c>
      <c r="I155" s="509" t="s">
        <v>48</v>
      </c>
      <c r="J155" s="509"/>
      <c r="K155" s="462" t="s">
        <v>1</v>
      </c>
      <c r="L155" s="457" t="s">
        <v>3470</v>
      </c>
      <c r="M155" s="457" t="s">
        <v>1966</v>
      </c>
      <c r="N155" s="462" t="s">
        <v>48</v>
      </c>
      <c r="O155" s="463" t="s">
        <v>627</v>
      </c>
      <c r="P155" s="462" t="s">
        <v>1</v>
      </c>
      <c r="Q155" s="462" t="s">
        <v>48</v>
      </c>
      <c r="R155" s="457" t="s">
        <v>48</v>
      </c>
      <c r="S155" s="451"/>
      <c r="T155" s="463" t="s">
        <v>3477</v>
      </c>
      <c r="U155" s="3"/>
      <c r="V155" s="630" t="str">
        <f t="shared" si="8"/>
        <v>/rsm:CrossIndustryInvoice/rsm:SupplyChainTradeTransaction/ram:ApplicableHeaderTradeSettlement</v>
      </c>
      <c r="W155" s="630" t="str">
        <f t="shared" si="9"/>
        <v>/ram:InvoiceReferencedDocument</v>
      </c>
      <c r="X155" s="544">
        <f>COUNTIFS(M$4:M155,V155)</f>
        <v>1</v>
      </c>
      <c r="Y155" s="4"/>
    </row>
    <row r="156" spans="2:25" ht="76.5">
      <c r="B156" s="514" t="s">
        <v>405</v>
      </c>
      <c r="C156" s="469">
        <v>4</v>
      </c>
      <c r="D156" s="471" t="s">
        <v>3</v>
      </c>
      <c r="E156" s="468" t="s">
        <v>989</v>
      </c>
      <c r="F156" s="468" t="s">
        <v>990</v>
      </c>
      <c r="G156" s="468"/>
      <c r="H156" s="468"/>
      <c r="I156" s="468" t="s">
        <v>2714</v>
      </c>
      <c r="J156" s="468" t="s">
        <v>2287</v>
      </c>
      <c r="K156" s="469" t="s">
        <v>1</v>
      </c>
      <c r="L156" s="455" t="s">
        <v>3471</v>
      </c>
      <c r="M156" s="455" t="s">
        <v>1967</v>
      </c>
      <c r="N156" s="469" t="s">
        <v>1947</v>
      </c>
      <c r="O156" s="470" t="s">
        <v>627</v>
      </c>
      <c r="P156" s="469" t="s">
        <v>1</v>
      </c>
      <c r="Q156" s="469" t="s">
        <v>632</v>
      </c>
      <c r="R156" s="455" t="s">
        <v>48</v>
      </c>
      <c r="S156" s="451"/>
      <c r="T156" s="470" t="s">
        <v>3477</v>
      </c>
      <c r="U156" s="3"/>
      <c r="V156" s="630" t="str">
        <f t="shared" si="8"/>
        <v>/rsm:CrossIndustryInvoice/rsm:SupplyChainTradeTransaction/ram:ApplicableHeaderTradeSettlement/ram:InvoiceReferencedDocument</v>
      </c>
      <c r="W156" s="630" t="str">
        <f t="shared" si="9"/>
        <v>/ram:IssuerAssignedID</v>
      </c>
      <c r="X156" s="544">
        <f>COUNTIFS(M$4:M156,V156)</f>
        <v>1</v>
      </c>
      <c r="Y156" s="4"/>
    </row>
    <row r="157" spans="2:25" ht="76.5">
      <c r="B157" s="514" t="s">
        <v>3184</v>
      </c>
      <c r="C157" s="465">
        <v>4</v>
      </c>
      <c r="D157" s="466"/>
      <c r="E157" s="467" t="s">
        <v>3185</v>
      </c>
      <c r="F157" s="468"/>
      <c r="G157" s="468"/>
      <c r="H157" s="468"/>
      <c r="I157" s="468" t="s">
        <v>48</v>
      </c>
      <c r="J157" s="468"/>
      <c r="K157" s="469" t="s">
        <v>1</v>
      </c>
      <c r="L157" s="455" t="s">
        <v>3472</v>
      </c>
      <c r="M157" s="455" t="s">
        <v>3025</v>
      </c>
      <c r="N157" s="469"/>
      <c r="O157" s="470"/>
      <c r="P157" s="469" t="s">
        <v>1</v>
      </c>
      <c r="Q157" s="469"/>
      <c r="R157" s="455"/>
      <c r="S157" s="451"/>
      <c r="T157" s="470" t="s">
        <v>3477</v>
      </c>
      <c r="U157" s="3"/>
      <c r="V157" s="630" t="str">
        <f t="shared" si="8"/>
        <v>/rsm:CrossIndustryInvoice/rsm:SupplyChainTradeTransaction/ram:ApplicableHeaderTradeSettlement/ram:InvoiceReferencedDocument</v>
      </c>
      <c r="W157" s="630" t="str">
        <f t="shared" si="9"/>
        <v>/ram:FormattedIssueDateTime</v>
      </c>
      <c r="X157" s="544">
        <f>COUNTIFS(M$4:M157,V157)</f>
        <v>1</v>
      </c>
      <c r="Y157" s="4"/>
    </row>
    <row r="158" spans="2:25" ht="89.25">
      <c r="B158" s="514" t="s">
        <v>407</v>
      </c>
      <c r="C158" s="469">
        <v>5</v>
      </c>
      <c r="D158" s="471" t="s">
        <v>1</v>
      </c>
      <c r="E158" s="468" t="s">
        <v>991</v>
      </c>
      <c r="F158" s="468" t="s">
        <v>992</v>
      </c>
      <c r="G158" s="468" t="s">
        <v>993</v>
      </c>
      <c r="H158" s="468"/>
      <c r="I158" s="468" t="s">
        <v>48</v>
      </c>
      <c r="J158" s="468" t="s">
        <v>94</v>
      </c>
      <c r="K158" s="469" t="s">
        <v>3</v>
      </c>
      <c r="L158" s="455" t="s">
        <v>3473</v>
      </c>
      <c r="M158" s="455" t="s">
        <v>1968</v>
      </c>
      <c r="N158" s="469" t="s">
        <v>629</v>
      </c>
      <c r="O158" s="470" t="s">
        <v>627</v>
      </c>
      <c r="P158" s="469" t="s">
        <v>3</v>
      </c>
      <c r="Q158" s="469" t="s">
        <v>48</v>
      </c>
      <c r="R158" s="455" t="s">
        <v>48</v>
      </c>
      <c r="S158" s="451"/>
      <c r="T158" s="470" t="s">
        <v>3477</v>
      </c>
      <c r="U158" s="3"/>
      <c r="V158" s="630" t="str">
        <f t="shared" si="8"/>
        <v>/rsm:CrossIndustryInvoice/rsm:SupplyChainTradeTransaction/ram:ApplicableHeaderTradeSettlement/ram:InvoiceReferencedDocument/ram:FormattedIssueDateTime</v>
      </c>
      <c r="W158" s="630" t="str">
        <f t="shared" si="9"/>
        <v>/qdt:DateTimeString</v>
      </c>
      <c r="X158" s="544">
        <f>COUNTIFS(M$4:M158,V158)</f>
        <v>1</v>
      </c>
      <c r="Y158" s="4"/>
    </row>
    <row r="159" spans="2:25" ht="102">
      <c r="B159" s="514" t="s">
        <v>2153</v>
      </c>
      <c r="C159" s="469">
        <v>6</v>
      </c>
      <c r="D159" s="471" t="s">
        <v>3</v>
      </c>
      <c r="E159" s="468" t="s">
        <v>2146</v>
      </c>
      <c r="F159" s="468" t="s">
        <v>48</v>
      </c>
      <c r="G159" s="468" t="s">
        <v>2195</v>
      </c>
      <c r="H159" s="468"/>
      <c r="I159" s="468" t="s">
        <v>3064</v>
      </c>
      <c r="J159" s="468"/>
      <c r="K159" s="469"/>
      <c r="L159" s="455" t="s">
        <v>3474</v>
      </c>
      <c r="M159" s="455" t="s">
        <v>1969</v>
      </c>
      <c r="N159" s="469" t="s">
        <v>48</v>
      </c>
      <c r="O159" s="470" t="s">
        <v>697</v>
      </c>
      <c r="P159" s="469"/>
      <c r="Q159" s="469" t="s">
        <v>48</v>
      </c>
      <c r="R159" s="455" t="s">
        <v>1936</v>
      </c>
      <c r="S159" s="451"/>
      <c r="T159" s="470" t="s">
        <v>3477</v>
      </c>
      <c r="U159" s="3"/>
      <c r="V159" s="630" t="str">
        <f t="shared" si="8"/>
        <v>/rsm:CrossIndustryInvoice/rsm:SupplyChainTradeTransaction/ram:ApplicableHeaderTradeSettlement/ram:InvoiceReferencedDocument/ram:FormattedIssueDateTime/qdt:DateTimeString</v>
      </c>
      <c r="W159" s="630" t="str">
        <f t="shared" si="9"/>
        <v>/@format</v>
      </c>
      <c r="X159" s="544">
        <f>COUNTIFS(M$4:M159,V159)</f>
        <v>1</v>
      </c>
      <c r="Y159" s="4"/>
    </row>
    <row r="160" spans="2:25" ht="63.75">
      <c r="B160" s="514" t="s">
        <v>3186</v>
      </c>
      <c r="C160" s="465">
        <v>3</v>
      </c>
      <c r="D160" s="466"/>
      <c r="E160" s="467" t="s">
        <v>3125</v>
      </c>
      <c r="F160" s="468"/>
      <c r="G160" s="468"/>
      <c r="H160" s="468"/>
      <c r="I160" s="468" t="s">
        <v>48</v>
      </c>
      <c r="J160" s="468"/>
      <c r="K160" s="469" t="s">
        <v>19</v>
      </c>
      <c r="L160" s="455" t="s">
        <v>3475</v>
      </c>
      <c r="M160" s="455" t="s">
        <v>3026</v>
      </c>
      <c r="N160" s="469"/>
      <c r="O160" s="470"/>
      <c r="P160" s="469" t="s">
        <v>19</v>
      </c>
      <c r="Q160" s="469"/>
      <c r="R160" s="455"/>
      <c r="S160" s="451"/>
      <c r="T160" s="470" t="s">
        <v>3477</v>
      </c>
      <c r="U160" s="3"/>
      <c r="V160" s="630" t="str">
        <f t="shared" si="8"/>
        <v>/rsm:CrossIndustryInvoice/rsm:SupplyChainTradeTransaction/ram:ApplicableHeaderTradeSettlement</v>
      </c>
      <c r="W160" s="630" t="str">
        <f t="shared" si="9"/>
        <v>/ram:ReceivableSpecifiedTradeAccountingAccount</v>
      </c>
      <c r="X160" s="544">
        <f>COUNTIFS(M$4:M160,V160)</f>
        <v>1</v>
      </c>
      <c r="Y160" s="4"/>
    </row>
    <row r="161" spans="2:25" ht="76.5">
      <c r="B161" s="514" t="s">
        <v>398</v>
      </c>
      <c r="C161" s="469">
        <v>4</v>
      </c>
      <c r="D161" s="471" t="s">
        <v>1</v>
      </c>
      <c r="E161" s="468" t="s">
        <v>974</v>
      </c>
      <c r="F161" s="468" t="s">
        <v>975</v>
      </c>
      <c r="G161" s="468"/>
      <c r="H161" s="468" t="s">
        <v>2348</v>
      </c>
      <c r="I161" s="468" t="s">
        <v>48</v>
      </c>
      <c r="J161" s="468" t="s">
        <v>931</v>
      </c>
      <c r="K161" s="469" t="s">
        <v>3</v>
      </c>
      <c r="L161" s="455" t="s">
        <v>3476</v>
      </c>
      <c r="M161" s="455" t="s">
        <v>1961</v>
      </c>
      <c r="N161" s="469" t="s">
        <v>1945</v>
      </c>
      <c r="O161" s="470" t="s">
        <v>627</v>
      </c>
      <c r="P161" s="469" t="s">
        <v>3</v>
      </c>
      <c r="Q161" s="469" t="s">
        <v>632</v>
      </c>
      <c r="R161" s="455" t="s">
        <v>48</v>
      </c>
      <c r="S161" s="451"/>
      <c r="T161" s="470" t="s">
        <v>3477</v>
      </c>
      <c r="U161" s="3"/>
      <c r="V161" s="630" t="str">
        <f t="shared" si="8"/>
        <v>/rsm:CrossIndustryInvoice/rsm:SupplyChainTradeTransaction/ram:ApplicableHeaderTradeSettlement/ram:ReceivableSpecifiedTradeAccountingAccount</v>
      </c>
      <c r="W161" s="630" t="str">
        <f t="shared" si="9"/>
        <v>/ram:ID</v>
      </c>
      <c r="X161" s="544">
        <f>COUNTIFS(M$4:M161,V161)</f>
        <v>1</v>
      </c>
      <c r="Y161" s="4"/>
    </row>
    <row r="162" spans="2:25">
      <c r="B162" s="521"/>
      <c r="C162" s="522"/>
      <c r="D162" s="522"/>
      <c r="E162" s="459"/>
      <c r="F162" s="459"/>
      <c r="G162" s="459"/>
      <c r="H162" s="459"/>
      <c r="I162" s="459"/>
      <c r="J162" s="459"/>
      <c r="K162" s="522"/>
      <c r="L162" s="459"/>
      <c r="M162" s="459"/>
      <c r="N162" s="4"/>
      <c r="O162" s="522"/>
      <c r="P162" s="522"/>
      <c r="Q162" s="522"/>
      <c r="R162" s="521"/>
      <c r="S162" s="451"/>
      <c r="T162" s="522"/>
      <c r="U162" s="523"/>
      <c r="V162" s="459"/>
      <c r="W162" s="459"/>
      <c r="X162" s="459"/>
      <c r="Y162" s="459"/>
    </row>
    <row r="163" spans="2:25">
      <c r="B163" s="521"/>
      <c r="C163" s="522"/>
      <c r="D163" s="522"/>
      <c r="E163" s="459"/>
      <c r="F163" s="459"/>
      <c r="G163" s="459"/>
      <c r="H163" s="459"/>
      <c r="I163" s="459"/>
      <c r="J163" s="459"/>
      <c r="K163" s="522"/>
      <c r="L163" s="459"/>
      <c r="M163" s="459"/>
      <c r="N163" s="4"/>
      <c r="O163" s="522"/>
      <c r="P163" s="522"/>
      <c r="Q163" s="522"/>
      <c r="R163" s="521"/>
      <c r="S163" s="459"/>
      <c r="T163" s="522"/>
      <c r="U163" s="523"/>
      <c r="V163" s="459"/>
      <c r="W163" s="459"/>
      <c r="X163" s="459"/>
      <c r="Y163" s="459"/>
    </row>
    <row r="164" spans="2:25">
      <c r="B164" s="521"/>
      <c r="C164" s="522"/>
      <c r="D164" s="522"/>
      <c r="E164" s="459"/>
      <c r="F164" s="459"/>
      <c r="G164" s="459"/>
      <c r="H164" s="459"/>
      <c r="I164" s="459"/>
      <c r="J164" s="459"/>
      <c r="K164" s="522"/>
      <c r="L164" s="459"/>
      <c r="M164" s="459"/>
      <c r="N164" s="4"/>
      <c r="O164" s="522"/>
      <c r="P164" s="522"/>
      <c r="Q164" s="522"/>
      <c r="R164" s="521"/>
      <c r="S164" s="459"/>
      <c r="T164" s="522"/>
      <c r="U164" s="523"/>
      <c r="V164" s="459"/>
      <c r="W164" s="459"/>
      <c r="X164" s="459"/>
      <c r="Y164" s="459"/>
    </row>
    <row r="165" spans="2:25">
      <c r="B165" s="521"/>
      <c r="C165" s="522"/>
      <c r="D165" s="522"/>
      <c r="E165" s="459"/>
      <c r="F165" s="459"/>
      <c r="G165" s="459"/>
      <c r="H165" s="459"/>
      <c r="I165" s="459"/>
      <c r="J165" s="459"/>
      <c r="K165" s="522"/>
      <c r="L165" s="459"/>
      <c r="M165" s="459"/>
      <c r="N165" s="4"/>
      <c r="O165" s="522"/>
      <c r="P165" s="522"/>
      <c r="Q165" s="522"/>
      <c r="R165" s="521"/>
      <c r="S165" s="459"/>
      <c r="T165" s="522"/>
      <c r="U165" s="523"/>
      <c r="V165" s="459"/>
      <c r="W165" s="459"/>
      <c r="X165" s="459"/>
      <c r="Y165" s="459"/>
    </row>
    <row r="166" spans="2:25">
      <c r="B166" s="521"/>
      <c r="C166" s="522"/>
      <c r="D166" s="522"/>
      <c r="E166" s="459"/>
      <c r="F166" s="459"/>
      <c r="G166" s="459"/>
      <c r="H166" s="459"/>
      <c r="I166" s="459"/>
      <c r="J166" s="459"/>
      <c r="K166" s="522"/>
      <c r="L166" s="459"/>
      <c r="M166" s="459"/>
      <c r="N166" s="4"/>
      <c r="O166" s="522"/>
      <c r="P166" s="522"/>
      <c r="Q166" s="522"/>
      <c r="R166" s="521"/>
      <c r="S166" s="459"/>
      <c r="T166" s="522"/>
      <c r="U166" s="523"/>
      <c r="V166" s="459"/>
      <c r="W166" s="459"/>
      <c r="X166" s="459"/>
      <c r="Y166" s="459"/>
    </row>
    <row r="167" spans="2:25">
      <c r="B167" s="521"/>
      <c r="C167" s="522"/>
      <c r="D167" s="522"/>
      <c r="E167" s="459"/>
      <c r="F167" s="459"/>
      <c r="G167" s="459"/>
      <c r="H167" s="459"/>
      <c r="I167" s="459"/>
      <c r="J167" s="459"/>
      <c r="K167" s="522"/>
      <c r="L167" s="459"/>
      <c r="M167" s="459"/>
      <c r="N167" s="4"/>
      <c r="O167" s="522"/>
      <c r="P167" s="522"/>
      <c r="Q167" s="522"/>
      <c r="R167" s="521"/>
      <c r="T167" s="522"/>
      <c r="U167" s="523"/>
    </row>
  </sheetData>
  <autoFilter ref="A4:Z161" xr:uid="{85BC5687-E2F2-49CD-86B2-264F420AAB44}"/>
  <mergeCells count="1">
    <mergeCell ref="B3:K3"/>
  </mergeCells>
  <pageMargins left="0.75" right="0.75" top="1" bottom="1" header="0.5" footer="0.5"/>
  <pageSetup paperSize="9"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383DE-2E2E-44A6-B380-18ADAE1CAC4A}">
  <sheetPr>
    <pageSetUpPr autoPageBreaks="0"/>
  </sheetPr>
  <dimension ref="A1:Y51"/>
  <sheetViews>
    <sheetView showGridLines="0" zoomScale="90" zoomScaleNormal="90" zoomScaleSheetLayoutView="70" zoomScalePageLayoutView="70" workbookViewId="0">
      <pane xSplit="5" ySplit="5" topLeftCell="L6" activePane="bottomRight" state="frozen"/>
      <selection pane="topRight" activeCell="G1" sqref="G1"/>
      <selection pane="bottomLeft" activeCell="A6" sqref="A6"/>
      <selection pane="bottomRight" activeCell="Q168" sqref="Q168"/>
    </sheetView>
  </sheetViews>
  <sheetFormatPr baseColWidth="10" defaultColWidth="10.85546875" defaultRowHeight="12.75"/>
  <cols>
    <col min="1" max="1" width="3.28515625" style="130" customWidth="1"/>
    <col min="2" max="2" width="9.140625" style="27" customWidth="1" collapsed="1"/>
    <col min="3" max="4" width="6.28515625" style="25" customWidth="1"/>
    <col min="5" max="5" width="25.85546875" style="456" customWidth="1"/>
    <col min="6" max="6" width="34.42578125" style="456" customWidth="1"/>
    <col min="7" max="7" width="61.28515625" style="456" customWidth="1"/>
    <col min="8" max="8" width="47" style="456" customWidth="1"/>
    <col min="9" max="9" width="39.42578125" style="456" customWidth="1"/>
    <col min="10" max="10" width="13.28515625" style="456" customWidth="1"/>
    <col min="11" max="11" width="6.140625" style="25" customWidth="1"/>
    <col min="12" max="12" width="46.85546875" style="26" customWidth="1"/>
    <col min="13" max="13" width="71.140625" style="26" customWidth="1"/>
    <col min="14" max="14" width="6.28515625" style="29" customWidth="1"/>
    <col min="15" max="15" width="5.140625" style="25" customWidth="1"/>
    <col min="16" max="16" width="6.140625" style="25" customWidth="1"/>
    <col min="17" max="17" width="10.42578125" style="25" customWidth="1"/>
    <col min="18" max="18" width="33" style="27" customWidth="1"/>
    <col min="19" max="19" width="4.28515625" style="26" customWidth="1"/>
    <col min="20" max="20" width="13.42578125" style="25" customWidth="1"/>
    <col min="21" max="21" width="4.28515625" style="458" customWidth="1"/>
    <col min="22" max="22" width="26.85546875" style="26" customWidth="1"/>
    <col min="23" max="23" width="26.140625" style="26" customWidth="1"/>
    <col min="24" max="24" width="13.7109375" style="26" customWidth="1"/>
    <col min="25" max="25" width="3" style="26" customWidth="1"/>
    <col min="26" max="16384" width="10.85546875" style="26"/>
  </cols>
  <sheetData>
    <row r="1" spans="1:25">
      <c r="A1" s="627"/>
      <c r="R1" s="26"/>
    </row>
    <row r="2" spans="1:25" s="459" customFormat="1" ht="13.5" collapsed="1" thickBot="1">
      <c r="A2" s="71"/>
      <c r="B2" s="27"/>
      <c r="C2" s="25"/>
      <c r="D2" s="25"/>
      <c r="E2" s="456"/>
      <c r="F2" s="456"/>
      <c r="G2" s="456"/>
      <c r="H2" s="456"/>
      <c r="I2" s="456"/>
      <c r="J2" s="456"/>
      <c r="K2" s="25"/>
      <c r="L2" s="26"/>
      <c r="M2" s="26"/>
      <c r="N2" s="29"/>
      <c r="O2" s="25"/>
      <c r="P2" s="25"/>
      <c r="Q2" s="25"/>
      <c r="R2" s="27"/>
      <c r="T2" s="25"/>
      <c r="U2" s="458"/>
      <c r="V2" s="630">
        <f>IF(ISERROR(FIND("/",M2)),M2,LEFT(M2,FIND(CHAR(1),SUBSTITUTE(M2,"/",CHAR(1),LEN(M2)-LEN(SUBSTITUTE(M2,"/",""))))-1))</f>
        <v>0</v>
      </c>
      <c r="W2" s="630">
        <f>IF(ISERROR(FIND("/",M2)),M2,MID(M2, FIND(CHAR(1),SUBSTITUTE(M2,"/",CHAR(1), LEN(M2)-LEN(SUBSTITUTE(M2,"/","")))), LEN(M2)))</f>
        <v>0</v>
      </c>
      <c r="X2" s="544">
        <f>COUNTIFS(M2:M$4,V2)</f>
        <v>0</v>
      </c>
      <c r="Y2" s="26"/>
    </row>
    <row r="3" spans="1:25" s="527" customFormat="1" ht="35.25" customHeight="1" thickBot="1">
      <c r="A3" s="71"/>
      <c r="B3" s="737" t="s">
        <v>2367</v>
      </c>
      <c r="C3" s="738"/>
      <c r="D3" s="738"/>
      <c r="E3" s="738"/>
      <c r="F3" s="738"/>
      <c r="G3" s="738"/>
      <c r="H3" s="738"/>
      <c r="I3" s="738"/>
      <c r="J3" s="738"/>
      <c r="K3" s="738"/>
      <c r="L3" s="545"/>
      <c r="M3" s="525"/>
      <c r="N3" s="525"/>
      <c r="O3" s="525"/>
      <c r="P3" s="525"/>
      <c r="Q3" s="525"/>
      <c r="R3" s="526"/>
      <c r="T3" s="528"/>
      <c r="U3" s="529"/>
    </row>
    <row r="4" spans="1:25" s="451" customFormat="1" ht="71.25" thickBot="1">
      <c r="A4" s="443"/>
      <c r="B4" s="444" t="s">
        <v>93</v>
      </c>
      <c r="C4" s="445" t="s">
        <v>161</v>
      </c>
      <c r="D4" s="446" t="s">
        <v>922</v>
      </c>
      <c r="E4" s="447" t="s">
        <v>2285</v>
      </c>
      <c r="F4" s="447" t="s">
        <v>2286</v>
      </c>
      <c r="G4" s="447" t="s">
        <v>924</v>
      </c>
      <c r="H4" s="447" t="s">
        <v>2322</v>
      </c>
      <c r="I4" s="447" t="s">
        <v>2472</v>
      </c>
      <c r="J4" s="447" t="s">
        <v>2193</v>
      </c>
      <c r="K4" s="448" t="s">
        <v>3088</v>
      </c>
      <c r="L4" s="449" t="s">
        <v>3052</v>
      </c>
      <c r="M4" s="449" t="s">
        <v>3052</v>
      </c>
      <c r="N4" s="450" t="s">
        <v>621</v>
      </c>
      <c r="O4" s="448" t="s">
        <v>622</v>
      </c>
      <c r="P4" s="448" t="s">
        <v>620</v>
      </c>
      <c r="Q4" s="449" t="s">
        <v>623</v>
      </c>
      <c r="R4" s="449" t="s">
        <v>624</v>
      </c>
      <c r="T4" s="452" t="s">
        <v>2987</v>
      </c>
      <c r="U4" s="453"/>
      <c r="V4" s="454" t="s">
        <v>3189</v>
      </c>
      <c r="W4" s="454" t="s">
        <v>3191</v>
      </c>
      <c r="X4" s="454" t="s">
        <v>3190</v>
      </c>
      <c r="Y4" s="4"/>
    </row>
    <row r="5" spans="1:25" s="459" customFormat="1" ht="51">
      <c r="A5" s="71"/>
      <c r="B5" s="457" t="s">
        <v>986</v>
      </c>
      <c r="C5" s="460">
        <v>1</v>
      </c>
      <c r="D5" s="461" t="s">
        <v>3</v>
      </c>
      <c r="E5" s="17" t="s">
        <v>980</v>
      </c>
      <c r="F5" s="17" t="s">
        <v>2219</v>
      </c>
      <c r="G5" s="17"/>
      <c r="H5" s="17"/>
      <c r="I5" s="17" t="s">
        <v>48</v>
      </c>
      <c r="J5" s="17"/>
      <c r="K5" s="462" t="s">
        <v>3</v>
      </c>
      <c r="L5" s="457" t="s">
        <v>3198</v>
      </c>
      <c r="M5" s="457" t="s">
        <v>1965</v>
      </c>
      <c r="N5" s="462" t="s">
        <v>48</v>
      </c>
      <c r="O5" s="463" t="s">
        <v>627</v>
      </c>
      <c r="P5" s="462" t="s">
        <v>3</v>
      </c>
      <c r="Q5" s="462" t="s">
        <v>48</v>
      </c>
      <c r="R5" s="457" t="s">
        <v>48</v>
      </c>
      <c r="S5" s="451"/>
      <c r="T5" s="463" t="s">
        <v>2324</v>
      </c>
      <c r="U5" s="3"/>
      <c r="V5" s="630" t="str">
        <f t="shared" ref="V5:V45" si="0">IF(ISERROR(FIND("/",M5)),M5,LEFT(M5,FIND(CHAR(1),SUBSTITUTE(M5,"/",CHAR(1),LEN(M5)-LEN(SUBSTITUTE(M5,"/",""))))-1))</f>
        <v>/rsm:CrossIndustryInvoice</v>
      </c>
      <c r="W5" s="630" t="str">
        <f t="shared" ref="W5:W45" si="1">IF(ISERROR(FIND("/",M5)),M5,MID(M5, FIND(CHAR(1),SUBSTITUTE(M5,"/",CHAR(1), LEN(M5)-LEN(SUBSTITUTE(M5,"/","")))), LEN(M5)))</f>
        <v>/rsm:ExchangedDocumentContext</v>
      </c>
      <c r="X5" s="544">
        <f>COUNTIFS(M$4:M5,V5)</f>
        <v>0</v>
      </c>
      <c r="Y5" s="4"/>
    </row>
    <row r="6" spans="1:25" s="459" customFormat="1" ht="63.75">
      <c r="A6" s="71"/>
      <c r="B6" s="464" t="s">
        <v>3028</v>
      </c>
      <c r="C6" s="465">
        <v>2</v>
      </c>
      <c r="D6" s="466"/>
      <c r="E6" s="467" t="s">
        <v>3089</v>
      </c>
      <c r="F6" s="468"/>
      <c r="G6" s="468"/>
      <c r="H6" s="468"/>
      <c r="I6" s="468" t="s">
        <v>48</v>
      </c>
      <c r="J6" s="468"/>
      <c r="K6" s="469" t="s">
        <v>19</v>
      </c>
      <c r="L6" s="455" t="s">
        <v>3199</v>
      </c>
      <c r="M6" s="455" t="s">
        <v>3036</v>
      </c>
      <c r="N6" s="469"/>
      <c r="O6" s="470"/>
      <c r="P6" s="469" t="s">
        <v>19</v>
      </c>
      <c r="Q6" s="469"/>
      <c r="R6" s="455"/>
      <c r="S6" s="451"/>
      <c r="T6" s="470" t="s">
        <v>2324</v>
      </c>
      <c r="U6" s="3"/>
      <c r="V6" s="630" t="str">
        <f t="shared" si="0"/>
        <v>/rsm:CrossIndustryInvoice/rsm:ExchangedDocumentContext</v>
      </c>
      <c r="W6" s="630" t="str">
        <f t="shared" si="1"/>
        <v>/ram:BusinessProcessSpecifiedDocumentContextParameter</v>
      </c>
      <c r="X6" s="544">
        <f>COUNTIFS(M$4:M6,V6)</f>
        <v>1</v>
      </c>
      <c r="Y6" s="4"/>
    </row>
    <row r="7" spans="1:25" s="459" customFormat="1" ht="89.25">
      <c r="A7" s="71"/>
      <c r="B7" s="464" t="s">
        <v>403</v>
      </c>
      <c r="C7" s="469">
        <v>3</v>
      </c>
      <c r="D7" s="471" t="s">
        <v>1</v>
      </c>
      <c r="E7" s="468" t="s">
        <v>982</v>
      </c>
      <c r="F7" s="468" t="s">
        <v>983</v>
      </c>
      <c r="G7" s="468" t="s">
        <v>2220</v>
      </c>
      <c r="H7" s="468" t="s">
        <v>2349</v>
      </c>
      <c r="I7" s="468" t="s">
        <v>48</v>
      </c>
      <c r="J7" s="468" t="s">
        <v>931</v>
      </c>
      <c r="K7" s="469" t="s">
        <v>1</v>
      </c>
      <c r="L7" s="455" t="s">
        <v>3200</v>
      </c>
      <c r="M7" s="455" t="s">
        <v>608</v>
      </c>
      <c r="N7" s="469" t="s">
        <v>1945</v>
      </c>
      <c r="O7" s="470" t="s">
        <v>48</v>
      </c>
      <c r="P7" s="469" t="s">
        <v>1</v>
      </c>
      <c r="Q7" s="469" t="s">
        <v>48</v>
      </c>
      <c r="R7" s="455" t="s">
        <v>48</v>
      </c>
      <c r="S7" s="451"/>
      <c r="T7" s="470" t="s">
        <v>2324</v>
      </c>
      <c r="U7" s="3"/>
      <c r="V7" s="630" t="str">
        <f t="shared" si="0"/>
        <v>/rsm:CrossIndustryInvoice/rsm:ExchangedDocumentContext/ram:BusinessProcessSpecifiedDocumentContextParameter</v>
      </c>
      <c r="W7" s="630" t="str">
        <f t="shared" si="1"/>
        <v>/ram:ID</v>
      </c>
      <c r="X7" s="544">
        <f>COUNTIFS(M$4:M7,V7)</f>
        <v>1</v>
      </c>
      <c r="Y7" s="4"/>
    </row>
    <row r="8" spans="1:25" s="459" customFormat="1" ht="51">
      <c r="A8" s="71"/>
      <c r="B8" s="472" t="s">
        <v>3029</v>
      </c>
      <c r="C8" s="465">
        <v>2</v>
      </c>
      <c r="D8" s="466"/>
      <c r="E8" s="467" t="s">
        <v>3090</v>
      </c>
      <c r="F8" s="468"/>
      <c r="G8" s="468"/>
      <c r="H8" s="468"/>
      <c r="I8" s="468" t="s">
        <v>48</v>
      </c>
      <c r="J8" s="468"/>
      <c r="K8" s="469" t="s">
        <v>19</v>
      </c>
      <c r="L8" s="455" t="s">
        <v>3201</v>
      </c>
      <c r="M8" s="455" t="s">
        <v>3037</v>
      </c>
      <c r="N8" s="469"/>
      <c r="O8" s="470"/>
      <c r="P8" s="469" t="s">
        <v>19</v>
      </c>
      <c r="Q8" s="469"/>
      <c r="R8" s="455"/>
      <c r="S8" s="451"/>
      <c r="T8" s="470" t="s">
        <v>2324</v>
      </c>
      <c r="U8" s="3"/>
      <c r="V8" s="630" t="str">
        <f t="shared" si="0"/>
        <v>/rsm:CrossIndustryInvoice/rsm:ExchangedDocumentContext</v>
      </c>
      <c r="W8" s="630" t="str">
        <f t="shared" si="1"/>
        <v>/ram:GuidelineSpecifiedDocumentContextParameter</v>
      </c>
      <c r="X8" s="544">
        <f>COUNTIFS(M$4:M8,V8)</f>
        <v>1</v>
      </c>
      <c r="Y8" s="4"/>
    </row>
    <row r="9" spans="1:25" s="459" customFormat="1" ht="127.5">
      <c r="A9" s="71"/>
      <c r="B9" s="472" t="s">
        <v>404</v>
      </c>
      <c r="C9" s="469">
        <v>3</v>
      </c>
      <c r="D9" s="471" t="s">
        <v>3</v>
      </c>
      <c r="E9" s="468" t="s">
        <v>984</v>
      </c>
      <c r="F9" s="468" t="s">
        <v>985</v>
      </c>
      <c r="G9" s="468" t="s">
        <v>1400</v>
      </c>
      <c r="H9" s="473" t="s">
        <v>9584</v>
      </c>
      <c r="I9" s="473" t="s">
        <v>2713</v>
      </c>
      <c r="J9" s="468" t="s">
        <v>369</v>
      </c>
      <c r="K9" s="469" t="s">
        <v>1</v>
      </c>
      <c r="L9" s="455" t="s">
        <v>3202</v>
      </c>
      <c r="M9" s="455" t="s">
        <v>609</v>
      </c>
      <c r="N9" s="469" t="s">
        <v>1934</v>
      </c>
      <c r="O9" s="470" t="s">
        <v>627</v>
      </c>
      <c r="P9" s="469" t="s">
        <v>1</v>
      </c>
      <c r="Q9" s="469" t="s">
        <v>709</v>
      </c>
      <c r="R9" s="455" t="s">
        <v>48</v>
      </c>
      <c r="S9" s="451"/>
      <c r="T9" s="470" t="s">
        <v>2324</v>
      </c>
      <c r="U9" s="3"/>
      <c r="V9" s="630" t="str">
        <f t="shared" si="0"/>
        <v>/rsm:CrossIndustryInvoice/rsm:ExchangedDocumentContext/ram:GuidelineSpecifiedDocumentContextParameter</v>
      </c>
      <c r="W9" s="630" t="str">
        <f t="shared" si="1"/>
        <v>/ram:ID</v>
      </c>
      <c r="X9" s="544">
        <f>COUNTIFS(M$4:M9,V9)</f>
        <v>1</v>
      </c>
      <c r="Y9" s="4"/>
    </row>
    <row r="10" spans="1:25" s="459" customFormat="1" ht="38.25">
      <c r="A10" s="71"/>
      <c r="B10" s="474" t="s">
        <v>3030</v>
      </c>
      <c r="C10" s="465">
        <v>1</v>
      </c>
      <c r="D10" s="466"/>
      <c r="E10" s="467" t="s">
        <v>3091</v>
      </c>
      <c r="F10" s="468"/>
      <c r="G10" s="468"/>
      <c r="H10" s="468"/>
      <c r="I10" s="468" t="s">
        <v>48</v>
      </c>
      <c r="J10" s="468"/>
      <c r="K10" s="469" t="s">
        <v>3</v>
      </c>
      <c r="L10" s="455" t="s">
        <v>3203</v>
      </c>
      <c r="M10" s="455" t="s">
        <v>2988</v>
      </c>
      <c r="N10" s="469"/>
      <c r="O10" s="470"/>
      <c r="P10" s="469" t="s">
        <v>3</v>
      </c>
      <c r="Q10" s="469"/>
      <c r="R10" s="455"/>
      <c r="S10" s="451"/>
      <c r="T10" s="470" t="s">
        <v>2324</v>
      </c>
      <c r="U10" s="3"/>
      <c r="V10" s="630" t="str">
        <f t="shared" si="0"/>
        <v>/rsm:CrossIndustryInvoice</v>
      </c>
      <c r="W10" s="630" t="str">
        <f t="shared" si="1"/>
        <v>/rsm:ExchangedDocument</v>
      </c>
      <c r="X10" s="544">
        <f>COUNTIFS(M$4:M10,V10)</f>
        <v>0</v>
      </c>
      <c r="Y10" s="4"/>
    </row>
    <row r="11" spans="1:25" s="459" customFormat="1" ht="51">
      <c r="A11" s="628"/>
      <c r="B11" s="474" t="s">
        <v>374</v>
      </c>
      <c r="C11" s="469">
        <v>2</v>
      </c>
      <c r="D11" s="471" t="s">
        <v>3</v>
      </c>
      <c r="E11" s="468" t="s">
        <v>927</v>
      </c>
      <c r="F11" s="468" t="s">
        <v>928</v>
      </c>
      <c r="G11" s="468" t="s">
        <v>929</v>
      </c>
      <c r="H11" s="468" t="s">
        <v>2368</v>
      </c>
      <c r="I11" s="473" t="s">
        <v>2685</v>
      </c>
      <c r="J11" s="468" t="s">
        <v>369</v>
      </c>
      <c r="K11" s="469" t="s">
        <v>3</v>
      </c>
      <c r="L11" s="455" t="s">
        <v>3204</v>
      </c>
      <c r="M11" s="455" t="s">
        <v>604</v>
      </c>
      <c r="N11" s="469" t="s">
        <v>1934</v>
      </c>
      <c r="O11" s="470" t="s">
        <v>627</v>
      </c>
      <c r="P11" s="469" t="s">
        <v>3</v>
      </c>
      <c r="Q11" s="469" t="s">
        <v>48</v>
      </c>
      <c r="R11" s="455" t="s">
        <v>48</v>
      </c>
      <c r="S11" s="451"/>
      <c r="T11" s="470" t="s">
        <v>2324</v>
      </c>
      <c r="U11" s="3"/>
      <c r="V11" s="630" t="str">
        <f t="shared" si="0"/>
        <v>/rsm:CrossIndustryInvoice/rsm:ExchangedDocument</v>
      </c>
      <c r="W11" s="630" t="str">
        <f t="shared" si="1"/>
        <v>/ram:ID</v>
      </c>
      <c r="X11" s="544">
        <f>COUNTIFS(M$4:M11,V11)</f>
        <v>1</v>
      </c>
      <c r="Y11" s="4"/>
    </row>
    <row r="12" spans="1:25" s="459" customFormat="1" ht="140.25">
      <c r="A12" s="71"/>
      <c r="B12" s="474" t="s">
        <v>376</v>
      </c>
      <c r="C12" s="469">
        <v>2</v>
      </c>
      <c r="D12" s="471" t="s">
        <v>3</v>
      </c>
      <c r="E12" s="468" t="s">
        <v>2289</v>
      </c>
      <c r="F12" s="468" t="s">
        <v>935</v>
      </c>
      <c r="G12" s="468" t="s">
        <v>2311</v>
      </c>
      <c r="H12" s="468" t="s">
        <v>2369</v>
      </c>
      <c r="I12" s="473" t="s">
        <v>2717</v>
      </c>
      <c r="J12" s="468" t="s">
        <v>95</v>
      </c>
      <c r="K12" s="469" t="s">
        <v>1</v>
      </c>
      <c r="L12" s="455" t="s">
        <v>3205</v>
      </c>
      <c r="M12" s="455" t="s">
        <v>606</v>
      </c>
      <c r="N12" s="469" t="s">
        <v>1937</v>
      </c>
      <c r="O12" s="470" t="s">
        <v>627</v>
      </c>
      <c r="P12" s="469" t="s">
        <v>1</v>
      </c>
      <c r="Q12" s="469" t="s">
        <v>632</v>
      </c>
      <c r="R12" s="455" t="s">
        <v>48</v>
      </c>
      <c r="S12" s="451"/>
      <c r="T12" s="470" t="s">
        <v>2324</v>
      </c>
      <c r="U12" s="3"/>
      <c r="V12" s="630" t="str">
        <f t="shared" si="0"/>
        <v>/rsm:CrossIndustryInvoice/rsm:ExchangedDocument</v>
      </c>
      <c r="W12" s="630" t="str">
        <f t="shared" si="1"/>
        <v>/ram:TypeCode</v>
      </c>
      <c r="X12" s="544">
        <f>COUNTIFS(M$4:M12,V12)</f>
        <v>1</v>
      </c>
      <c r="Y12" s="4"/>
    </row>
    <row r="13" spans="1:25" s="459" customFormat="1" ht="51">
      <c r="A13" s="71"/>
      <c r="B13" s="475" t="s">
        <v>3027</v>
      </c>
      <c r="C13" s="465">
        <v>2</v>
      </c>
      <c r="D13" s="466"/>
      <c r="E13" s="467" t="s">
        <v>3092</v>
      </c>
      <c r="F13" s="468"/>
      <c r="G13" s="468"/>
      <c r="H13" s="468"/>
      <c r="I13" s="468" t="s">
        <v>48</v>
      </c>
      <c r="J13" s="468"/>
      <c r="K13" s="469" t="s">
        <v>3</v>
      </c>
      <c r="L13" s="455" t="s">
        <v>3206</v>
      </c>
      <c r="M13" s="455" t="s">
        <v>2989</v>
      </c>
      <c r="N13" s="469"/>
      <c r="O13" s="470"/>
      <c r="P13" s="469" t="s">
        <v>3</v>
      </c>
      <c r="Q13" s="469"/>
      <c r="R13" s="455"/>
      <c r="S13" s="451"/>
      <c r="T13" s="470" t="s">
        <v>2324</v>
      </c>
      <c r="U13" s="3"/>
      <c r="V13" s="630" t="str">
        <f t="shared" si="0"/>
        <v>/rsm:CrossIndustryInvoice/rsm:ExchangedDocument</v>
      </c>
      <c r="W13" s="630" t="str">
        <f t="shared" si="1"/>
        <v>/ram:IssueDateTime</v>
      </c>
      <c r="X13" s="544">
        <f>COUNTIFS(M$4:M13,V13)</f>
        <v>1</v>
      </c>
      <c r="Y13" s="4"/>
    </row>
    <row r="14" spans="1:25" s="459" customFormat="1" ht="63.75">
      <c r="A14" s="71"/>
      <c r="B14" s="475" t="s">
        <v>375</v>
      </c>
      <c r="C14" s="469">
        <v>3</v>
      </c>
      <c r="D14" s="471" t="s">
        <v>3</v>
      </c>
      <c r="E14" s="468" t="s">
        <v>932</v>
      </c>
      <c r="F14" s="468" t="s">
        <v>933</v>
      </c>
      <c r="G14" s="468"/>
      <c r="H14" s="468" t="s">
        <v>2338</v>
      </c>
      <c r="I14" s="473" t="s">
        <v>2711</v>
      </c>
      <c r="J14" s="468" t="s">
        <v>94</v>
      </c>
      <c r="K14" s="469" t="s">
        <v>3</v>
      </c>
      <c r="L14" s="455" t="s">
        <v>3207</v>
      </c>
      <c r="M14" s="455" t="s">
        <v>605</v>
      </c>
      <c r="N14" s="469" t="s">
        <v>629</v>
      </c>
      <c r="O14" s="470" t="s">
        <v>627</v>
      </c>
      <c r="P14" s="469" t="s">
        <v>3</v>
      </c>
      <c r="Q14" s="469" t="s">
        <v>48</v>
      </c>
      <c r="R14" s="455" t="s">
        <v>630</v>
      </c>
      <c r="S14" s="451"/>
      <c r="T14" s="470" t="s">
        <v>2324</v>
      </c>
      <c r="U14" s="3"/>
      <c r="V14" s="630" t="str">
        <f t="shared" si="0"/>
        <v>/rsm:CrossIndustryInvoice/rsm:ExchangedDocument/ram:IssueDateTime</v>
      </c>
      <c r="W14" s="630" t="str">
        <f t="shared" si="1"/>
        <v>/udt:DateTimeString</v>
      </c>
      <c r="X14" s="544">
        <f>COUNTIFS(M$4:M14,V14)</f>
        <v>1</v>
      </c>
      <c r="Y14" s="4"/>
    </row>
    <row r="15" spans="1:25" s="459" customFormat="1" ht="76.5">
      <c r="A15" s="628"/>
      <c r="B15" s="475" t="s">
        <v>2152</v>
      </c>
      <c r="C15" s="469">
        <v>4</v>
      </c>
      <c r="D15" s="471" t="s">
        <v>3</v>
      </c>
      <c r="E15" s="468" t="s">
        <v>2194</v>
      </c>
      <c r="F15" s="468" t="s">
        <v>48</v>
      </c>
      <c r="G15" s="468" t="s">
        <v>2195</v>
      </c>
      <c r="H15" s="468"/>
      <c r="I15" s="473" t="s">
        <v>3064</v>
      </c>
      <c r="J15" s="468"/>
      <c r="K15" s="469"/>
      <c r="L15" s="455" t="s">
        <v>3208</v>
      </c>
      <c r="M15" s="455" t="s">
        <v>1935</v>
      </c>
      <c r="N15" s="469" t="s">
        <v>48</v>
      </c>
      <c r="O15" s="470" t="s">
        <v>697</v>
      </c>
      <c r="P15" s="469"/>
      <c r="Q15" s="469" t="s">
        <v>48</v>
      </c>
      <c r="R15" s="455" t="s">
        <v>1936</v>
      </c>
      <c r="S15" s="451"/>
      <c r="T15" s="470" t="s">
        <v>2324</v>
      </c>
      <c r="U15" s="3"/>
      <c r="V15" s="630" t="str">
        <f t="shared" si="0"/>
        <v>/rsm:CrossIndustryInvoice/rsm:ExchangedDocument/ram:IssueDateTime/udt:DateTimeString</v>
      </c>
      <c r="W15" s="630" t="str">
        <f t="shared" si="1"/>
        <v>/@format</v>
      </c>
      <c r="X15" s="544">
        <f>COUNTIFS(M$4:M15,V15)</f>
        <v>1</v>
      </c>
      <c r="Y15" s="4"/>
    </row>
    <row r="16" spans="1:25" ht="38.25">
      <c r="B16" s="479" t="s">
        <v>3031</v>
      </c>
      <c r="C16" s="480">
        <v>1</v>
      </c>
      <c r="D16" s="481"/>
      <c r="E16" s="467" t="s">
        <v>3093</v>
      </c>
      <c r="F16" s="17"/>
      <c r="G16" s="17"/>
      <c r="H16" s="17"/>
      <c r="I16" s="17" t="s">
        <v>48</v>
      </c>
      <c r="J16" s="17"/>
      <c r="K16" s="462" t="s">
        <v>3</v>
      </c>
      <c r="L16" s="457" t="s">
        <v>3212</v>
      </c>
      <c r="M16" s="457" t="s">
        <v>2990</v>
      </c>
      <c r="N16" s="462"/>
      <c r="O16" s="463"/>
      <c r="P16" s="462" t="s">
        <v>3</v>
      </c>
      <c r="Q16" s="462"/>
      <c r="R16" s="457"/>
      <c r="S16" s="451"/>
      <c r="T16" s="463" t="s">
        <v>2324</v>
      </c>
      <c r="U16" s="3"/>
      <c r="V16" s="630" t="str">
        <f t="shared" si="0"/>
        <v>/rsm:CrossIndustryInvoice</v>
      </c>
      <c r="W16" s="630" t="str">
        <f t="shared" si="1"/>
        <v>/rsm:SupplyChainTradeTransaction</v>
      </c>
      <c r="X16" s="544">
        <f>COUNTIFS(M$4:M16,V16)</f>
        <v>0</v>
      </c>
      <c r="Y16" s="4"/>
    </row>
    <row r="17" spans="1:25" s="459" customFormat="1" ht="51">
      <c r="A17" s="628"/>
      <c r="B17" s="505" t="s">
        <v>3126</v>
      </c>
      <c r="C17" s="465">
        <v>2</v>
      </c>
      <c r="D17" s="466"/>
      <c r="E17" s="467" t="s">
        <v>3127</v>
      </c>
      <c r="F17" s="468"/>
      <c r="G17" s="468"/>
      <c r="H17" s="468"/>
      <c r="I17" s="468" t="s">
        <v>48</v>
      </c>
      <c r="J17" s="468"/>
      <c r="K17" s="469" t="s">
        <v>3</v>
      </c>
      <c r="L17" s="455" t="s">
        <v>3280</v>
      </c>
      <c r="M17" s="455" t="s">
        <v>3000</v>
      </c>
      <c r="N17" s="469"/>
      <c r="O17" s="470"/>
      <c r="P17" s="469" t="s">
        <v>3</v>
      </c>
      <c r="Q17" s="469"/>
      <c r="R17" s="455"/>
      <c r="S17" s="451"/>
      <c r="T17" s="470" t="s">
        <v>2324</v>
      </c>
      <c r="U17" s="3"/>
      <c r="V17" s="630" t="str">
        <f t="shared" si="0"/>
        <v>/rsm:CrossIndustryInvoice/rsm:SupplyChainTradeTransaction</v>
      </c>
      <c r="W17" s="630" t="str">
        <f t="shared" si="1"/>
        <v>/ram:ApplicableHeaderTradeAgreement</v>
      </c>
      <c r="X17" s="544">
        <f>COUNTIFS(M$4:M17,V17)</f>
        <v>1</v>
      </c>
      <c r="Y17" s="4"/>
    </row>
    <row r="18" spans="1:25" s="459" customFormat="1" ht="63.75">
      <c r="A18" s="71"/>
      <c r="B18" s="505" t="s">
        <v>386</v>
      </c>
      <c r="C18" s="469">
        <v>3</v>
      </c>
      <c r="D18" s="471" t="s">
        <v>1</v>
      </c>
      <c r="E18" s="468" t="s">
        <v>952</v>
      </c>
      <c r="F18" s="468" t="s">
        <v>953</v>
      </c>
      <c r="G18" s="468" t="s">
        <v>954</v>
      </c>
      <c r="H18" s="468" t="s">
        <v>2339</v>
      </c>
      <c r="I18" s="468" t="s">
        <v>48</v>
      </c>
      <c r="J18" s="468" t="s">
        <v>931</v>
      </c>
      <c r="K18" s="469" t="s">
        <v>1</v>
      </c>
      <c r="L18" s="455" t="s">
        <v>3281</v>
      </c>
      <c r="M18" s="455" t="s">
        <v>1946</v>
      </c>
      <c r="N18" s="469" t="s">
        <v>1945</v>
      </c>
      <c r="O18" s="470" t="s">
        <v>627</v>
      </c>
      <c r="P18" s="469" t="s">
        <v>1</v>
      </c>
      <c r="Q18" s="469" t="s">
        <v>48</v>
      </c>
      <c r="R18" s="455" t="s">
        <v>48</v>
      </c>
      <c r="S18" s="451"/>
      <c r="T18" s="470" t="s">
        <v>2324</v>
      </c>
      <c r="U18" s="3"/>
      <c r="V18" s="630" t="str">
        <f t="shared" si="0"/>
        <v>/rsm:CrossIndustryInvoice/rsm:SupplyChainTradeTransaction/ram:ApplicableHeaderTradeAgreement</v>
      </c>
      <c r="W18" s="630" t="str">
        <f t="shared" si="1"/>
        <v>/ram:BuyerReference</v>
      </c>
      <c r="X18" s="544">
        <f>COUNTIFS(M$4:M18,V18)</f>
        <v>1</v>
      </c>
      <c r="Y18" s="4"/>
    </row>
    <row r="19" spans="1:25" s="459" customFormat="1" ht="63.75">
      <c r="A19" s="71"/>
      <c r="B19" s="506" t="s">
        <v>1003</v>
      </c>
      <c r="C19" s="460">
        <v>3</v>
      </c>
      <c r="D19" s="461" t="s">
        <v>3</v>
      </c>
      <c r="E19" s="17" t="s">
        <v>1004</v>
      </c>
      <c r="F19" s="17" t="s">
        <v>1005</v>
      </c>
      <c r="G19" s="17"/>
      <c r="H19" s="17"/>
      <c r="I19" s="17" t="s">
        <v>48</v>
      </c>
      <c r="J19" s="17"/>
      <c r="K19" s="462" t="s">
        <v>1</v>
      </c>
      <c r="L19" s="457" t="s">
        <v>3282</v>
      </c>
      <c r="M19" s="457" t="s">
        <v>1970</v>
      </c>
      <c r="N19" s="462" t="s">
        <v>48</v>
      </c>
      <c r="O19" s="463" t="s">
        <v>627</v>
      </c>
      <c r="P19" s="462" t="s">
        <v>1</v>
      </c>
      <c r="Q19" s="462" t="s">
        <v>48</v>
      </c>
      <c r="R19" s="457" t="s">
        <v>48</v>
      </c>
      <c r="S19" s="451"/>
      <c r="T19" s="463" t="s">
        <v>2324</v>
      </c>
      <c r="U19" s="3"/>
      <c r="V19" s="630" t="str">
        <f t="shared" si="0"/>
        <v>/rsm:CrossIndustryInvoice/rsm:SupplyChainTradeTransaction/ram:ApplicableHeaderTradeAgreement</v>
      </c>
      <c r="W19" s="630" t="str">
        <f t="shared" si="1"/>
        <v>/ram:SellerTradeParty</v>
      </c>
      <c r="X19" s="544">
        <f>COUNTIFS(M$4:M19,V19)</f>
        <v>1</v>
      </c>
      <c r="Y19" s="4"/>
    </row>
    <row r="20" spans="1:25" s="478" customFormat="1" ht="76.5">
      <c r="A20" s="629"/>
      <c r="B20" s="505" t="s">
        <v>409</v>
      </c>
      <c r="C20" s="469">
        <v>4</v>
      </c>
      <c r="D20" s="471" t="s">
        <v>3</v>
      </c>
      <c r="E20" s="468" t="s">
        <v>1006</v>
      </c>
      <c r="F20" s="468" t="s">
        <v>1007</v>
      </c>
      <c r="G20" s="468"/>
      <c r="H20" s="468"/>
      <c r="I20" s="468" t="s">
        <v>2715</v>
      </c>
      <c r="J20" s="468" t="s">
        <v>931</v>
      </c>
      <c r="K20" s="469" t="s">
        <v>1</v>
      </c>
      <c r="L20" s="455" t="s">
        <v>3286</v>
      </c>
      <c r="M20" s="455" t="s">
        <v>1971</v>
      </c>
      <c r="N20" s="469" t="s">
        <v>1945</v>
      </c>
      <c r="O20" s="470" t="s">
        <v>627</v>
      </c>
      <c r="P20" s="469" t="s">
        <v>1</v>
      </c>
      <c r="Q20" s="469" t="s">
        <v>632</v>
      </c>
      <c r="R20" s="455" t="s">
        <v>48</v>
      </c>
      <c r="S20" s="451"/>
      <c r="T20" s="470" t="s">
        <v>2324</v>
      </c>
      <c r="U20" s="3"/>
      <c r="V20" s="630" t="str">
        <f t="shared" si="0"/>
        <v>/rsm:CrossIndustryInvoice/rsm:SupplyChainTradeTransaction/ram:ApplicableHeaderTradeAgreement/ram:SellerTradeParty</v>
      </c>
      <c r="W20" s="630" t="str">
        <f t="shared" si="1"/>
        <v>/ram:Name</v>
      </c>
      <c r="X20" s="544">
        <f>COUNTIFS(M$4:M20,V20)</f>
        <v>1</v>
      </c>
      <c r="Y20" s="4"/>
    </row>
    <row r="21" spans="1:25" s="478" customFormat="1" ht="76.5">
      <c r="A21" s="629"/>
      <c r="B21" s="505" t="s">
        <v>3128</v>
      </c>
      <c r="C21" s="465">
        <v>4</v>
      </c>
      <c r="D21" s="466"/>
      <c r="E21" s="467" t="s">
        <v>3129</v>
      </c>
      <c r="F21" s="473"/>
      <c r="G21" s="473"/>
      <c r="H21" s="473"/>
      <c r="I21" s="473" t="s">
        <v>48</v>
      </c>
      <c r="J21" s="473"/>
      <c r="K21" s="469" t="s">
        <v>1</v>
      </c>
      <c r="L21" s="507" t="s">
        <v>3288</v>
      </c>
      <c r="M21" s="507" t="s">
        <v>3001</v>
      </c>
      <c r="N21" s="469"/>
      <c r="O21" s="470"/>
      <c r="P21" s="469" t="s">
        <v>1</v>
      </c>
      <c r="Q21" s="469"/>
      <c r="R21" s="455"/>
      <c r="S21" s="451"/>
      <c r="T21" s="470" t="s">
        <v>2324</v>
      </c>
      <c r="U21" s="3"/>
      <c r="V21" s="630" t="str">
        <f t="shared" si="0"/>
        <v>/rsm:CrossIndustryInvoice/rsm:SupplyChainTradeTransaction/ram:ApplicableHeaderTradeAgreement/ram:SellerTradeParty</v>
      </c>
      <c r="W21" s="630" t="str">
        <f t="shared" si="1"/>
        <v>/ram:SpecifiedLegalOrganization</v>
      </c>
      <c r="X21" s="544">
        <f>COUNTIFS(M$4:M21,V21)</f>
        <v>1</v>
      </c>
      <c r="Y21" s="4"/>
    </row>
    <row r="22" spans="1:25" s="478" customFormat="1" ht="89.25">
      <c r="A22" s="629"/>
      <c r="B22" s="505" t="s">
        <v>412</v>
      </c>
      <c r="C22" s="469">
        <v>5</v>
      </c>
      <c r="D22" s="471" t="s">
        <v>1</v>
      </c>
      <c r="E22" s="468" t="s">
        <v>1014</v>
      </c>
      <c r="F22" s="468" t="s">
        <v>1015</v>
      </c>
      <c r="G22" s="468" t="s">
        <v>2226</v>
      </c>
      <c r="H22" s="468"/>
      <c r="I22" s="468" t="s">
        <v>2716</v>
      </c>
      <c r="J22" s="468" t="s">
        <v>369</v>
      </c>
      <c r="K22" s="469" t="s">
        <v>1</v>
      </c>
      <c r="L22" s="455" t="s">
        <v>3289</v>
      </c>
      <c r="M22" s="455" t="s">
        <v>1976</v>
      </c>
      <c r="N22" s="469" t="s">
        <v>1934</v>
      </c>
      <c r="O22" s="470" t="s">
        <v>627</v>
      </c>
      <c r="P22" s="469" t="s">
        <v>1</v>
      </c>
      <c r="Q22" s="469" t="s">
        <v>48</v>
      </c>
      <c r="R22" s="455" t="s">
        <v>48</v>
      </c>
      <c r="S22" s="451"/>
      <c r="T22" s="470" t="s">
        <v>2324</v>
      </c>
      <c r="U22" s="3"/>
      <c r="V22" s="630" t="str">
        <f t="shared" si="0"/>
        <v>/rsm:CrossIndustryInvoice/rsm:SupplyChainTradeTransaction/ram:ApplicableHeaderTradeAgreement/ram:SellerTradeParty/ram:SpecifiedLegalOrganization</v>
      </c>
      <c r="W22" s="630" t="str">
        <f t="shared" si="1"/>
        <v>/ram:ID</v>
      </c>
      <c r="X22" s="544">
        <f>COUNTIFS(M$4:M22,V22)</f>
        <v>1</v>
      </c>
      <c r="Y22" s="4"/>
    </row>
    <row r="23" spans="1:25" s="478" customFormat="1" ht="102">
      <c r="A23" s="629"/>
      <c r="B23" s="505" t="s">
        <v>661</v>
      </c>
      <c r="C23" s="469">
        <v>6</v>
      </c>
      <c r="D23" s="471" t="s">
        <v>1</v>
      </c>
      <c r="E23" s="468" t="s">
        <v>2210</v>
      </c>
      <c r="F23" s="468" t="s">
        <v>2227</v>
      </c>
      <c r="G23" s="468" t="s">
        <v>2225</v>
      </c>
      <c r="H23" s="468" t="s">
        <v>2365</v>
      </c>
      <c r="I23" s="468" t="s">
        <v>48</v>
      </c>
      <c r="J23" s="468"/>
      <c r="K23" s="469"/>
      <c r="L23" s="455" t="s">
        <v>3290</v>
      </c>
      <c r="M23" s="455" t="s">
        <v>1977</v>
      </c>
      <c r="N23" s="469" t="s">
        <v>626</v>
      </c>
      <c r="O23" s="470" t="s">
        <v>697</v>
      </c>
      <c r="P23" s="469"/>
      <c r="Q23" s="469" t="s">
        <v>48</v>
      </c>
      <c r="R23" s="455" t="s">
        <v>48</v>
      </c>
      <c r="S23" s="451"/>
      <c r="T23" s="470" t="s">
        <v>2324</v>
      </c>
      <c r="U23" s="3"/>
      <c r="V23" s="630" t="str">
        <f t="shared" si="0"/>
        <v>/rsm:CrossIndustryInvoice/rsm:SupplyChainTradeTransaction/ram:ApplicableHeaderTradeAgreement/ram:SellerTradeParty/ram:SpecifiedLegalOrganization/ram:ID</v>
      </c>
      <c r="W23" s="630" t="str">
        <f t="shared" si="1"/>
        <v>/@schemeID</v>
      </c>
      <c r="X23" s="544">
        <f>COUNTIFS(M$4:M23,V23)</f>
        <v>1</v>
      </c>
      <c r="Y23" s="4"/>
    </row>
    <row r="24" spans="1:25" s="459" customFormat="1" ht="76.5">
      <c r="A24" s="71"/>
      <c r="B24" s="506" t="s">
        <v>114</v>
      </c>
      <c r="C24" s="460">
        <v>4</v>
      </c>
      <c r="D24" s="461" t="s">
        <v>3</v>
      </c>
      <c r="E24" s="17" t="s">
        <v>1028</v>
      </c>
      <c r="F24" s="17" t="s">
        <v>1029</v>
      </c>
      <c r="G24" s="17" t="s">
        <v>2232</v>
      </c>
      <c r="H24" s="17" t="s">
        <v>2326</v>
      </c>
      <c r="I24" s="17" t="s">
        <v>2689</v>
      </c>
      <c r="J24" s="17"/>
      <c r="K24" s="462" t="s">
        <v>1</v>
      </c>
      <c r="L24" s="457" t="s">
        <v>3299</v>
      </c>
      <c r="M24" s="457" t="s">
        <v>1982</v>
      </c>
      <c r="N24" s="462" t="s">
        <v>48</v>
      </c>
      <c r="O24" s="463" t="s">
        <v>627</v>
      </c>
      <c r="P24" s="462" t="s">
        <v>1</v>
      </c>
      <c r="Q24" s="462" t="s">
        <v>48</v>
      </c>
      <c r="R24" s="457" t="s">
        <v>48</v>
      </c>
      <c r="S24" s="451"/>
      <c r="T24" s="463" t="s">
        <v>2324</v>
      </c>
      <c r="U24" s="3"/>
      <c r="V24" s="630" t="str">
        <f t="shared" si="0"/>
        <v>/rsm:CrossIndustryInvoice/rsm:SupplyChainTradeTransaction/ram:ApplicableHeaderTradeAgreement/ram:SellerTradeParty</v>
      </c>
      <c r="W24" s="630" t="str">
        <f t="shared" si="1"/>
        <v>/ram:PostalTradeAddress</v>
      </c>
      <c r="X24" s="544">
        <f>COUNTIFS(M$4:M24,V24)</f>
        <v>1</v>
      </c>
      <c r="Y24" s="4"/>
    </row>
    <row r="25" spans="1:25" s="478" customFormat="1" ht="89.25">
      <c r="A25" s="629"/>
      <c r="B25" s="505" t="s">
        <v>421</v>
      </c>
      <c r="C25" s="469">
        <v>5</v>
      </c>
      <c r="D25" s="471" t="s">
        <v>3</v>
      </c>
      <c r="E25" s="468" t="s">
        <v>1043</v>
      </c>
      <c r="F25" s="468" t="s">
        <v>1044</v>
      </c>
      <c r="G25" s="468" t="s">
        <v>1045</v>
      </c>
      <c r="H25" s="468"/>
      <c r="I25" s="468" t="s">
        <v>2719</v>
      </c>
      <c r="J25" s="468" t="s">
        <v>95</v>
      </c>
      <c r="K25" s="469" t="s">
        <v>1</v>
      </c>
      <c r="L25" s="455" t="s">
        <v>3305</v>
      </c>
      <c r="M25" s="455" t="s">
        <v>1989</v>
      </c>
      <c r="N25" s="469" t="s">
        <v>1937</v>
      </c>
      <c r="O25" s="470" t="s">
        <v>627</v>
      </c>
      <c r="P25" s="469" t="s">
        <v>1</v>
      </c>
      <c r="Q25" s="469" t="s">
        <v>48</v>
      </c>
      <c r="R25" s="455" t="s">
        <v>48</v>
      </c>
      <c r="S25" s="451"/>
      <c r="T25" s="470" t="s">
        <v>2324</v>
      </c>
      <c r="U25" s="3"/>
      <c r="V25" s="630" t="str">
        <f t="shared" si="0"/>
        <v>/rsm:CrossIndustryInvoice/rsm:SupplyChainTradeTransaction/ram:ApplicableHeaderTradeAgreement/ram:SellerTradeParty/ram:PostalTradeAddress</v>
      </c>
      <c r="W25" s="630" t="str">
        <f t="shared" si="1"/>
        <v>/ram:CountryID</v>
      </c>
      <c r="X25" s="544">
        <f>COUNTIFS(M$4:M25,V25)</f>
        <v>1</v>
      </c>
      <c r="Y25" s="4"/>
    </row>
    <row r="26" spans="1:25" s="459" customFormat="1" ht="76.5">
      <c r="A26" s="71"/>
      <c r="B26" s="505" t="s">
        <v>3136</v>
      </c>
      <c r="C26" s="465">
        <v>4</v>
      </c>
      <c r="D26" s="466"/>
      <c r="E26" s="467" t="s">
        <v>3137</v>
      </c>
      <c r="F26" s="468"/>
      <c r="G26" s="468"/>
      <c r="H26" s="468"/>
      <c r="I26" s="468" t="s">
        <v>48</v>
      </c>
      <c r="J26" s="468"/>
      <c r="K26" s="469" t="s">
        <v>19</v>
      </c>
      <c r="L26" s="455" t="s">
        <v>3310</v>
      </c>
      <c r="M26" s="455" t="s">
        <v>3004</v>
      </c>
      <c r="N26" s="469"/>
      <c r="O26" s="470"/>
      <c r="P26" s="469" t="s">
        <v>19</v>
      </c>
      <c r="Q26" s="469"/>
      <c r="R26" s="455"/>
      <c r="S26" s="451"/>
      <c r="T26" s="470" t="s">
        <v>2324</v>
      </c>
      <c r="U26" s="3"/>
      <c r="V26" s="630" t="str">
        <f t="shared" si="0"/>
        <v>/rsm:CrossIndustryInvoice/rsm:SupplyChainTradeTransaction/ram:ApplicableHeaderTradeAgreement/ram:SellerTradeParty</v>
      </c>
      <c r="W26" s="630" t="str">
        <f t="shared" si="1"/>
        <v>/ram:SpecifiedTaxRegistration</v>
      </c>
      <c r="X26" s="544">
        <f>COUNTIFS(M$4:M26,V26)</f>
        <v>1</v>
      </c>
      <c r="Y26" s="4"/>
    </row>
    <row r="27" spans="1:25" s="459" customFormat="1" ht="165.75">
      <c r="A27" s="628"/>
      <c r="B27" s="505" t="s">
        <v>112</v>
      </c>
      <c r="C27" s="469">
        <v>5</v>
      </c>
      <c r="D27" s="471" t="s">
        <v>1</v>
      </c>
      <c r="E27" s="468" t="s">
        <v>1019</v>
      </c>
      <c r="F27" s="468" t="s">
        <v>1020</v>
      </c>
      <c r="G27" s="468" t="s">
        <v>1021</v>
      </c>
      <c r="H27" s="468"/>
      <c r="I27" s="468" t="s">
        <v>3076</v>
      </c>
      <c r="J27" s="468" t="s">
        <v>369</v>
      </c>
      <c r="K27" s="469" t="s">
        <v>1</v>
      </c>
      <c r="L27" s="455" t="s">
        <v>3311</v>
      </c>
      <c r="M27" s="455" t="s">
        <v>1978</v>
      </c>
      <c r="N27" s="469" t="s">
        <v>1934</v>
      </c>
      <c r="O27" s="470" t="s">
        <v>627</v>
      </c>
      <c r="P27" s="469" t="s">
        <v>1</v>
      </c>
      <c r="Q27" s="469" t="s">
        <v>48</v>
      </c>
      <c r="R27" s="455" t="s">
        <v>663</v>
      </c>
      <c r="S27" s="451"/>
      <c r="T27" s="470" t="s">
        <v>2324</v>
      </c>
      <c r="U27" s="3"/>
      <c r="V27" s="630" t="str">
        <f t="shared" si="0"/>
        <v>/rsm:CrossIndustryInvoice/rsm:SupplyChainTradeTransaction/ram:ApplicableHeaderTradeAgreement/ram:SellerTradeParty/ram:SpecifiedTaxRegistration</v>
      </c>
      <c r="W27" s="630" t="str">
        <f t="shared" si="1"/>
        <v>/ram:ID</v>
      </c>
      <c r="X27" s="544">
        <f>COUNTIFS(M$4:M27,V27)</f>
        <v>1</v>
      </c>
      <c r="Y27" s="4"/>
    </row>
    <row r="28" spans="1:25" s="459" customFormat="1" ht="102">
      <c r="A28" s="71"/>
      <c r="B28" s="505" t="s">
        <v>2186</v>
      </c>
      <c r="C28" s="469">
        <v>6</v>
      </c>
      <c r="D28" s="471" t="s">
        <v>3</v>
      </c>
      <c r="E28" s="468" t="s">
        <v>2210</v>
      </c>
      <c r="F28" s="468" t="s">
        <v>2294</v>
      </c>
      <c r="G28" s="468" t="s">
        <v>2228</v>
      </c>
      <c r="H28" s="468"/>
      <c r="I28" s="468" t="s">
        <v>2228</v>
      </c>
      <c r="J28" s="468"/>
      <c r="K28" s="469"/>
      <c r="L28" s="455" t="s">
        <v>3312</v>
      </c>
      <c r="M28" s="455" t="s">
        <v>2185</v>
      </c>
      <c r="N28" s="469" t="s">
        <v>48</v>
      </c>
      <c r="O28" s="470" t="s">
        <v>697</v>
      </c>
      <c r="P28" s="469"/>
      <c r="Q28" s="469" t="s">
        <v>48</v>
      </c>
      <c r="R28" s="455" t="s">
        <v>663</v>
      </c>
      <c r="S28" s="451"/>
      <c r="T28" s="470" t="s">
        <v>2324</v>
      </c>
      <c r="U28" s="3"/>
      <c r="V28" s="630" t="str">
        <f t="shared" si="0"/>
        <v>/rsm:CrossIndustryInvoice/rsm:SupplyChainTradeTransaction/ram:ApplicableHeaderTradeAgreement/ram:SellerTradeParty/ram:SpecifiedTaxRegistration/ram:ID</v>
      </c>
      <c r="W28" s="630" t="str">
        <f t="shared" si="1"/>
        <v>/@schemeID</v>
      </c>
      <c r="X28" s="544">
        <f>COUNTIFS(M$4:M28,V28)</f>
        <v>1</v>
      </c>
      <c r="Y28" s="4"/>
    </row>
    <row r="29" spans="1:25" s="459" customFormat="1" ht="63.75">
      <c r="A29" s="628"/>
      <c r="B29" s="506" t="s">
        <v>1055</v>
      </c>
      <c r="C29" s="460">
        <v>3</v>
      </c>
      <c r="D29" s="461" t="s">
        <v>3</v>
      </c>
      <c r="E29" s="509" t="s">
        <v>1056</v>
      </c>
      <c r="F29" s="509" t="s">
        <v>1057</v>
      </c>
      <c r="G29" s="509"/>
      <c r="H29" s="509"/>
      <c r="I29" s="509" t="s">
        <v>48</v>
      </c>
      <c r="J29" s="509"/>
      <c r="K29" s="462" t="s">
        <v>1</v>
      </c>
      <c r="L29" s="457" t="s">
        <v>3313</v>
      </c>
      <c r="M29" s="457" t="s">
        <v>1995</v>
      </c>
      <c r="N29" s="462" t="s">
        <v>48</v>
      </c>
      <c r="O29" s="463" t="s">
        <v>627</v>
      </c>
      <c r="P29" s="462" t="s">
        <v>1</v>
      </c>
      <c r="Q29" s="462" t="s">
        <v>48</v>
      </c>
      <c r="R29" s="457" t="s">
        <v>48</v>
      </c>
      <c r="S29" s="451"/>
      <c r="T29" s="463" t="s">
        <v>2324</v>
      </c>
      <c r="U29" s="3"/>
      <c r="V29" s="630" t="str">
        <f t="shared" si="0"/>
        <v>/rsm:CrossIndustryInvoice/rsm:SupplyChainTradeTransaction/ram:ApplicableHeaderTradeAgreement</v>
      </c>
      <c r="W29" s="630" t="str">
        <f t="shared" si="1"/>
        <v>/ram:BuyerTradeParty</v>
      </c>
      <c r="X29" s="544">
        <f>COUNTIFS(M$4:M29,V29)</f>
        <v>1</v>
      </c>
      <c r="Y29" s="4"/>
    </row>
    <row r="30" spans="1:25" s="459" customFormat="1" ht="76.5">
      <c r="A30" s="71"/>
      <c r="B30" s="505" t="s">
        <v>427</v>
      </c>
      <c r="C30" s="469">
        <v>4</v>
      </c>
      <c r="D30" s="471" t="s">
        <v>3</v>
      </c>
      <c r="E30" s="468" t="s">
        <v>370</v>
      </c>
      <c r="F30" s="468" t="s">
        <v>1058</v>
      </c>
      <c r="G30" s="468" t="s">
        <v>1059</v>
      </c>
      <c r="H30" s="468" t="s">
        <v>2341</v>
      </c>
      <c r="I30" s="468" t="s">
        <v>2720</v>
      </c>
      <c r="J30" s="468" t="s">
        <v>931</v>
      </c>
      <c r="K30" s="469" t="s">
        <v>1</v>
      </c>
      <c r="L30" s="455" t="s">
        <v>3317</v>
      </c>
      <c r="M30" s="455" t="s">
        <v>1996</v>
      </c>
      <c r="N30" s="469" t="s">
        <v>1945</v>
      </c>
      <c r="O30" s="470" t="s">
        <v>627</v>
      </c>
      <c r="P30" s="469" t="s">
        <v>1</v>
      </c>
      <c r="Q30" s="469" t="s">
        <v>632</v>
      </c>
      <c r="R30" s="455" t="s">
        <v>48</v>
      </c>
      <c r="S30" s="451"/>
      <c r="T30" s="470" t="s">
        <v>2324</v>
      </c>
      <c r="U30" s="3"/>
      <c r="V30" s="630" t="str">
        <f t="shared" si="0"/>
        <v>/rsm:CrossIndustryInvoice/rsm:SupplyChainTradeTransaction/ram:ApplicableHeaderTradeAgreement/ram:BuyerTradeParty</v>
      </c>
      <c r="W30" s="630" t="str">
        <f t="shared" si="1"/>
        <v>/ram:Name</v>
      </c>
      <c r="X30" s="544">
        <f>COUNTIFS(M$4:M30,V30)</f>
        <v>1</v>
      </c>
      <c r="Y30" s="4"/>
    </row>
    <row r="31" spans="1:25" s="459" customFormat="1" ht="76.5">
      <c r="A31" s="628"/>
      <c r="B31" s="505" t="s">
        <v>3138</v>
      </c>
      <c r="C31" s="465">
        <v>4</v>
      </c>
      <c r="D31" s="466"/>
      <c r="E31" s="467" t="s">
        <v>3139</v>
      </c>
      <c r="F31" s="468"/>
      <c r="G31" s="468"/>
      <c r="H31" s="468"/>
      <c r="I31" s="468" t="s">
        <v>48</v>
      </c>
      <c r="J31" s="468"/>
      <c r="K31" s="469" t="s">
        <v>1</v>
      </c>
      <c r="L31" s="455" t="s">
        <v>3318</v>
      </c>
      <c r="M31" s="455" t="s">
        <v>3005</v>
      </c>
      <c r="N31" s="469"/>
      <c r="O31" s="470"/>
      <c r="P31" s="469" t="s">
        <v>1</v>
      </c>
      <c r="Q31" s="469"/>
      <c r="R31" s="455"/>
      <c r="S31" s="451"/>
      <c r="T31" s="470" t="s">
        <v>2324</v>
      </c>
      <c r="U31" s="3"/>
      <c r="V31" s="630" t="str">
        <f t="shared" si="0"/>
        <v>/rsm:CrossIndustryInvoice/rsm:SupplyChainTradeTransaction/ram:ApplicableHeaderTradeAgreement/ram:BuyerTradeParty</v>
      </c>
      <c r="W31" s="630" t="str">
        <f t="shared" si="1"/>
        <v>/ram:SpecifiedLegalOrganization</v>
      </c>
      <c r="X31" s="544">
        <f>COUNTIFS(M$4:M31,V31)</f>
        <v>1</v>
      </c>
      <c r="Y31" s="4"/>
    </row>
    <row r="32" spans="1:25" s="459" customFormat="1" ht="89.25">
      <c r="A32" s="71"/>
      <c r="B32" s="505" t="s">
        <v>431</v>
      </c>
      <c r="C32" s="469">
        <v>5</v>
      </c>
      <c r="D32" s="471" t="s">
        <v>1</v>
      </c>
      <c r="E32" s="468" t="s">
        <v>1064</v>
      </c>
      <c r="F32" s="468" t="s">
        <v>1065</v>
      </c>
      <c r="G32" s="468" t="s">
        <v>2242</v>
      </c>
      <c r="H32" s="468" t="s">
        <v>2356</v>
      </c>
      <c r="I32" s="468" t="s">
        <v>48</v>
      </c>
      <c r="J32" s="468" t="s">
        <v>369</v>
      </c>
      <c r="K32" s="469" t="s">
        <v>1</v>
      </c>
      <c r="L32" s="455" t="s">
        <v>3319</v>
      </c>
      <c r="M32" s="455" t="s">
        <v>2001</v>
      </c>
      <c r="N32" s="469" t="s">
        <v>1934</v>
      </c>
      <c r="O32" s="470" t="s">
        <v>627</v>
      </c>
      <c r="P32" s="469" t="s">
        <v>1</v>
      </c>
      <c r="Q32" s="469" t="s">
        <v>48</v>
      </c>
      <c r="R32" s="455" t="s">
        <v>48</v>
      </c>
      <c r="S32" s="451"/>
      <c r="T32" s="470" t="s">
        <v>2324</v>
      </c>
      <c r="U32" s="3"/>
      <c r="V32" s="630" t="str">
        <f t="shared" si="0"/>
        <v>/rsm:CrossIndustryInvoice/rsm:SupplyChainTradeTransaction/ram:ApplicableHeaderTradeAgreement/ram:BuyerTradeParty/ram:SpecifiedLegalOrganization</v>
      </c>
      <c r="W32" s="630" t="str">
        <f t="shared" si="1"/>
        <v>/ram:ID</v>
      </c>
      <c r="X32" s="544">
        <f>COUNTIFS(M$4:M32,V32)</f>
        <v>1</v>
      </c>
      <c r="Y32" s="4"/>
    </row>
    <row r="33" spans="1:25" s="459" customFormat="1" ht="102">
      <c r="A33" s="71"/>
      <c r="B33" s="505" t="s">
        <v>676</v>
      </c>
      <c r="C33" s="469">
        <v>6</v>
      </c>
      <c r="D33" s="471" t="s">
        <v>1</v>
      </c>
      <c r="E33" s="468" t="s">
        <v>2210</v>
      </c>
      <c r="F33" s="468" t="s">
        <v>2296</v>
      </c>
      <c r="G33" s="468" t="s">
        <v>2225</v>
      </c>
      <c r="H33" s="468" t="s">
        <v>2365</v>
      </c>
      <c r="I33" s="468" t="s">
        <v>48</v>
      </c>
      <c r="J33" s="468"/>
      <c r="K33" s="469"/>
      <c r="L33" s="455" t="s">
        <v>3320</v>
      </c>
      <c r="M33" s="455" t="s">
        <v>2002</v>
      </c>
      <c r="N33" s="469" t="s">
        <v>626</v>
      </c>
      <c r="O33" s="470" t="s">
        <v>697</v>
      </c>
      <c r="P33" s="469"/>
      <c r="Q33" s="469" t="s">
        <v>48</v>
      </c>
      <c r="R33" s="455" t="s">
        <v>48</v>
      </c>
      <c r="S33" s="451"/>
      <c r="T33" s="470" t="s">
        <v>2324</v>
      </c>
      <c r="U33" s="3"/>
      <c r="V33" s="630" t="str">
        <f t="shared" si="0"/>
        <v>/rsm:CrossIndustryInvoice/rsm:SupplyChainTradeTransaction/ram:ApplicableHeaderTradeAgreement/ram:BuyerTradeParty/ram:SpecifiedLegalOrganization/ram:ID</v>
      </c>
      <c r="W33" s="630" t="str">
        <f t="shared" si="1"/>
        <v>/@schemeID</v>
      </c>
      <c r="X33" s="544">
        <f>COUNTIFS(M$4:M33,V33)</f>
        <v>1</v>
      </c>
      <c r="Y33" s="4"/>
    </row>
    <row r="34" spans="1:25" s="459" customFormat="1" ht="63.75">
      <c r="A34" s="71"/>
      <c r="B34" s="505" t="s">
        <v>3152</v>
      </c>
      <c r="C34" s="465">
        <v>3</v>
      </c>
      <c r="D34" s="466"/>
      <c r="E34" s="467" t="s">
        <v>3153</v>
      </c>
      <c r="F34" s="468"/>
      <c r="G34" s="468"/>
      <c r="H34" s="468"/>
      <c r="I34" s="468" t="s">
        <v>48</v>
      </c>
      <c r="J34" s="468"/>
      <c r="K34" s="469" t="s">
        <v>1</v>
      </c>
      <c r="L34" s="455" t="s">
        <v>3358</v>
      </c>
      <c r="M34" s="455" t="s">
        <v>3010</v>
      </c>
      <c r="N34" s="469"/>
      <c r="O34" s="470"/>
      <c r="P34" s="469" t="s">
        <v>1</v>
      </c>
      <c r="Q34" s="469"/>
      <c r="R34" s="455"/>
      <c r="S34" s="451"/>
      <c r="T34" s="470" t="s">
        <v>2324</v>
      </c>
      <c r="U34" s="3"/>
      <c r="V34" s="630" t="str">
        <f t="shared" si="0"/>
        <v>/rsm:CrossIndustryInvoice/rsm:SupplyChainTradeTransaction/ram:ApplicableHeaderTradeAgreement</v>
      </c>
      <c r="W34" s="630" t="str">
        <f t="shared" si="1"/>
        <v>/ram:BuyerOrderReferencedDocument</v>
      </c>
      <c r="X34" s="544">
        <f>COUNTIFS(M$4:M34,V34)</f>
        <v>1</v>
      </c>
      <c r="Y34" s="4"/>
    </row>
    <row r="35" spans="1:25" s="459" customFormat="1" ht="76.5">
      <c r="A35" s="71"/>
      <c r="B35" s="505" t="s">
        <v>389</v>
      </c>
      <c r="C35" s="469">
        <v>4</v>
      </c>
      <c r="D35" s="471" t="s">
        <v>1</v>
      </c>
      <c r="E35" s="468" t="s">
        <v>958</v>
      </c>
      <c r="F35" s="468" t="s">
        <v>959</v>
      </c>
      <c r="G35" s="468"/>
      <c r="H35" s="468" t="s">
        <v>2342</v>
      </c>
      <c r="I35" s="468" t="s">
        <v>48</v>
      </c>
      <c r="J35" s="468" t="s">
        <v>2287</v>
      </c>
      <c r="K35" s="469" t="s">
        <v>1</v>
      </c>
      <c r="L35" s="455" t="s">
        <v>3359</v>
      </c>
      <c r="M35" s="455" t="s">
        <v>1952</v>
      </c>
      <c r="N35" s="469" t="s">
        <v>1947</v>
      </c>
      <c r="O35" s="470" t="s">
        <v>627</v>
      </c>
      <c r="P35" s="469" t="s">
        <v>1</v>
      </c>
      <c r="Q35" s="469" t="s">
        <v>48</v>
      </c>
      <c r="R35" s="455" t="s">
        <v>48</v>
      </c>
      <c r="S35" s="451"/>
      <c r="T35" s="470" t="s">
        <v>2324</v>
      </c>
      <c r="U35" s="3"/>
      <c r="V35" s="630" t="str">
        <f t="shared" si="0"/>
        <v>/rsm:CrossIndustryInvoice/rsm:SupplyChainTradeTransaction/ram:ApplicableHeaderTradeAgreement/ram:BuyerOrderReferencedDocument</v>
      </c>
      <c r="W35" s="630" t="str">
        <f t="shared" si="1"/>
        <v>/ram:IssuerAssignedID</v>
      </c>
      <c r="X35" s="544">
        <f>COUNTIFS(M$4:M35,V35)</f>
        <v>1</v>
      </c>
      <c r="Y35" s="4"/>
    </row>
    <row r="36" spans="1:25" s="482" customFormat="1" ht="51">
      <c r="A36" s="628"/>
      <c r="B36" s="511" t="s">
        <v>3162</v>
      </c>
      <c r="C36" s="465">
        <v>2</v>
      </c>
      <c r="D36" s="481"/>
      <c r="E36" s="467" t="s">
        <v>3163</v>
      </c>
      <c r="F36" s="17" t="s">
        <v>1117</v>
      </c>
      <c r="G36" s="17"/>
      <c r="H36" s="17"/>
      <c r="I36" s="17" t="s">
        <v>48</v>
      </c>
      <c r="J36" s="17"/>
      <c r="K36" s="462" t="s">
        <v>3</v>
      </c>
      <c r="L36" s="457" t="s">
        <v>3374</v>
      </c>
      <c r="M36" s="457" t="s">
        <v>3013</v>
      </c>
      <c r="N36" s="462"/>
      <c r="O36" s="463"/>
      <c r="P36" s="462" t="s">
        <v>3</v>
      </c>
      <c r="Q36" s="462"/>
      <c r="R36" s="457"/>
      <c r="S36" s="451"/>
      <c r="T36" s="463" t="s">
        <v>2324</v>
      </c>
      <c r="U36" s="3"/>
      <c r="V36" s="630" t="str">
        <f t="shared" si="0"/>
        <v>/rsm:CrossIndustryInvoice/rsm:SupplyChainTradeTransaction</v>
      </c>
      <c r="W36" s="630" t="str">
        <f t="shared" si="1"/>
        <v>/ram:ApplicableHeaderTradeDelivery</v>
      </c>
      <c r="X36" s="544">
        <f>COUNTIFS(M$4:M36,V36)</f>
        <v>1</v>
      </c>
      <c r="Y36" s="4"/>
    </row>
    <row r="37" spans="1:25" s="459" customFormat="1" ht="51">
      <c r="A37" s="71"/>
      <c r="B37" s="513" t="s">
        <v>716</v>
      </c>
      <c r="C37" s="460">
        <v>2</v>
      </c>
      <c r="D37" s="461" t="s">
        <v>1</v>
      </c>
      <c r="E37" s="17" t="s">
        <v>2255</v>
      </c>
      <c r="F37" s="17" t="s">
        <v>2256</v>
      </c>
      <c r="G37" s="17" t="s">
        <v>2257</v>
      </c>
      <c r="H37" s="17" t="s">
        <v>2348</v>
      </c>
      <c r="I37" s="17" t="s">
        <v>48</v>
      </c>
      <c r="J37" s="17"/>
      <c r="K37" s="462" t="s">
        <v>3</v>
      </c>
      <c r="L37" s="457" t="s">
        <v>3396</v>
      </c>
      <c r="M37" s="457" t="s">
        <v>2068</v>
      </c>
      <c r="N37" s="462" t="s">
        <v>48</v>
      </c>
      <c r="O37" s="463" t="s">
        <v>627</v>
      </c>
      <c r="P37" s="462" t="s">
        <v>3</v>
      </c>
      <c r="Q37" s="462" t="s">
        <v>769</v>
      </c>
      <c r="R37" s="457" t="s">
        <v>48</v>
      </c>
      <c r="S37" s="451"/>
      <c r="T37" s="463" t="s">
        <v>2324</v>
      </c>
      <c r="U37" s="3"/>
      <c r="V37" s="630" t="str">
        <f t="shared" si="0"/>
        <v>/rsm:CrossIndustryInvoice/rsm:SupplyChainTradeTransaction</v>
      </c>
      <c r="W37" s="630" t="str">
        <f t="shared" si="1"/>
        <v>/ram:ApplicableHeaderTradeSettlement</v>
      </c>
      <c r="X37" s="544">
        <f>COUNTIFS(M$4:M37,V37)</f>
        <v>1</v>
      </c>
      <c r="Y37" s="4"/>
    </row>
    <row r="38" spans="1:25" s="459" customFormat="1" ht="102">
      <c r="A38" s="628"/>
      <c r="B38" s="514" t="s">
        <v>380</v>
      </c>
      <c r="C38" s="469">
        <v>3</v>
      </c>
      <c r="D38" s="471" t="s">
        <v>3</v>
      </c>
      <c r="E38" s="468" t="s">
        <v>941</v>
      </c>
      <c r="F38" s="468" t="s">
        <v>942</v>
      </c>
      <c r="G38" s="468" t="s">
        <v>1392</v>
      </c>
      <c r="H38" s="468" t="s">
        <v>2347</v>
      </c>
      <c r="I38" s="468" t="s">
        <v>2723</v>
      </c>
      <c r="J38" s="468" t="s">
        <v>95</v>
      </c>
      <c r="K38" s="469" t="s">
        <v>1</v>
      </c>
      <c r="L38" s="455" t="s">
        <v>3400</v>
      </c>
      <c r="M38" s="455" t="s">
        <v>1938</v>
      </c>
      <c r="N38" s="469" t="s">
        <v>1937</v>
      </c>
      <c r="O38" s="470" t="s">
        <v>627</v>
      </c>
      <c r="P38" s="469" t="s">
        <v>1</v>
      </c>
      <c r="Q38" s="469" t="s">
        <v>632</v>
      </c>
      <c r="R38" s="455" t="s">
        <v>48</v>
      </c>
      <c r="S38" s="451"/>
      <c r="T38" s="470" t="s">
        <v>2324</v>
      </c>
      <c r="U38" s="3"/>
      <c r="V38" s="630" t="str">
        <f t="shared" si="0"/>
        <v>/rsm:CrossIndustryInvoice/rsm:SupplyChainTradeTransaction/ram:ApplicableHeaderTradeSettlement</v>
      </c>
      <c r="W38" s="630" t="str">
        <f t="shared" si="1"/>
        <v>/ram:InvoiceCurrencyCode</v>
      </c>
      <c r="X38" s="544">
        <f>COUNTIFS(M$4:M38,V38)</f>
        <v>1</v>
      </c>
      <c r="Y38" s="4"/>
    </row>
    <row r="39" spans="1:25" ht="76.5">
      <c r="B39" s="537" t="s">
        <v>3480</v>
      </c>
      <c r="C39" s="538">
        <v>4</v>
      </c>
      <c r="D39" s="539"/>
      <c r="E39" s="467" t="s">
        <v>3481</v>
      </c>
      <c r="F39" s="540"/>
      <c r="G39" s="540"/>
      <c r="H39" s="540"/>
      <c r="I39" s="540"/>
      <c r="J39" s="540"/>
      <c r="K39" s="469"/>
      <c r="L39" s="455" t="s">
        <v>3450</v>
      </c>
      <c r="M39" s="455" t="s">
        <v>3022</v>
      </c>
      <c r="N39" s="469"/>
      <c r="O39" s="470"/>
      <c r="P39" s="469" t="s">
        <v>19</v>
      </c>
      <c r="Q39" s="469"/>
      <c r="R39" s="455"/>
      <c r="S39" s="451"/>
      <c r="T39" s="470"/>
      <c r="U39" s="3"/>
      <c r="V39" s="630" t="str">
        <f t="shared" si="0"/>
        <v>/rsm:CrossIndustryInvoice/rsm:SupplyChainTradeTransaction/ram:ApplicableHeaderTradeSettlement/ram:SpecifiedTradeAllowanceCharge</v>
      </c>
      <c r="W39" s="630" t="str">
        <f t="shared" si="1"/>
        <v>/ram:CategoryTradeTax</v>
      </c>
      <c r="X39" s="544">
        <f>COUNTIFS(M$4:M39,V39)</f>
        <v>0</v>
      </c>
      <c r="Y39" s="4"/>
    </row>
    <row r="40" spans="1:25" ht="76.5">
      <c r="B40" s="513" t="s">
        <v>1263</v>
      </c>
      <c r="C40" s="460">
        <v>3</v>
      </c>
      <c r="D40" s="461" t="s">
        <v>3</v>
      </c>
      <c r="E40" s="17" t="s">
        <v>1219</v>
      </c>
      <c r="F40" s="17" t="s">
        <v>1220</v>
      </c>
      <c r="G40" s="17"/>
      <c r="H40" s="17" t="s">
        <v>2354</v>
      </c>
      <c r="I40" s="17" t="s">
        <v>48</v>
      </c>
      <c r="J40" s="17"/>
      <c r="K40" s="462" t="s">
        <v>1</v>
      </c>
      <c r="L40" s="457" t="s">
        <v>3460</v>
      </c>
      <c r="M40" s="457" t="s">
        <v>2083</v>
      </c>
      <c r="N40" s="462" t="s">
        <v>48</v>
      </c>
      <c r="O40" s="463" t="s">
        <v>627</v>
      </c>
      <c r="P40" s="462" t="s">
        <v>1</v>
      </c>
      <c r="Q40" s="462" t="s">
        <v>48</v>
      </c>
      <c r="R40" s="518" t="s">
        <v>48</v>
      </c>
      <c r="S40" s="451"/>
      <c r="T40" s="463" t="s">
        <v>2324</v>
      </c>
      <c r="U40" s="3"/>
      <c r="V40" s="630" t="str">
        <f t="shared" si="0"/>
        <v>/rsm:CrossIndustryInvoice/rsm:SupplyChainTradeTransaction/ram:ApplicableHeaderTradeSettlement</v>
      </c>
      <c r="W40" s="630" t="str">
        <f t="shared" si="1"/>
        <v>/ram:SpecifiedTradeSettlementHeaderMonetarySummation</v>
      </c>
      <c r="X40" s="544">
        <f>COUNTIFS(M$4:M40,V40)</f>
        <v>1</v>
      </c>
      <c r="Y40" s="4"/>
    </row>
    <row r="41" spans="1:25" ht="102">
      <c r="B41" s="514" t="s">
        <v>535</v>
      </c>
      <c r="C41" s="469">
        <v>4</v>
      </c>
      <c r="D41" s="471" t="s">
        <v>3</v>
      </c>
      <c r="E41" s="468" t="s">
        <v>1230</v>
      </c>
      <c r="F41" s="468" t="s">
        <v>1231</v>
      </c>
      <c r="G41" s="468" t="s">
        <v>1232</v>
      </c>
      <c r="H41" s="468"/>
      <c r="I41" s="468" t="s">
        <v>3085</v>
      </c>
      <c r="J41" s="468" t="s">
        <v>1183</v>
      </c>
      <c r="K41" s="469" t="s">
        <v>19</v>
      </c>
      <c r="L41" s="455" t="s">
        <v>3463</v>
      </c>
      <c r="M41" s="455" t="s">
        <v>2086</v>
      </c>
      <c r="N41" s="469" t="s">
        <v>697</v>
      </c>
      <c r="O41" s="470" t="s">
        <v>627</v>
      </c>
      <c r="P41" s="469" t="s">
        <v>19</v>
      </c>
      <c r="Q41" s="469" t="s">
        <v>709</v>
      </c>
      <c r="R41" s="7" t="s">
        <v>48</v>
      </c>
      <c r="S41" s="451"/>
      <c r="T41" s="470" t="s">
        <v>2324</v>
      </c>
      <c r="U41" s="3"/>
      <c r="V41" s="630" t="str">
        <f t="shared" si="0"/>
        <v>/rsm:CrossIndustryInvoice/rsm:SupplyChainTradeTransaction/ram:ApplicableHeaderTradeSettlement/ram:SpecifiedTradeSettlementHeaderMonetarySummation</v>
      </c>
      <c r="W41" s="630" t="str">
        <f t="shared" si="1"/>
        <v>/ram:TaxBasisTotalAmount</v>
      </c>
      <c r="X41" s="544">
        <f>COUNTIFS(M$4:M41,V41)</f>
        <v>1</v>
      </c>
      <c r="Y41" s="4"/>
    </row>
    <row r="42" spans="1:25" ht="89.25">
      <c r="B42" s="514" t="s">
        <v>536</v>
      </c>
      <c r="C42" s="469">
        <v>4</v>
      </c>
      <c r="D42" s="471" t="s">
        <v>1</v>
      </c>
      <c r="E42" s="14" t="s">
        <v>2362</v>
      </c>
      <c r="F42" s="468" t="s">
        <v>1234</v>
      </c>
      <c r="G42" s="468" t="s">
        <v>1235</v>
      </c>
      <c r="H42" s="468"/>
      <c r="I42" s="468" t="s">
        <v>2692</v>
      </c>
      <c r="J42" s="468" t="s">
        <v>1183</v>
      </c>
      <c r="K42" s="469" t="s">
        <v>19</v>
      </c>
      <c r="L42" s="455" t="s">
        <v>3464</v>
      </c>
      <c r="M42" s="455" t="s">
        <v>2087</v>
      </c>
      <c r="N42" s="469" t="s">
        <v>697</v>
      </c>
      <c r="O42" s="470" t="s">
        <v>627</v>
      </c>
      <c r="P42" s="469" t="s">
        <v>19</v>
      </c>
      <c r="Q42" s="469" t="s">
        <v>732</v>
      </c>
      <c r="R42" s="7" t="s">
        <v>733</v>
      </c>
      <c r="S42" s="451"/>
      <c r="T42" s="470" t="s">
        <v>2324</v>
      </c>
      <c r="U42" s="3"/>
      <c r="V42" s="630" t="str">
        <f t="shared" si="0"/>
        <v>/rsm:CrossIndustryInvoice/rsm:SupplyChainTradeTransaction/ram:ApplicableHeaderTradeSettlement/ram:SpecifiedTradeSettlementHeaderMonetarySummation</v>
      </c>
      <c r="W42" s="630" t="str">
        <f t="shared" si="1"/>
        <v>/ram:TaxTotalAmount</v>
      </c>
      <c r="X42" s="544">
        <f>COUNTIFS(M$4:M42,V42)</f>
        <v>1</v>
      </c>
      <c r="Y42" s="4"/>
    </row>
    <row r="43" spans="1:25" ht="102">
      <c r="B43" s="514" t="s">
        <v>2187</v>
      </c>
      <c r="C43" s="469">
        <v>5</v>
      </c>
      <c r="D43" s="471" t="s">
        <v>3</v>
      </c>
      <c r="E43" s="468" t="s">
        <v>2266</v>
      </c>
      <c r="F43" s="468" t="s">
        <v>48</v>
      </c>
      <c r="G43" s="468" t="s">
        <v>48</v>
      </c>
      <c r="H43" s="468"/>
      <c r="I43" s="519" t="s">
        <v>3071</v>
      </c>
      <c r="J43" s="468"/>
      <c r="K43" s="469"/>
      <c r="L43" s="455" t="s">
        <v>3465</v>
      </c>
      <c r="M43" s="455" t="s">
        <v>2189</v>
      </c>
      <c r="N43" s="469" t="s">
        <v>48</v>
      </c>
      <c r="O43" s="470" t="s">
        <v>697</v>
      </c>
      <c r="P43" s="469"/>
      <c r="Q43" s="469" t="s">
        <v>48</v>
      </c>
      <c r="R43" s="7" t="s">
        <v>733</v>
      </c>
      <c r="S43" s="451"/>
      <c r="T43" s="470" t="s">
        <v>2324</v>
      </c>
      <c r="U43" s="3"/>
      <c r="V43" s="630" t="str">
        <f t="shared" si="0"/>
        <v>/rsm:CrossIndustryInvoice/rsm:SupplyChainTradeTransaction/ram:ApplicableHeaderTradeSettlement/ram:SpecifiedTradeSettlementHeaderMonetarySummation/ram:TaxTotalAmount</v>
      </c>
      <c r="W43" s="630" t="str">
        <f t="shared" si="1"/>
        <v>/@currencyID</v>
      </c>
      <c r="X43" s="544">
        <f>COUNTIFS(M$4:M43,V43)</f>
        <v>1</v>
      </c>
      <c r="Y43" s="4"/>
    </row>
    <row r="44" spans="1:25" ht="102">
      <c r="B44" s="514" t="s">
        <v>539</v>
      </c>
      <c r="C44" s="469">
        <v>4</v>
      </c>
      <c r="D44" s="471" t="s">
        <v>3</v>
      </c>
      <c r="E44" s="468" t="s">
        <v>1238</v>
      </c>
      <c r="F44" s="468" t="s">
        <v>1239</v>
      </c>
      <c r="G44" s="468" t="s">
        <v>1240</v>
      </c>
      <c r="H44" s="468"/>
      <c r="I44" s="468" t="s">
        <v>3086</v>
      </c>
      <c r="J44" s="468" t="s">
        <v>1183</v>
      </c>
      <c r="K44" s="469" t="s">
        <v>19</v>
      </c>
      <c r="L44" s="455" t="s">
        <v>3467</v>
      </c>
      <c r="M44" s="455" t="s">
        <v>2088</v>
      </c>
      <c r="N44" s="469" t="s">
        <v>697</v>
      </c>
      <c r="O44" s="470" t="s">
        <v>627</v>
      </c>
      <c r="P44" s="469" t="s">
        <v>19</v>
      </c>
      <c r="Q44" s="469" t="s">
        <v>709</v>
      </c>
      <c r="R44" s="7" t="s">
        <v>48</v>
      </c>
      <c r="S44" s="451"/>
      <c r="T44" s="470" t="s">
        <v>2324</v>
      </c>
      <c r="U44" s="3"/>
      <c r="V44" s="630" t="str">
        <f t="shared" si="0"/>
        <v>/rsm:CrossIndustryInvoice/rsm:SupplyChainTradeTransaction/ram:ApplicableHeaderTradeSettlement/ram:SpecifiedTradeSettlementHeaderMonetarySummation</v>
      </c>
      <c r="W44" s="630" t="str">
        <f t="shared" si="1"/>
        <v>/ram:GrandTotalAmount</v>
      </c>
      <c r="X44" s="544">
        <f>COUNTIFS(M$4:M44,V44)</f>
        <v>1</v>
      </c>
      <c r="Y44" s="4"/>
    </row>
    <row r="45" spans="1:25" ht="89.25">
      <c r="B45" s="514" t="s">
        <v>543</v>
      </c>
      <c r="C45" s="469">
        <v>4</v>
      </c>
      <c r="D45" s="471" t="s">
        <v>3</v>
      </c>
      <c r="E45" s="468" t="s">
        <v>1243</v>
      </c>
      <c r="F45" s="468" t="s">
        <v>1244</v>
      </c>
      <c r="G45" s="468" t="s">
        <v>1245</v>
      </c>
      <c r="H45" s="468"/>
      <c r="I45" s="468" t="s">
        <v>3087</v>
      </c>
      <c r="J45" s="468" t="s">
        <v>1183</v>
      </c>
      <c r="K45" s="469" t="s">
        <v>19</v>
      </c>
      <c r="L45" s="455" t="s">
        <v>3469</v>
      </c>
      <c r="M45" s="455" t="s">
        <v>2091</v>
      </c>
      <c r="N45" s="469" t="s">
        <v>697</v>
      </c>
      <c r="O45" s="470" t="s">
        <v>627</v>
      </c>
      <c r="P45" s="469" t="s">
        <v>19</v>
      </c>
      <c r="Q45" s="469" t="s">
        <v>709</v>
      </c>
      <c r="R45" s="7" t="s">
        <v>48</v>
      </c>
      <c r="S45" s="451"/>
      <c r="T45" s="470" t="s">
        <v>2324</v>
      </c>
      <c r="U45" s="3"/>
      <c r="V45" s="630" t="str">
        <f t="shared" si="0"/>
        <v>/rsm:CrossIndustryInvoice/rsm:SupplyChainTradeTransaction/ram:ApplicableHeaderTradeSettlement/ram:SpecifiedTradeSettlementHeaderMonetarySummation</v>
      </c>
      <c r="W45" s="630" t="str">
        <f t="shared" si="1"/>
        <v>/ram:DuePayableAmount</v>
      </c>
      <c r="X45" s="544">
        <f>COUNTIFS(M$4:M45,V45)</f>
        <v>1</v>
      </c>
      <c r="Y45" s="4"/>
    </row>
    <row r="46" spans="1:25">
      <c r="B46" s="521"/>
      <c r="C46" s="522"/>
      <c r="D46" s="522"/>
      <c r="E46" s="459"/>
      <c r="F46" s="459"/>
      <c r="G46" s="459"/>
      <c r="H46" s="459"/>
      <c r="I46" s="459"/>
      <c r="J46" s="459"/>
      <c r="K46" s="522"/>
      <c r="L46" s="459"/>
      <c r="M46" s="459"/>
      <c r="N46" s="4"/>
      <c r="O46" s="522"/>
      <c r="P46" s="522"/>
      <c r="Q46" s="522"/>
      <c r="R46" s="521"/>
      <c r="S46" s="451"/>
      <c r="T46" s="522"/>
      <c r="U46" s="523"/>
      <c r="V46" s="459"/>
      <c r="W46" s="459"/>
      <c r="X46" s="459"/>
      <c r="Y46" s="459"/>
    </row>
    <row r="47" spans="1:25">
      <c r="B47" s="521"/>
      <c r="C47" s="522"/>
      <c r="D47" s="522"/>
      <c r="E47" s="459"/>
      <c r="F47" s="459"/>
      <c r="G47" s="459"/>
      <c r="H47" s="459"/>
      <c r="I47" s="459"/>
      <c r="J47" s="459"/>
      <c r="K47" s="522"/>
      <c r="L47" s="459"/>
      <c r="M47" s="459"/>
      <c r="N47" s="4"/>
      <c r="O47" s="522"/>
      <c r="P47" s="522"/>
      <c r="Q47" s="522"/>
      <c r="R47" s="521"/>
      <c r="S47" s="459"/>
      <c r="T47" s="522"/>
      <c r="U47" s="523"/>
      <c r="V47" s="459"/>
      <c r="W47" s="459"/>
      <c r="X47" s="459"/>
      <c r="Y47" s="459"/>
    </row>
    <row r="48" spans="1:25">
      <c r="B48" s="521"/>
      <c r="C48" s="522"/>
      <c r="D48" s="522"/>
      <c r="E48" s="459"/>
      <c r="F48" s="459"/>
      <c r="G48" s="459"/>
      <c r="H48" s="459"/>
      <c r="I48" s="459"/>
      <c r="J48" s="459"/>
      <c r="K48" s="522"/>
      <c r="L48" s="459"/>
      <c r="M48" s="459"/>
      <c r="N48" s="4"/>
      <c r="O48" s="522"/>
      <c r="P48" s="522"/>
      <c r="Q48" s="522"/>
      <c r="R48" s="521"/>
      <c r="S48" s="459"/>
      <c r="T48" s="522"/>
      <c r="U48" s="523"/>
      <c r="V48" s="459"/>
      <c r="W48" s="459"/>
      <c r="X48" s="459"/>
      <c r="Y48" s="459"/>
    </row>
    <row r="49" spans="2:25">
      <c r="B49" s="521"/>
      <c r="C49" s="522"/>
      <c r="D49" s="522"/>
      <c r="E49" s="459"/>
      <c r="F49" s="459"/>
      <c r="G49" s="459"/>
      <c r="H49" s="459"/>
      <c r="I49" s="459"/>
      <c r="J49" s="459"/>
      <c r="K49" s="522"/>
      <c r="L49" s="459"/>
      <c r="M49" s="459"/>
      <c r="N49" s="4"/>
      <c r="O49" s="522"/>
      <c r="P49" s="522"/>
      <c r="Q49" s="522"/>
      <c r="R49" s="521"/>
      <c r="S49" s="459"/>
      <c r="T49" s="522"/>
      <c r="U49" s="523"/>
      <c r="V49" s="459"/>
      <c r="W49" s="459"/>
      <c r="X49" s="459"/>
      <c r="Y49" s="459"/>
    </row>
    <row r="50" spans="2:25">
      <c r="B50" s="521"/>
      <c r="C50" s="522"/>
      <c r="D50" s="522"/>
      <c r="E50" s="459"/>
      <c r="F50" s="459"/>
      <c r="G50" s="459"/>
      <c r="H50" s="459"/>
      <c r="I50" s="459"/>
      <c r="J50" s="459"/>
      <c r="K50" s="522"/>
      <c r="L50" s="459"/>
      <c r="M50" s="459"/>
      <c r="N50" s="4"/>
      <c r="O50" s="522"/>
      <c r="P50" s="522"/>
      <c r="Q50" s="522"/>
      <c r="R50" s="521"/>
      <c r="S50" s="459"/>
      <c r="T50" s="522"/>
      <c r="U50" s="523"/>
      <c r="V50" s="459"/>
      <c r="W50" s="459"/>
      <c r="X50" s="459"/>
      <c r="Y50" s="459"/>
    </row>
    <row r="51" spans="2:25">
      <c r="B51" s="521"/>
      <c r="C51" s="522"/>
      <c r="D51" s="522"/>
      <c r="E51" s="459"/>
      <c r="F51" s="459"/>
      <c r="G51" s="459"/>
      <c r="H51" s="459"/>
      <c r="I51" s="459"/>
      <c r="J51" s="459"/>
      <c r="K51" s="522"/>
      <c r="L51" s="459"/>
      <c r="M51" s="459"/>
      <c r="N51" s="4"/>
      <c r="O51" s="522"/>
      <c r="P51" s="522"/>
      <c r="Q51" s="522"/>
      <c r="R51" s="521"/>
      <c r="T51" s="522"/>
      <c r="U51" s="523"/>
    </row>
  </sheetData>
  <autoFilter ref="A4:Z45" xr:uid="{85BC5687-E2F2-49CD-86B2-264F420AAB44}"/>
  <mergeCells count="1">
    <mergeCell ref="B3:K3"/>
  </mergeCells>
  <pageMargins left="0.75" right="0.75" top="1" bottom="1" header="0.5" footer="0.5"/>
  <pageSetup paperSize="9" orientation="portrait" horizontalDpi="4294967292" verticalDpi="4294967292"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9EB3B-D291-49C3-9BA2-51C909F445EB}">
  <dimension ref="B2:H109"/>
  <sheetViews>
    <sheetView showGridLines="0" workbookViewId="0">
      <pane ySplit="4" topLeftCell="A80" activePane="bottomLeft" state="frozen"/>
      <selection pane="bottomLeft" activeCell="D85" sqref="D85"/>
    </sheetView>
  </sheetViews>
  <sheetFormatPr baseColWidth="10" defaultColWidth="11.42578125" defaultRowHeight="12.75"/>
  <cols>
    <col min="1" max="2" width="11.42578125" style="30"/>
    <col min="3" max="3" width="63.7109375" style="30" customWidth="1"/>
    <col min="4" max="4" width="19.42578125" style="30" customWidth="1"/>
    <col min="5" max="5" width="19.140625" style="30" customWidth="1"/>
    <col min="6" max="7" width="11.42578125" style="30"/>
    <col min="8" max="8" width="96.28515625" style="30" customWidth="1"/>
    <col min="9" max="16384" width="11.42578125" style="30"/>
  </cols>
  <sheetData>
    <row r="2" spans="2:8" s="536" customFormat="1" ht="33.75">
      <c r="B2" s="739" t="s">
        <v>2758</v>
      </c>
      <c r="C2" s="739"/>
      <c r="D2" s="739"/>
      <c r="E2" s="739"/>
      <c r="G2" s="739" t="s">
        <v>2759</v>
      </c>
      <c r="H2" s="739"/>
    </row>
    <row r="4" spans="2:8" ht="36" customHeight="1">
      <c r="B4" s="530" t="s">
        <v>93</v>
      </c>
      <c r="C4" s="531" t="s">
        <v>86</v>
      </c>
      <c r="D4" s="531" t="s">
        <v>2736</v>
      </c>
      <c r="E4" s="532" t="s">
        <v>2737</v>
      </c>
      <c r="F4" s="533"/>
      <c r="G4" s="534" t="s">
        <v>93</v>
      </c>
      <c r="H4" s="535" t="s">
        <v>86</v>
      </c>
    </row>
    <row r="5" spans="2:8" ht="23.25" customHeight="1">
      <c r="B5" s="351" t="s">
        <v>2473</v>
      </c>
      <c r="C5" s="352" t="s">
        <v>2474</v>
      </c>
      <c r="D5" s="353" t="s">
        <v>2475</v>
      </c>
      <c r="E5" s="354" t="s">
        <v>404</v>
      </c>
      <c r="G5" s="740" t="s">
        <v>2800</v>
      </c>
      <c r="H5" s="741"/>
    </row>
    <row r="6" spans="2:8" ht="38.25">
      <c r="B6" s="351" t="s">
        <v>2476</v>
      </c>
      <c r="C6" s="352" t="s">
        <v>2477</v>
      </c>
      <c r="D6" s="353" t="s">
        <v>2478</v>
      </c>
      <c r="E6" s="354" t="s">
        <v>374</v>
      </c>
      <c r="G6" s="351" t="s">
        <v>2738</v>
      </c>
      <c r="H6" s="362" t="s">
        <v>2739</v>
      </c>
    </row>
    <row r="7" spans="2:8" ht="38.25">
      <c r="B7" s="351" t="s">
        <v>2479</v>
      </c>
      <c r="C7" s="352" t="s">
        <v>2480</v>
      </c>
      <c r="D7" s="353" t="s">
        <v>2478</v>
      </c>
      <c r="E7" s="354" t="s">
        <v>375</v>
      </c>
      <c r="G7" s="351" t="s">
        <v>2740</v>
      </c>
      <c r="H7" s="362" t="s">
        <v>2741</v>
      </c>
    </row>
    <row r="8" spans="2:8" ht="38.25">
      <c r="B8" s="351" t="s">
        <v>2481</v>
      </c>
      <c r="C8" s="352" t="s">
        <v>2482</v>
      </c>
      <c r="D8" s="353" t="s">
        <v>2478</v>
      </c>
      <c r="E8" s="354" t="s">
        <v>376</v>
      </c>
      <c r="G8" s="351" t="s">
        <v>2742</v>
      </c>
      <c r="H8" s="362" t="s">
        <v>2743</v>
      </c>
    </row>
    <row r="9" spans="2:8" ht="38.25">
      <c r="B9" s="351" t="s">
        <v>2483</v>
      </c>
      <c r="C9" s="352" t="s">
        <v>2484</v>
      </c>
      <c r="D9" s="353" t="s">
        <v>2478</v>
      </c>
      <c r="E9" s="354" t="s">
        <v>380</v>
      </c>
      <c r="G9" s="351" t="s">
        <v>2744</v>
      </c>
      <c r="H9" s="362" t="s">
        <v>2745</v>
      </c>
    </row>
    <row r="10" spans="2:8" ht="25.5">
      <c r="B10" s="351" t="s">
        <v>2485</v>
      </c>
      <c r="C10" s="352" t="s">
        <v>2486</v>
      </c>
      <c r="D10" s="353" t="s">
        <v>2487</v>
      </c>
      <c r="E10" s="354" t="s">
        <v>409</v>
      </c>
      <c r="G10" s="351" t="s">
        <v>2746</v>
      </c>
      <c r="H10" s="362" t="s">
        <v>2747</v>
      </c>
    </row>
    <row r="11" spans="2:8" ht="25.5">
      <c r="B11" s="351" t="s">
        <v>2488</v>
      </c>
      <c r="C11" s="352" t="s">
        <v>2489</v>
      </c>
      <c r="D11" s="353" t="s">
        <v>2490</v>
      </c>
      <c r="E11" s="354" t="s">
        <v>427</v>
      </c>
      <c r="G11" s="351" t="s">
        <v>2748</v>
      </c>
      <c r="H11" s="362" t="s">
        <v>2749</v>
      </c>
    </row>
    <row r="12" spans="2:8" ht="38.25">
      <c r="B12" s="351" t="s">
        <v>2491</v>
      </c>
      <c r="C12" s="352" t="s">
        <v>2492</v>
      </c>
      <c r="D12" s="353" t="s">
        <v>2487</v>
      </c>
      <c r="E12" s="354" t="s">
        <v>114</v>
      </c>
      <c r="G12" s="351" t="s">
        <v>2750</v>
      </c>
      <c r="H12" s="362" t="s">
        <v>2751</v>
      </c>
    </row>
    <row r="13" spans="2:8" ht="76.5">
      <c r="B13" s="351" t="s">
        <v>2493</v>
      </c>
      <c r="C13" s="352" t="s">
        <v>2494</v>
      </c>
      <c r="D13" s="353" t="s">
        <v>2495</v>
      </c>
      <c r="E13" s="354" t="s">
        <v>421</v>
      </c>
      <c r="G13" s="351" t="s">
        <v>2752</v>
      </c>
      <c r="H13" s="362" t="s">
        <v>2753</v>
      </c>
    </row>
    <row r="14" spans="2:8" ht="38.25">
      <c r="B14" s="351" t="s">
        <v>2496</v>
      </c>
      <c r="C14" s="352" t="s">
        <v>2497</v>
      </c>
      <c r="D14" s="353" t="s">
        <v>2490</v>
      </c>
      <c r="E14" s="354" t="s">
        <v>1068</v>
      </c>
      <c r="G14" s="351" t="s">
        <v>2754</v>
      </c>
      <c r="H14" s="362" t="s">
        <v>2755</v>
      </c>
    </row>
    <row r="15" spans="2:8" ht="25.5">
      <c r="B15" s="351" t="s">
        <v>2498</v>
      </c>
      <c r="C15" s="352" t="s">
        <v>2499</v>
      </c>
      <c r="D15" s="353" t="s">
        <v>2500</v>
      </c>
      <c r="E15" s="354" t="s">
        <v>445</v>
      </c>
      <c r="G15" s="363" t="s">
        <v>2756</v>
      </c>
      <c r="H15" s="364" t="s">
        <v>2757</v>
      </c>
    </row>
    <row r="16" spans="2:8" ht="25.5">
      <c r="B16" s="351" t="s">
        <v>2501</v>
      </c>
      <c r="C16" s="352" t="s">
        <v>2502</v>
      </c>
      <c r="D16" s="353" t="s">
        <v>2503</v>
      </c>
      <c r="E16" s="354" t="s">
        <v>531</v>
      </c>
      <c r="G16" s="740" t="s">
        <v>2801</v>
      </c>
      <c r="H16" s="741"/>
    </row>
    <row r="17" spans="2:8" ht="51">
      <c r="B17" s="351" t="s">
        <v>2504</v>
      </c>
      <c r="C17" s="352" t="s">
        <v>2505</v>
      </c>
      <c r="D17" s="353" t="s">
        <v>2503</v>
      </c>
      <c r="E17" s="354" t="s">
        <v>535</v>
      </c>
      <c r="G17" s="363" t="s">
        <v>2760</v>
      </c>
      <c r="H17" s="364" t="s">
        <v>2761</v>
      </c>
    </row>
    <row r="18" spans="2:8" ht="38.25">
      <c r="B18" s="351" t="s">
        <v>2506</v>
      </c>
      <c r="C18" s="352" t="s">
        <v>2507</v>
      </c>
      <c r="D18" s="353" t="s">
        <v>2503</v>
      </c>
      <c r="E18" s="354" t="s">
        <v>539</v>
      </c>
      <c r="G18" s="363" t="s">
        <v>2762</v>
      </c>
      <c r="H18" s="364" t="s">
        <v>2763</v>
      </c>
    </row>
    <row r="19" spans="2:8" ht="38.25">
      <c r="B19" s="351" t="s">
        <v>2508</v>
      </c>
      <c r="C19" s="352" t="s">
        <v>2509</v>
      </c>
      <c r="D19" s="353" t="s">
        <v>2503</v>
      </c>
      <c r="E19" s="354" t="s">
        <v>543</v>
      </c>
      <c r="G19" s="363" t="s">
        <v>2764</v>
      </c>
      <c r="H19" s="364" t="s">
        <v>2765</v>
      </c>
    </row>
    <row r="20" spans="2:8" ht="38.25">
      <c r="B20" s="351" t="s">
        <v>2510</v>
      </c>
      <c r="C20" s="352" t="s">
        <v>2511</v>
      </c>
      <c r="D20" s="353" t="s">
        <v>2478</v>
      </c>
      <c r="E20" s="354" t="s">
        <v>754</v>
      </c>
      <c r="G20" s="363" t="s">
        <v>2766</v>
      </c>
      <c r="H20" s="364" t="s">
        <v>2767</v>
      </c>
    </row>
    <row r="21" spans="2:8" ht="25.5">
      <c r="B21" s="351" t="s">
        <v>2512</v>
      </c>
      <c r="C21" s="352" t="s">
        <v>2513</v>
      </c>
      <c r="D21" s="353" t="s">
        <v>2514</v>
      </c>
      <c r="E21" s="354" t="s">
        <v>449</v>
      </c>
      <c r="G21" s="363" t="s">
        <v>2768</v>
      </c>
      <c r="H21" s="364" t="s">
        <v>2769</v>
      </c>
    </row>
    <row r="22" spans="2:8" ht="25.5">
      <c r="B22" s="351" t="s">
        <v>2515</v>
      </c>
      <c r="C22" s="352" t="s">
        <v>2516</v>
      </c>
      <c r="D22" s="353" t="s">
        <v>2517</v>
      </c>
      <c r="E22" s="354" t="s">
        <v>454</v>
      </c>
      <c r="G22" s="363" t="s">
        <v>2770</v>
      </c>
      <c r="H22" s="364" t="s">
        <v>2771</v>
      </c>
    </row>
    <row r="23" spans="2:8" ht="38.25">
      <c r="B23" s="351" t="s">
        <v>2518</v>
      </c>
      <c r="C23" s="352" t="s">
        <v>2519</v>
      </c>
      <c r="D23" s="353" t="s">
        <v>2517</v>
      </c>
      <c r="E23" s="354" t="s">
        <v>1104</v>
      </c>
      <c r="G23" s="363" t="s">
        <v>2772</v>
      </c>
      <c r="H23" s="364" t="s">
        <v>2773</v>
      </c>
    </row>
    <row r="24" spans="2:8" ht="51">
      <c r="B24" s="351" t="s">
        <v>2520</v>
      </c>
      <c r="C24" s="352" t="s">
        <v>2521</v>
      </c>
      <c r="D24" s="353" t="s">
        <v>2522</v>
      </c>
      <c r="E24" s="354" t="s">
        <v>467</v>
      </c>
      <c r="G24" s="363" t="s">
        <v>2774</v>
      </c>
      <c r="H24" s="364" t="s">
        <v>2775</v>
      </c>
    </row>
    <row r="25" spans="2:8" ht="25.5">
      <c r="B25" s="351" t="s">
        <v>2523</v>
      </c>
      <c r="C25" s="352" t="s">
        <v>2524</v>
      </c>
      <c r="D25" s="353" t="s">
        <v>2525</v>
      </c>
      <c r="E25" s="354" t="s">
        <v>558</v>
      </c>
      <c r="G25" s="363" t="s">
        <v>2776</v>
      </c>
      <c r="H25" s="364" t="s">
        <v>2777</v>
      </c>
    </row>
    <row r="26" spans="2:8" ht="25.5">
      <c r="B26" s="351" t="s">
        <v>2526</v>
      </c>
      <c r="C26" s="352" t="s">
        <v>2527</v>
      </c>
      <c r="D26" s="353" t="s">
        <v>2525</v>
      </c>
      <c r="E26" s="354" t="s">
        <v>564</v>
      </c>
      <c r="G26" s="363" t="s">
        <v>2778</v>
      </c>
      <c r="H26" s="364" t="s">
        <v>2779</v>
      </c>
    </row>
    <row r="27" spans="2:8" ht="25.5">
      <c r="B27" s="351" t="s">
        <v>2528</v>
      </c>
      <c r="C27" s="352" t="s">
        <v>2529</v>
      </c>
      <c r="D27" s="353" t="s">
        <v>2525</v>
      </c>
      <c r="E27" s="354" t="s">
        <v>566</v>
      </c>
      <c r="G27" s="740" t="s">
        <v>2802</v>
      </c>
      <c r="H27" s="741"/>
    </row>
    <row r="28" spans="2:8" ht="51">
      <c r="B28" s="351" t="s">
        <v>2530</v>
      </c>
      <c r="C28" s="352" t="s">
        <v>2531</v>
      </c>
      <c r="D28" s="353" t="s">
        <v>2525</v>
      </c>
      <c r="E28" s="354" t="s">
        <v>568</v>
      </c>
      <c r="G28" s="351" t="s">
        <v>2780</v>
      </c>
      <c r="H28" s="362" t="s">
        <v>2781</v>
      </c>
    </row>
    <row r="29" spans="2:8" ht="38.25">
      <c r="B29" s="351" t="s">
        <v>2532</v>
      </c>
      <c r="C29" s="352" t="s">
        <v>2533</v>
      </c>
      <c r="D29" s="353" t="s">
        <v>2534</v>
      </c>
      <c r="E29" s="354" t="s">
        <v>1895</v>
      </c>
      <c r="G29" s="351" t="s">
        <v>2782</v>
      </c>
      <c r="H29" s="362" t="s">
        <v>2783</v>
      </c>
    </row>
    <row r="30" spans="2:8" ht="38.25">
      <c r="B30" s="351" t="s">
        <v>2535</v>
      </c>
      <c r="C30" s="352" t="s">
        <v>2536</v>
      </c>
      <c r="D30" s="353" t="s">
        <v>2537</v>
      </c>
      <c r="E30" s="354" t="s">
        <v>595</v>
      </c>
      <c r="G30" s="351" t="s">
        <v>2784</v>
      </c>
      <c r="H30" s="362" t="s">
        <v>2785</v>
      </c>
    </row>
    <row r="31" spans="2:8" ht="38.25">
      <c r="B31" s="351" t="s">
        <v>2538</v>
      </c>
      <c r="C31" s="352" t="s">
        <v>2539</v>
      </c>
      <c r="D31" s="353" t="s">
        <v>1343</v>
      </c>
      <c r="E31" s="354" t="s">
        <v>595</v>
      </c>
      <c r="G31" s="351" t="s">
        <v>2786</v>
      </c>
      <c r="H31" s="362" t="s">
        <v>2787</v>
      </c>
    </row>
    <row r="32" spans="2:8" ht="25.5">
      <c r="B32" s="351" t="s">
        <v>2540</v>
      </c>
      <c r="C32" s="352" t="s">
        <v>2541</v>
      </c>
      <c r="D32" s="353" t="s">
        <v>2537</v>
      </c>
      <c r="E32" s="354" t="s">
        <v>598</v>
      </c>
      <c r="G32" s="351" t="s">
        <v>2788</v>
      </c>
      <c r="H32" s="362" t="s">
        <v>2789</v>
      </c>
    </row>
    <row r="33" spans="2:8" ht="51">
      <c r="B33" s="351" t="s">
        <v>2542</v>
      </c>
      <c r="C33" s="352" t="s">
        <v>2543</v>
      </c>
      <c r="D33" s="353" t="s">
        <v>2544</v>
      </c>
      <c r="E33" s="354" t="s">
        <v>477</v>
      </c>
      <c r="G33" s="351" t="s">
        <v>2790</v>
      </c>
      <c r="H33" s="362" t="s">
        <v>2791</v>
      </c>
    </row>
    <row r="34" spans="2:8" ht="51">
      <c r="B34" s="351" t="s">
        <v>2545</v>
      </c>
      <c r="C34" s="352" t="s">
        <v>2546</v>
      </c>
      <c r="D34" s="353" t="s">
        <v>2547</v>
      </c>
      <c r="E34" s="354" t="s">
        <v>576</v>
      </c>
      <c r="G34" s="351" t="s">
        <v>2792</v>
      </c>
      <c r="H34" s="362" t="s">
        <v>2793</v>
      </c>
    </row>
    <row r="35" spans="2:8" ht="51">
      <c r="B35" s="351" t="s">
        <v>2548</v>
      </c>
      <c r="C35" s="352" t="s">
        <v>2549</v>
      </c>
      <c r="D35" s="353" t="s">
        <v>2550</v>
      </c>
      <c r="E35" s="354" t="s">
        <v>505</v>
      </c>
      <c r="G35" s="351" t="s">
        <v>2794</v>
      </c>
      <c r="H35" s="362" t="s">
        <v>2795</v>
      </c>
    </row>
    <row r="36" spans="2:8" ht="25.5">
      <c r="B36" s="351" t="s">
        <v>2551</v>
      </c>
      <c r="C36" s="352" t="s">
        <v>2552</v>
      </c>
      <c r="D36" s="353" t="s">
        <v>2550</v>
      </c>
      <c r="E36" s="354" t="s">
        <v>511</v>
      </c>
      <c r="G36" s="351" t="s">
        <v>2796</v>
      </c>
      <c r="H36" s="362" t="s">
        <v>2797</v>
      </c>
    </row>
    <row r="37" spans="2:8" ht="38.25">
      <c r="B37" s="351" t="s">
        <v>2553</v>
      </c>
      <c r="C37" s="352" t="s">
        <v>2554</v>
      </c>
      <c r="D37" s="353" t="s">
        <v>2550</v>
      </c>
      <c r="E37" s="354" t="s">
        <v>2555</v>
      </c>
      <c r="G37" s="351" t="s">
        <v>2798</v>
      </c>
      <c r="H37" s="362" t="s">
        <v>2799</v>
      </c>
    </row>
    <row r="38" spans="2:8" ht="25.5">
      <c r="B38" s="351" t="s">
        <v>2556</v>
      </c>
      <c r="C38" s="352" t="s">
        <v>2557</v>
      </c>
      <c r="D38" s="353" t="s">
        <v>2558</v>
      </c>
      <c r="E38" s="354" t="s">
        <v>519</v>
      </c>
      <c r="G38" s="740" t="s">
        <v>2803</v>
      </c>
      <c r="H38" s="741"/>
    </row>
    <row r="39" spans="2:8" ht="51">
      <c r="B39" s="351" t="s">
        <v>2559</v>
      </c>
      <c r="C39" s="352" t="s">
        <v>2560</v>
      </c>
      <c r="D39" s="353" t="s">
        <v>2558</v>
      </c>
      <c r="E39" s="354" t="s">
        <v>523</v>
      </c>
      <c r="G39" s="351" t="s">
        <v>2804</v>
      </c>
      <c r="H39" s="362" t="s">
        <v>2805</v>
      </c>
    </row>
    <row r="40" spans="2:8" ht="51">
      <c r="B40" s="351" t="s">
        <v>2561</v>
      </c>
      <c r="C40" s="352" t="s">
        <v>2562</v>
      </c>
      <c r="D40" s="353" t="s">
        <v>2558</v>
      </c>
      <c r="E40" s="354" t="s">
        <v>2563</v>
      </c>
      <c r="G40" s="351" t="s">
        <v>2806</v>
      </c>
      <c r="H40" s="362" t="s">
        <v>2807</v>
      </c>
    </row>
    <row r="41" spans="2:8" ht="51">
      <c r="B41" s="351" t="s">
        <v>2564</v>
      </c>
      <c r="C41" s="352" t="s">
        <v>2565</v>
      </c>
      <c r="D41" s="353" t="s">
        <v>2566</v>
      </c>
      <c r="E41" s="354" t="s">
        <v>578</v>
      </c>
      <c r="G41" s="351" t="s">
        <v>2808</v>
      </c>
      <c r="H41" s="362" t="s">
        <v>2809</v>
      </c>
    </row>
    <row r="42" spans="2:8" ht="51">
      <c r="B42" s="351" t="s">
        <v>2567</v>
      </c>
      <c r="C42" s="352" t="s">
        <v>2568</v>
      </c>
      <c r="D42" s="353" t="s">
        <v>2566</v>
      </c>
      <c r="E42" s="354" t="s">
        <v>2569</v>
      </c>
      <c r="G42" s="351" t="s">
        <v>2810</v>
      </c>
      <c r="H42" s="362" t="s">
        <v>2811</v>
      </c>
    </row>
    <row r="43" spans="2:8" ht="25.5">
      <c r="B43" s="351" t="s">
        <v>2570</v>
      </c>
      <c r="C43" s="352" t="s">
        <v>2571</v>
      </c>
      <c r="D43" s="353" t="s">
        <v>2572</v>
      </c>
      <c r="E43" s="354" t="s">
        <v>586</v>
      </c>
      <c r="G43" s="351" t="s">
        <v>2812</v>
      </c>
      <c r="H43" s="362" t="s">
        <v>2813</v>
      </c>
    </row>
    <row r="44" spans="2:8" ht="38.25">
      <c r="B44" s="351" t="s">
        <v>2573</v>
      </c>
      <c r="C44" s="352" t="s">
        <v>2574</v>
      </c>
      <c r="D44" s="353" t="s">
        <v>2572</v>
      </c>
      <c r="E44" s="354" t="s">
        <v>2575</v>
      </c>
      <c r="G44" s="351" t="s">
        <v>2814</v>
      </c>
      <c r="H44" s="362" t="s">
        <v>2815</v>
      </c>
    </row>
    <row r="45" spans="2:8" ht="38.25">
      <c r="B45" s="351" t="s">
        <v>2576</v>
      </c>
      <c r="C45" s="352" t="s">
        <v>2577</v>
      </c>
      <c r="D45" s="353" t="s">
        <v>2578</v>
      </c>
      <c r="E45" s="354" t="s">
        <v>545</v>
      </c>
      <c r="G45" s="351" t="s">
        <v>2816</v>
      </c>
      <c r="H45" s="362" t="s">
        <v>2817</v>
      </c>
    </row>
    <row r="46" spans="2:8" ht="51">
      <c r="B46" s="351" t="s">
        <v>2579</v>
      </c>
      <c r="C46" s="352" t="s">
        <v>2580</v>
      </c>
      <c r="D46" s="353" t="s">
        <v>2578</v>
      </c>
      <c r="E46" s="354" t="s">
        <v>547</v>
      </c>
      <c r="G46" s="351" t="s">
        <v>2818</v>
      </c>
      <c r="H46" s="362" t="s">
        <v>2819</v>
      </c>
    </row>
    <row r="47" spans="2:8" ht="25.5">
      <c r="B47" s="351" t="s">
        <v>2581</v>
      </c>
      <c r="C47" s="352" t="s">
        <v>2582</v>
      </c>
      <c r="D47" s="353" t="s">
        <v>2578</v>
      </c>
      <c r="E47" s="354" t="s">
        <v>548</v>
      </c>
      <c r="G47" s="351" t="s">
        <v>2820</v>
      </c>
      <c r="H47" s="362" t="s">
        <v>2821</v>
      </c>
    </row>
    <row r="48" spans="2:8" ht="38.25">
      <c r="B48" s="351" t="s">
        <v>2583</v>
      </c>
      <c r="C48" s="352" t="s">
        <v>2584</v>
      </c>
      <c r="D48" s="353" t="s">
        <v>2578</v>
      </c>
      <c r="E48" s="354" t="s">
        <v>550</v>
      </c>
      <c r="G48" s="351" t="s">
        <v>2822</v>
      </c>
      <c r="H48" s="362" t="s">
        <v>2823</v>
      </c>
    </row>
    <row r="49" spans="2:8" ht="25.5">
      <c r="B49" s="351" t="s">
        <v>2585</v>
      </c>
      <c r="C49" s="352" t="s">
        <v>2586</v>
      </c>
      <c r="D49" s="353" t="s">
        <v>2587</v>
      </c>
      <c r="E49" s="354" t="s">
        <v>487</v>
      </c>
      <c r="G49" s="740" t="s">
        <v>2848</v>
      </c>
      <c r="H49" s="741"/>
    </row>
    <row r="50" spans="2:8" ht="51">
      <c r="B50" s="351" t="s">
        <v>2588</v>
      </c>
      <c r="C50" s="352" t="s">
        <v>2589</v>
      </c>
      <c r="D50" s="353" t="s">
        <v>2590</v>
      </c>
      <c r="E50" s="354" t="s">
        <v>490</v>
      </c>
      <c r="G50" s="351" t="s">
        <v>2824</v>
      </c>
      <c r="H50" s="362" t="s">
        <v>2825</v>
      </c>
    </row>
    <row r="51" spans="2:8" ht="38.25">
      <c r="B51" s="351" t="s">
        <v>2591</v>
      </c>
      <c r="C51" s="352" t="s">
        <v>2592</v>
      </c>
      <c r="D51" s="353" t="s">
        <v>2593</v>
      </c>
      <c r="E51" s="354" t="s">
        <v>495</v>
      </c>
      <c r="G51" s="351" t="s">
        <v>2826</v>
      </c>
      <c r="H51" s="362" t="s">
        <v>2827</v>
      </c>
    </row>
    <row r="52" spans="2:8" ht="38.25">
      <c r="B52" s="351" t="s">
        <v>2594</v>
      </c>
      <c r="C52" s="352" t="s">
        <v>2595</v>
      </c>
      <c r="D52" s="353" t="s">
        <v>2596</v>
      </c>
      <c r="E52" s="354" t="s">
        <v>553</v>
      </c>
      <c r="G52" s="351" t="s">
        <v>2828</v>
      </c>
      <c r="H52" s="362" t="s">
        <v>2829</v>
      </c>
    </row>
    <row r="53" spans="2:8" ht="51">
      <c r="B53" s="351" t="s">
        <v>2597</v>
      </c>
      <c r="C53" s="352" t="s">
        <v>2598</v>
      </c>
      <c r="D53" s="353" t="s">
        <v>2503</v>
      </c>
      <c r="E53" s="354" t="s">
        <v>537</v>
      </c>
      <c r="G53" s="351" t="s">
        <v>2830</v>
      </c>
      <c r="H53" s="362" t="s">
        <v>2831</v>
      </c>
    </row>
    <row r="54" spans="2:8" ht="25.5">
      <c r="B54" s="351" t="s">
        <v>2599</v>
      </c>
      <c r="C54" s="352" t="s">
        <v>2600</v>
      </c>
      <c r="D54" s="353" t="s">
        <v>2601</v>
      </c>
      <c r="E54" s="354" t="s">
        <v>2602</v>
      </c>
      <c r="G54" s="351" t="s">
        <v>2832</v>
      </c>
      <c r="H54" s="362" t="s">
        <v>2833</v>
      </c>
    </row>
    <row r="55" spans="2:8" ht="38.25">
      <c r="B55" s="351" t="s">
        <v>2603</v>
      </c>
      <c r="C55" s="352" t="s">
        <v>2604</v>
      </c>
      <c r="D55" s="353" t="s">
        <v>2605</v>
      </c>
      <c r="E55" s="354" t="s">
        <v>405</v>
      </c>
      <c r="G55" s="351" t="s">
        <v>2834</v>
      </c>
      <c r="H55" s="362" t="s">
        <v>2835</v>
      </c>
    </row>
    <row r="56" spans="2:8" ht="38.25">
      <c r="B56" s="351" t="s">
        <v>2606</v>
      </c>
      <c r="C56" s="352" t="s">
        <v>2607</v>
      </c>
      <c r="D56" s="353" t="s">
        <v>2517</v>
      </c>
      <c r="E56" s="354" t="s">
        <v>456</v>
      </c>
      <c r="G56" s="351" t="s">
        <v>2836</v>
      </c>
      <c r="H56" s="362" t="s">
        <v>2837</v>
      </c>
    </row>
    <row r="57" spans="2:8" ht="63.75">
      <c r="B57" s="351" t="s">
        <v>2608</v>
      </c>
      <c r="C57" s="352" t="s">
        <v>2609</v>
      </c>
      <c r="D57" s="353" t="s">
        <v>2610</v>
      </c>
      <c r="E57" s="354" t="s">
        <v>486</v>
      </c>
      <c r="G57" s="351" t="s">
        <v>2838</v>
      </c>
      <c r="H57" s="362" t="s">
        <v>2839</v>
      </c>
    </row>
    <row r="58" spans="2:8" ht="38.25">
      <c r="B58" s="351" t="s">
        <v>2611</v>
      </c>
      <c r="C58" s="352" t="s">
        <v>2612</v>
      </c>
      <c r="D58" s="353" t="s">
        <v>2587</v>
      </c>
      <c r="E58" s="354" t="s">
        <v>490</v>
      </c>
      <c r="G58" s="351" t="s">
        <v>2840</v>
      </c>
      <c r="H58" s="362" t="s">
        <v>2841</v>
      </c>
    </row>
    <row r="59" spans="2:8" ht="51">
      <c r="B59" s="351" t="s">
        <v>2613</v>
      </c>
      <c r="C59" s="352" t="s">
        <v>2614</v>
      </c>
      <c r="D59" s="353" t="s">
        <v>2615</v>
      </c>
      <c r="E59" s="354" t="s">
        <v>116</v>
      </c>
      <c r="G59" s="351" t="s">
        <v>2842</v>
      </c>
      <c r="H59" s="362" t="s">
        <v>2843</v>
      </c>
    </row>
    <row r="60" spans="2:8" ht="38.25">
      <c r="B60" s="351" t="s">
        <v>2616</v>
      </c>
      <c r="C60" s="352" t="s">
        <v>2617</v>
      </c>
      <c r="D60" s="353" t="s">
        <v>1062</v>
      </c>
      <c r="E60" s="354" t="s">
        <v>435</v>
      </c>
      <c r="G60" s="351" t="s">
        <v>2844</v>
      </c>
      <c r="H60" s="362" t="s">
        <v>2845</v>
      </c>
    </row>
    <row r="61" spans="2:8" ht="25.5">
      <c r="B61" s="351" t="s">
        <v>2618</v>
      </c>
      <c r="C61" s="352" t="s">
        <v>2619</v>
      </c>
      <c r="D61" s="353" t="s">
        <v>1376</v>
      </c>
      <c r="E61" s="354" t="s">
        <v>1768</v>
      </c>
      <c r="G61" s="351" t="s">
        <v>2846</v>
      </c>
      <c r="H61" s="362" t="s">
        <v>2847</v>
      </c>
    </row>
    <row r="62" spans="2:8" ht="38.25">
      <c r="B62" s="351" t="s">
        <v>2620</v>
      </c>
      <c r="C62" s="352" t="s">
        <v>2621</v>
      </c>
      <c r="D62" s="353" t="s">
        <v>2622</v>
      </c>
      <c r="E62" s="354" t="s">
        <v>1901</v>
      </c>
      <c r="G62" s="740" t="s">
        <v>2849</v>
      </c>
      <c r="H62" s="741"/>
    </row>
    <row r="63" spans="2:8" ht="51">
      <c r="B63" s="355" t="s">
        <v>2623</v>
      </c>
      <c r="C63" s="356" t="s">
        <v>2624</v>
      </c>
      <c r="D63" s="356" t="s">
        <v>2478</v>
      </c>
      <c r="E63" s="357" t="s">
        <v>2625</v>
      </c>
      <c r="G63" s="351" t="s">
        <v>2850</v>
      </c>
      <c r="H63" s="362" t="s">
        <v>2851</v>
      </c>
    </row>
    <row r="64" spans="2:8" ht="38.25">
      <c r="B64" s="355" t="s">
        <v>2626</v>
      </c>
      <c r="C64" s="356" t="s">
        <v>2627</v>
      </c>
      <c r="D64" s="356" t="s">
        <v>2525</v>
      </c>
      <c r="E64" s="357" t="s">
        <v>603</v>
      </c>
      <c r="G64" s="351" t="s">
        <v>2852</v>
      </c>
      <c r="H64" s="362" t="s">
        <v>2853</v>
      </c>
    </row>
    <row r="65" spans="2:8" ht="38.25">
      <c r="B65" s="355" t="s">
        <v>2628</v>
      </c>
      <c r="C65" s="356" t="s">
        <v>2629</v>
      </c>
      <c r="D65" s="358" t="s">
        <v>2550</v>
      </c>
      <c r="E65" s="357" t="s">
        <v>2555</v>
      </c>
      <c r="G65" s="351" t="s">
        <v>2854</v>
      </c>
      <c r="H65" s="362" t="s">
        <v>2855</v>
      </c>
    </row>
    <row r="66" spans="2:8" ht="38.25">
      <c r="B66" s="355" t="s">
        <v>2630</v>
      </c>
      <c r="C66" s="356" t="s">
        <v>2631</v>
      </c>
      <c r="D66" s="358" t="s">
        <v>2632</v>
      </c>
      <c r="E66" s="357" t="s">
        <v>2563</v>
      </c>
      <c r="G66" s="351" t="s">
        <v>2856</v>
      </c>
      <c r="H66" s="362" t="s">
        <v>2857</v>
      </c>
    </row>
    <row r="67" spans="2:8" ht="38.25">
      <c r="B67" s="355" t="s">
        <v>2633</v>
      </c>
      <c r="C67" s="356" t="s">
        <v>2634</v>
      </c>
      <c r="D67" s="358" t="s">
        <v>2566</v>
      </c>
      <c r="E67" s="357" t="s">
        <v>2575</v>
      </c>
      <c r="G67" s="351" t="s">
        <v>2858</v>
      </c>
      <c r="H67" s="362" t="s">
        <v>2859</v>
      </c>
    </row>
    <row r="68" spans="2:8" ht="38.25">
      <c r="B68" s="355" t="s">
        <v>2635</v>
      </c>
      <c r="C68" s="356" t="s">
        <v>2636</v>
      </c>
      <c r="D68" s="358" t="s">
        <v>2637</v>
      </c>
      <c r="E68" s="357" t="s">
        <v>2569</v>
      </c>
      <c r="G68" s="351" t="s">
        <v>2860</v>
      </c>
      <c r="H68" s="362" t="s">
        <v>2861</v>
      </c>
    </row>
    <row r="69" spans="2:8" ht="63.75">
      <c r="B69" s="355" t="s">
        <v>2638</v>
      </c>
      <c r="C69" s="356" t="s">
        <v>2639</v>
      </c>
      <c r="D69" s="358" t="s">
        <v>2640</v>
      </c>
      <c r="E69" s="357" t="s">
        <v>2641</v>
      </c>
      <c r="G69" s="351" t="s">
        <v>2862</v>
      </c>
      <c r="H69" s="362" t="s">
        <v>2863</v>
      </c>
    </row>
    <row r="70" spans="2:8" ht="63.75">
      <c r="B70" s="355" t="s">
        <v>2642</v>
      </c>
      <c r="C70" s="356" t="s">
        <v>2643</v>
      </c>
      <c r="D70" s="356" t="s">
        <v>2503</v>
      </c>
      <c r="E70" s="357" t="s">
        <v>531</v>
      </c>
      <c r="G70" s="351" t="s">
        <v>2864</v>
      </c>
      <c r="H70" s="362" t="s">
        <v>2865</v>
      </c>
    </row>
    <row r="71" spans="2:8" ht="25.5">
      <c r="B71" s="355" t="s">
        <v>2644</v>
      </c>
      <c r="C71" s="356" t="s">
        <v>2645</v>
      </c>
      <c r="D71" s="356" t="s">
        <v>2503</v>
      </c>
      <c r="E71" s="357" t="s">
        <v>533</v>
      </c>
      <c r="G71" s="351" t="s">
        <v>2866</v>
      </c>
      <c r="H71" s="362" t="s">
        <v>2867</v>
      </c>
    </row>
    <row r="72" spans="2:8" ht="38.25">
      <c r="B72" s="355" t="s">
        <v>2646</v>
      </c>
      <c r="C72" s="356" t="s">
        <v>2647</v>
      </c>
      <c r="D72" s="356" t="s">
        <v>2503</v>
      </c>
      <c r="E72" s="357" t="s">
        <v>534</v>
      </c>
      <c r="G72" s="351" t="s">
        <v>2868</v>
      </c>
      <c r="H72" s="362" t="s">
        <v>2869</v>
      </c>
    </row>
    <row r="73" spans="2:8" ht="38.25">
      <c r="B73" s="355" t="s">
        <v>2648</v>
      </c>
      <c r="C73" s="356" t="s">
        <v>2649</v>
      </c>
      <c r="D73" s="356" t="s">
        <v>2503</v>
      </c>
      <c r="E73" s="357" t="s">
        <v>535</v>
      </c>
      <c r="G73" s="740" t="s">
        <v>2870</v>
      </c>
      <c r="H73" s="741"/>
    </row>
    <row r="74" spans="2:8" ht="51">
      <c r="B74" s="355" t="s">
        <v>2650</v>
      </c>
      <c r="C74" s="356" t="s">
        <v>2651</v>
      </c>
      <c r="D74" s="356" t="s">
        <v>2503</v>
      </c>
      <c r="E74" s="357" t="s">
        <v>536</v>
      </c>
      <c r="G74" s="351" t="s">
        <v>2871</v>
      </c>
      <c r="H74" s="362" t="s">
        <v>2872</v>
      </c>
    </row>
    <row r="75" spans="2:8" ht="38.25">
      <c r="B75" s="355" t="s">
        <v>2652</v>
      </c>
      <c r="C75" s="356" t="s">
        <v>2653</v>
      </c>
      <c r="D75" s="356" t="s">
        <v>2503</v>
      </c>
      <c r="E75" s="357" t="s">
        <v>539</v>
      </c>
      <c r="G75" s="351" t="s">
        <v>2873</v>
      </c>
      <c r="H75" s="362" t="s">
        <v>2874</v>
      </c>
    </row>
    <row r="76" spans="2:8" ht="38.25">
      <c r="B76" s="355" t="s">
        <v>2654</v>
      </c>
      <c r="C76" s="356" t="s">
        <v>2655</v>
      </c>
      <c r="D76" s="356" t="s">
        <v>2503</v>
      </c>
      <c r="E76" s="357" t="s">
        <v>543</v>
      </c>
      <c r="G76" s="351" t="s">
        <v>2875</v>
      </c>
      <c r="H76" s="362" t="s">
        <v>2876</v>
      </c>
    </row>
    <row r="77" spans="2:8" ht="51">
      <c r="B77" s="355" t="s">
        <v>2656</v>
      </c>
      <c r="C77" s="356" t="s">
        <v>2657</v>
      </c>
      <c r="D77" s="356" t="s">
        <v>2578</v>
      </c>
      <c r="E77" s="357" t="s">
        <v>547</v>
      </c>
      <c r="G77" s="351" t="s">
        <v>2877</v>
      </c>
      <c r="H77" s="362" t="s">
        <v>2878</v>
      </c>
    </row>
    <row r="78" spans="2:8" ht="25.5">
      <c r="B78" s="355" t="s">
        <v>2658</v>
      </c>
      <c r="C78" s="356" t="s">
        <v>2659</v>
      </c>
      <c r="D78" s="356" t="s">
        <v>2578</v>
      </c>
      <c r="E78" s="357" t="s">
        <v>1279</v>
      </c>
      <c r="G78" s="351" t="s">
        <v>2879</v>
      </c>
      <c r="H78" s="362" t="s">
        <v>2880</v>
      </c>
    </row>
    <row r="79" spans="2:8" ht="38.25">
      <c r="B79" s="355" t="s">
        <v>2660</v>
      </c>
      <c r="C79" s="356" t="s">
        <v>2661</v>
      </c>
      <c r="D79" s="358" t="s">
        <v>2662</v>
      </c>
      <c r="E79" s="357" t="s">
        <v>2663</v>
      </c>
      <c r="G79" s="351" t="s">
        <v>2881</v>
      </c>
      <c r="H79" s="362" t="s">
        <v>2882</v>
      </c>
    </row>
    <row r="80" spans="2:8" ht="38.25">
      <c r="B80" s="355" t="s">
        <v>2664</v>
      </c>
      <c r="C80" s="356" t="s">
        <v>2665</v>
      </c>
      <c r="D80" s="358" t="s">
        <v>2547</v>
      </c>
      <c r="E80" s="357" t="s">
        <v>2666</v>
      </c>
      <c r="G80" s="351" t="s">
        <v>2883</v>
      </c>
      <c r="H80" s="362" t="s">
        <v>2884</v>
      </c>
    </row>
    <row r="81" spans="2:8" ht="51">
      <c r="B81" s="355" t="s">
        <v>2667</v>
      </c>
      <c r="C81" s="356" t="s">
        <v>2668</v>
      </c>
      <c r="D81" s="358" t="s">
        <v>2669</v>
      </c>
      <c r="E81" s="357" t="s">
        <v>2555</v>
      </c>
      <c r="G81" s="351" t="s">
        <v>2885</v>
      </c>
      <c r="H81" s="362" t="s">
        <v>2886</v>
      </c>
    </row>
    <row r="82" spans="2:8" ht="38.25">
      <c r="B82" s="355" t="s">
        <v>2670</v>
      </c>
      <c r="C82" s="356" t="s">
        <v>2671</v>
      </c>
      <c r="D82" s="358" t="s">
        <v>2632</v>
      </c>
      <c r="E82" s="357" t="s">
        <v>2563</v>
      </c>
      <c r="G82" s="351" t="s">
        <v>2887</v>
      </c>
      <c r="H82" s="362" t="s">
        <v>2888</v>
      </c>
    </row>
    <row r="83" spans="2:8" ht="38.25">
      <c r="B83" s="355" t="s">
        <v>2672</v>
      </c>
      <c r="C83" s="356" t="s">
        <v>2673</v>
      </c>
      <c r="D83" s="358" t="s">
        <v>2674</v>
      </c>
      <c r="E83" s="357" t="s">
        <v>2575</v>
      </c>
      <c r="G83" s="351" t="s">
        <v>2889</v>
      </c>
      <c r="H83" s="362" t="s">
        <v>2890</v>
      </c>
    </row>
    <row r="84" spans="2:8" ht="51">
      <c r="B84" s="355" t="s">
        <v>2675</v>
      </c>
      <c r="C84" s="356" t="s">
        <v>2676</v>
      </c>
      <c r="D84" s="358" t="s">
        <v>2572</v>
      </c>
      <c r="E84" s="357" t="s">
        <v>2569</v>
      </c>
      <c r="G84" s="351" t="s">
        <v>2891</v>
      </c>
      <c r="H84" s="362" t="s">
        <v>2892</v>
      </c>
    </row>
    <row r="85" spans="2:8" ht="38.25">
      <c r="B85" s="355" t="s">
        <v>2677</v>
      </c>
      <c r="C85" s="356" t="s">
        <v>2678</v>
      </c>
      <c r="D85" s="356" t="s">
        <v>2478</v>
      </c>
      <c r="E85" s="357" t="s">
        <v>2679</v>
      </c>
      <c r="G85" s="351" t="s">
        <v>2893</v>
      </c>
      <c r="H85" s="362" t="s">
        <v>2894</v>
      </c>
    </row>
    <row r="86" spans="2:8" ht="38.25">
      <c r="B86" s="359" t="s">
        <v>2680</v>
      </c>
      <c r="C86" s="360" t="s">
        <v>2681</v>
      </c>
      <c r="D86" s="360" t="s">
        <v>2487</v>
      </c>
      <c r="E86" s="361" t="s">
        <v>2682</v>
      </c>
      <c r="G86" s="351" t="s">
        <v>2895</v>
      </c>
      <c r="H86" s="362" t="s">
        <v>2896</v>
      </c>
    </row>
    <row r="87" spans="2:8" ht="38.25">
      <c r="G87" s="351" t="s">
        <v>2897</v>
      </c>
      <c r="H87" s="362" t="s">
        <v>2898</v>
      </c>
    </row>
    <row r="88" spans="2:8" ht="29.25" customHeight="1">
      <c r="G88" s="740" t="s">
        <v>2899</v>
      </c>
      <c r="H88" s="741"/>
    </row>
    <row r="89" spans="2:8" ht="38.25">
      <c r="G89" s="351" t="s">
        <v>2900</v>
      </c>
      <c r="H89" s="362" t="s">
        <v>2901</v>
      </c>
    </row>
    <row r="90" spans="2:8" ht="38.25">
      <c r="G90" s="351" t="s">
        <v>2902</v>
      </c>
      <c r="H90" s="362" t="s">
        <v>2903</v>
      </c>
    </row>
    <row r="91" spans="2:8" ht="38.25">
      <c r="G91" s="351" t="s">
        <v>2904</v>
      </c>
      <c r="H91" s="362" t="s">
        <v>2905</v>
      </c>
    </row>
    <row r="92" spans="2:8" ht="38.25">
      <c r="G92" s="351" t="s">
        <v>2906</v>
      </c>
      <c r="H92" s="362" t="s">
        <v>2907</v>
      </c>
    </row>
    <row r="93" spans="2:8" ht="25.5">
      <c r="G93" s="351" t="s">
        <v>2908</v>
      </c>
      <c r="H93" s="362" t="s">
        <v>2909</v>
      </c>
    </row>
    <row r="94" spans="2:8" ht="25.5">
      <c r="G94" s="351" t="s">
        <v>2910</v>
      </c>
      <c r="H94" s="362" t="s">
        <v>2911</v>
      </c>
    </row>
    <row r="95" spans="2:8" ht="38.25">
      <c r="G95" s="351" t="s">
        <v>2912</v>
      </c>
      <c r="H95" s="362" t="s">
        <v>2913</v>
      </c>
    </row>
    <row r="96" spans="2:8" ht="63.75">
      <c r="G96" s="351" t="s">
        <v>2914</v>
      </c>
      <c r="H96" s="362" t="s">
        <v>2915</v>
      </c>
    </row>
    <row r="97" spans="7:8" ht="38.25">
      <c r="G97" s="351" t="s">
        <v>2916</v>
      </c>
      <c r="H97" s="362" t="s">
        <v>2917</v>
      </c>
    </row>
    <row r="98" spans="7:8" ht="25.5">
      <c r="G98" s="351" t="s">
        <v>2918</v>
      </c>
      <c r="H98" s="362" t="s">
        <v>2919</v>
      </c>
    </row>
    <row r="99" spans="7:8" ht="29.25" customHeight="1">
      <c r="G99" s="740" t="s">
        <v>2920</v>
      </c>
      <c r="H99" s="741"/>
    </row>
    <row r="100" spans="7:8" ht="38.25">
      <c r="G100" s="351" t="s">
        <v>2921</v>
      </c>
      <c r="H100" s="362" t="s">
        <v>2922</v>
      </c>
    </row>
    <row r="101" spans="7:8" ht="38.25">
      <c r="G101" s="351" t="s">
        <v>2923</v>
      </c>
      <c r="H101" s="362" t="s">
        <v>2924</v>
      </c>
    </row>
    <row r="102" spans="7:8" ht="38.25">
      <c r="G102" s="351" t="s">
        <v>2925</v>
      </c>
      <c r="H102" s="362" t="s">
        <v>2926</v>
      </c>
    </row>
    <row r="103" spans="7:8" ht="38.25">
      <c r="G103" s="351" t="s">
        <v>2927</v>
      </c>
      <c r="H103" s="362" t="s">
        <v>2928</v>
      </c>
    </row>
    <row r="104" spans="7:8" ht="25.5">
      <c r="G104" s="351" t="s">
        <v>2929</v>
      </c>
      <c r="H104" s="362" t="s">
        <v>2930</v>
      </c>
    </row>
    <row r="105" spans="7:8" ht="25.5">
      <c r="G105" s="351" t="s">
        <v>2931</v>
      </c>
      <c r="H105" s="362" t="s">
        <v>2932</v>
      </c>
    </row>
    <row r="106" spans="7:8" ht="38.25">
      <c r="G106" s="351" t="s">
        <v>2933</v>
      </c>
      <c r="H106" s="362" t="s">
        <v>2934</v>
      </c>
    </row>
    <row r="107" spans="7:8" ht="63.75">
      <c r="G107" s="351" t="s">
        <v>2935</v>
      </c>
      <c r="H107" s="362" t="s">
        <v>2936</v>
      </c>
    </row>
    <row r="108" spans="7:8" ht="38.25">
      <c r="G108" s="351" t="s">
        <v>2937</v>
      </c>
      <c r="H108" s="362" t="s">
        <v>2938</v>
      </c>
    </row>
    <row r="109" spans="7:8" ht="25.5">
      <c r="G109" s="365" t="s">
        <v>2939</v>
      </c>
      <c r="H109" s="366" t="s">
        <v>2940</v>
      </c>
    </row>
  </sheetData>
  <mergeCells count="11">
    <mergeCell ref="G99:H99"/>
    <mergeCell ref="G38:H38"/>
    <mergeCell ref="G49:H49"/>
    <mergeCell ref="G62:H62"/>
    <mergeCell ref="G73:H73"/>
    <mergeCell ref="G88:H88"/>
    <mergeCell ref="B2:E2"/>
    <mergeCell ref="G2:H2"/>
    <mergeCell ref="G5:H5"/>
    <mergeCell ref="G16:H16"/>
    <mergeCell ref="G27:H27"/>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92634-84B5-4E09-9F21-0A4AD3272E4E}">
  <dimension ref="A1:AM1633"/>
  <sheetViews>
    <sheetView showGridLines="0" topLeftCell="AF1" workbookViewId="0">
      <pane ySplit="5" topLeftCell="A6" activePane="bottomLeft" state="frozen"/>
      <selection pane="bottomLeft" activeCell="AK31" sqref="AK31"/>
    </sheetView>
  </sheetViews>
  <sheetFormatPr baseColWidth="10" defaultRowHeight="15"/>
  <cols>
    <col min="1" max="1" width="57" style="55" bestFit="1" customWidth="1"/>
    <col min="2" max="2" width="48.7109375" bestFit="1" customWidth="1"/>
    <col min="3" max="3" width="24.28515625" bestFit="1" customWidth="1"/>
    <col min="5" max="5" width="59.5703125" bestFit="1" customWidth="1"/>
    <col min="6" max="6" width="90" bestFit="1" customWidth="1"/>
    <col min="8" max="8" width="12.42578125" bestFit="1" customWidth="1"/>
    <col min="9" max="9" width="76.42578125" style="552" bestFit="1" customWidth="1"/>
    <col min="11" max="11" width="59.5703125" bestFit="1" customWidth="1"/>
    <col min="12" max="12" width="77.28515625" style="552" bestFit="1" customWidth="1"/>
    <col min="14" max="14" width="15.140625" style="136" bestFit="1" customWidth="1"/>
    <col min="15" max="15" width="28.5703125" style="136" bestFit="1" customWidth="1"/>
    <col min="17" max="17" width="59.5703125" bestFit="1" customWidth="1"/>
    <col min="18" max="18" width="97" style="552" bestFit="1" customWidth="1"/>
    <col min="19" max="19" width="8.140625" customWidth="1"/>
    <col min="20" max="21" width="54.140625" bestFit="1" customWidth="1"/>
    <col min="22" max="23" width="13.140625" style="55" bestFit="1" customWidth="1"/>
    <col min="24" max="24" width="12" bestFit="1" customWidth="1"/>
    <col min="25" max="25" width="8.140625" customWidth="1"/>
    <col min="26" max="26" width="40.42578125" style="188" bestFit="1" customWidth="1"/>
    <col min="27" max="27" width="5.85546875" style="55" bestFit="1" customWidth="1"/>
    <col min="29" max="29" width="59.5703125" bestFit="1" customWidth="1"/>
    <col min="30" max="30" width="97.5703125" bestFit="1" customWidth="1"/>
    <col min="32" max="32" width="59.5703125" bestFit="1" customWidth="1"/>
    <col min="33" max="33" width="95.5703125" bestFit="1" customWidth="1"/>
    <col min="34" max="34" width="7.85546875" customWidth="1"/>
    <col min="35" max="35" width="12.7109375" customWidth="1"/>
    <col min="37" max="37" width="55.7109375" style="634" customWidth="1"/>
    <col min="38" max="38" width="65.140625" style="456" customWidth="1"/>
    <col min="39" max="39" width="34.28515625" customWidth="1"/>
  </cols>
  <sheetData>
    <row r="1" spans="1:39">
      <c r="A1" s="631" t="s">
        <v>9589</v>
      </c>
      <c r="E1" s="632" t="s">
        <v>9591</v>
      </c>
      <c r="K1" s="632" t="s">
        <v>9592</v>
      </c>
      <c r="Q1" s="632" t="s">
        <v>9593</v>
      </c>
      <c r="AC1" s="633" t="s">
        <v>9594</v>
      </c>
      <c r="AF1" s="632" t="s">
        <v>9595</v>
      </c>
      <c r="AI1" s="547" t="s">
        <v>9596</v>
      </c>
    </row>
    <row r="2" spans="1:39">
      <c r="A2" s="631"/>
    </row>
    <row r="3" spans="1:39">
      <c r="A3" s="546" t="s">
        <v>3482</v>
      </c>
      <c r="B3" s="547" t="s">
        <v>3483</v>
      </c>
      <c r="C3" s="547"/>
      <c r="E3" s="547" t="s">
        <v>3484</v>
      </c>
      <c r="F3" s="547" t="s">
        <v>3485</v>
      </c>
      <c r="H3" s="546" t="s">
        <v>3486</v>
      </c>
      <c r="I3" s="548" t="s">
        <v>3487</v>
      </c>
      <c r="K3" s="546" t="s">
        <v>3488</v>
      </c>
      <c r="L3" s="548" t="s">
        <v>3489</v>
      </c>
      <c r="N3" s="136" t="s">
        <v>3490</v>
      </c>
      <c r="O3" s="392" t="s">
        <v>3491</v>
      </c>
      <c r="Q3" s="546" t="s">
        <v>9597</v>
      </c>
      <c r="R3" s="548" t="s">
        <v>3492</v>
      </c>
      <c r="T3" s="549" t="s">
        <v>3493</v>
      </c>
      <c r="U3" s="550" t="s">
        <v>3494</v>
      </c>
      <c r="Z3" s="551" t="s">
        <v>3495</v>
      </c>
      <c r="AC3" s="547" t="s">
        <v>3496</v>
      </c>
      <c r="AD3" s="547" t="s">
        <v>3497</v>
      </c>
      <c r="AF3" s="547" t="s">
        <v>3498</v>
      </c>
      <c r="AG3" s="547" t="s">
        <v>3499</v>
      </c>
      <c r="AI3" s="547" t="s">
        <v>9598</v>
      </c>
      <c r="AK3" s="635" t="s">
        <v>9599</v>
      </c>
    </row>
    <row r="4" spans="1:39" ht="15.75" thickBot="1">
      <c r="A4" s="546"/>
      <c r="B4" s="547"/>
      <c r="C4" s="547"/>
      <c r="H4" s="547"/>
      <c r="I4" s="548"/>
      <c r="K4" s="547"/>
      <c r="L4" s="548"/>
      <c r="O4" s="136" t="s">
        <v>3500</v>
      </c>
      <c r="U4" t="s">
        <v>3501</v>
      </c>
    </row>
    <row r="5" spans="1:39" ht="31.5">
      <c r="A5" s="553" t="s">
        <v>95</v>
      </c>
      <c r="B5" s="554" t="s">
        <v>3502</v>
      </c>
      <c r="C5" s="555" t="s">
        <v>3503</v>
      </c>
      <c r="D5" s="556"/>
      <c r="E5" s="557" t="s">
        <v>95</v>
      </c>
      <c r="F5" s="558" t="s">
        <v>3504</v>
      </c>
      <c r="G5" s="556"/>
      <c r="H5" s="559" t="s">
        <v>95</v>
      </c>
      <c r="I5" s="560" t="s">
        <v>3504</v>
      </c>
      <c r="J5" s="556"/>
      <c r="K5" s="559" t="s">
        <v>95</v>
      </c>
      <c r="L5" s="560" t="s">
        <v>3504</v>
      </c>
      <c r="N5" s="561" t="s">
        <v>95</v>
      </c>
      <c r="O5" s="562" t="s">
        <v>3504</v>
      </c>
      <c r="Q5" s="557" t="s">
        <v>95</v>
      </c>
      <c r="R5" s="558" t="s">
        <v>3504</v>
      </c>
      <c r="T5" s="558" t="s">
        <v>3505</v>
      </c>
      <c r="U5" s="558" t="s">
        <v>3506</v>
      </c>
      <c r="V5" s="563" t="s">
        <v>3507</v>
      </c>
      <c r="W5" s="563" t="s">
        <v>3508</v>
      </c>
      <c r="Z5" s="564" t="s">
        <v>3509</v>
      </c>
      <c r="AA5" s="565" t="s">
        <v>95</v>
      </c>
      <c r="AC5" s="557" t="s">
        <v>95</v>
      </c>
      <c r="AD5" s="558" t="s">
        <v>3504</v>
      </c>
      <c r="AF5" s="557" t="s">
        <v>95</v>
      </c>
      <c r="AG5" s="558" t="s">
        <v>3504</v>
      </c>
      <c r="AI5" s="636" t="s">
        <v>9600</v>
      </c>
      <c r="AJ5" s="637" t="s">
        <v>9601</v>
      </c>
      <c r="AK5" s="638" t="s">
        <v>9602</v>
      </c>
      <c r="AL5" s="639" t="s">
        <v>9603</v>
      </c>
      <c r="AM5" s="639" t="s">
        <v>31</v>
      </c>
    </row>
    <row r="6" spans="1:39" ht="30">
      <c r="A6" s="566">
        <v>80</v>
      </c>
      <c r="B6" s="567" t="s">
        <v>3510</v>
      </c>
      <c r="C6" s="568" t="s">
        <v>3511</v>
      </c>
      <c r="D6" s="569"/>
      <c r="E6" s="570" t="s">
        <v>3512</v>
      </c>
      <c r="F6" s="571" t="s">
        <v>3513</v>
      </c>
      <c r="G6" s="569"/>
      <c r="H6" s="572" t="s">
        <v>3514</v>
      </c>
      <c r="I6" s="573" t="s">
        <v>3515</v>
      </c>
      <c r="J6" s="569"/>
      <c r="K6" s="574" t="s">
        <v>3512</v>
      </c>
      <c r="L6" s="575" t="s">
        <v>3516</v>
      </c>
      <c r="N6" s="576" t="s">
        <v>3517</v>
      </c>
      <c r="O6" s="568" t="s">
        <v>3518</v>
      </c>
      <c r="Q6" s="570" t="s">
        <v>3519</v>
      </c>
      <c r="R6" s="571" t="s">
        <v>3520</v>
      </c>
      <c r="T6" s="577" t="s">
        <v>3521</v>
      </c>
      <c r="U6" s="578" t="s">
        <v>3522</v>
      </c>
      <c r="V6" s="579" t="s">
        <v>3523</v>
      </c>
      <c r="W6" s="580" t="s">
        <v>3524</v>
      </c>
      <c r="Z6" s="581" t="s">
        <v>3525</v>
      </c>
      <c r="AA6" s="582" t="s">
        <v>3526</v>
      </c>
      <c r="AC6" s="570" t="s">
        <v>3519</v>
      </c>
      <c r="AD6" s="571" t="s">
        <v>3527</v>
      </c>
      <c r="AF6" s="570" t="s">
        <v>3514</v>
      </c>
      <c r="AG6" s="571" t="s">
        <v>3528</v>
      </c>
      <c r="AI6" s="640" t="s">
        <v>9604</v>
      </c>
      <c r="AJ6" s="641" t="s">
        <v>9605</v>
      </c>
      <c r="AK6" s="642" t="s">
        <v>9606</v>
      </c>
      <c r="AL6" s="643" t="s">
        <v>9607</v>
      </c>
      <c r="AM6" s="644" t="s">
        <v>1059</v>
      </c>
    </row>
    <row r="7" spans="1:39" ht="25.5">
      <c r="A7" s="566">
        <v>81</v>
      </c>
      <c r="B7" s="567" t="s">
        <v>3529</v>
      </c>
      <c r="C7" s="568" t="s">
        <v>3530</v>
      </c>
      <c r="D7" s="569"/>
      <c r="E7" s="583" t="s">
        <v>48</v>
      </c>
      <c r="F7" s="584" t="s">
        <v>3531</v>
      </c>
      <c r="G7" s="569"/>
      <c r="H7" s="572" t="s">
        <v>48</v>
      </c>
      <c r="I7" s="585" t="s">
        <v>3532</v>
      </c>
      <c r="J7" s="569"/>
      <c r="K7" s="574" t="s">
        <v>48</v>
      </c>
      <c r="L7" s="586" t="s">
        <v>3533</v>
      </c>
      <c r="N7" s="587" t="s">
        <v>3534</v>
      </c>
      <c r="O7" s="588" t="s">
        <v>3535</v>
      </c>
      <c r="Q7" s="583" t="s">
        <v>48</v>
      </c>
      <c r="R7" s="584" t="s">
        <v>3536</v>
      </c>
      <c r="T7" s="589" t="s">
        <v>3537</v>
      </c>
      <c r="U7" s="590" t="s">
        <v>3538</v>
      </c>
      <c r="V7" s="591" t="s">
        <v>3539</v>
      </c>
      <c r="W7" s="592" t="s">
        <v>3540</v>
      </c>
      <c r="Z7" s="581" t="s">
        <v>3541</v>
      </c>
      <c r="AA7" s="582" t="s">
        <v>3542</v>
      </c>
      <c r="AC7" s="583" t="s">
        <v>48</v>
      </c>
      <c r="AD7" s="584" t="s">
        <v>3543</v>
      </c>
      <c r="AF7" s="583" t="s">
        <v>48</v>
      </c>
      <c r="AG7" s="584" t="s">
        <v>3544</v>
      </c>
      <c r="AI7" s="645" t="s">
        <v>9608</v>
      </c>
      <c r="AJ7" s="646" t="s">
        <v>9609</v>
      </c>
      <c r="AK7" s="647" t="s">
        <v>9610</v>
      </c>
      <c r="AL7" s="648" t="s">
        <v>9611</v>
      </c>
      <c r="AM7" s="649" t="s">
        <v>1059</v>
      </c>
    </row>
    <row r="8" spans="1:39" ht="15.75">
      <c r="A8" s="566">
        <v>82</v>
      </c>
      <c r="B8" s="567" t="s">
        <v>3545</v>
      </c>
      <c r="C8" s="568" t="s">
        <v>3511</v>
      </c>
      <c r="D8" s="569"/>
      <c r="E8" s="570" t="s">
        <v>3546</v>
      </c>
      <c r="F8" s="571" t="s">
        <v>3547</v>
      </c>
      <c r="G8" s="569"/>
      <c r="H8" s="593" t="s">
        <v>3519</v>
      </c>
      <c r="I8" s="571" t="s">
        <v>3548</v>
      </c>
      <c r="J8" s="569"/>
      <c r="K8" s="594" t="s">
        <v>3546</v>
      </c>
      <c r="L8" s="595" t="s">
        <v>3549</v>
      </c>
      <c r="N8" s="576" t="s">
        <v>3550</v>
      </c>
      <c r="O8" s="568" t="s">
        <v>3551</v>
      </c>
      <c r="Q8" s="570" t="s">
        <v>3552</v>
      </c>
      <c r="R8" s="571" t="s">
        <v>3553</v>
      </c>
      <c r="T8" s="589" t="s">
        <v>3554</v>
      </c>
      <c r="U8" s="590" t="s">
        <v>3555</v>
      </c>
      <c r="V8" s="591" t="s">
        <v>3556</v>
      </c>
      <c r="W8" s="592" t="s">
        <v>3557</v>
      </c>
      <c r="Z8" s="581" t="s">
        <v>3558</v>
      </c>
      <c r="AA8" s="582" t="s">
        <v>3559</v>
      </c>
      <c r="AC8" s="570" t="s">
        <v>3552</v>
      </c>
      <c r="AD8" s="571" t="s">
        <v>3560</v>
      </c>
      <c r="AF8" s="570" t="s">
        <v>3561</v>
      </c>
      <c r="AG8" s="571" t="s">
        <v>3562</v>
      </c>
      <c r="AI8" s="650" t="s">
        <v>9612</v>
      </c>
      <c r="AJ8" s="651" t="s">
        <v>9613</v>
      </c>
      <c r="AK8" s="652" t="s">
        <v>9614</v>
      </c>
      <c r="AL8" s="653" t="s">
        <v>9615</v>
      </c>
      <c r="AM8" s="654" t="s">
        <v>9616</v>
      </c>
    </row>
    <row r="9" spans="1:39" ht="30">
      <c r="A9" s="566">
        <v>83</v>
      </c>
      <c r="B9" s="567" t="s">
        <v>3563</v>
      </c>
      <c r="C9" s="568" t="s">
        <v>3530</v>
      </c>
      <c r="D9" s="569"/>
      <c r="E9" s="583" t="s">
        <v>48</v>
      </c>
      <c r="F9" s="584" t="s">
        <v>3564</v>
      </c>
      <c r="G9" s="569"/>
      <c r="H9" s="596" t="s">
        <v>48</v>
      </c>
      <c r="I9" s="584" t="s">
        <v>3565</v>
      </c>
      <c r="J9" s="569"/>
      <c r="K9" s="574" t="s">
        <v>48</v>
      </c>
      <c r="L9" s="586" t="s">
        <v>3566</v>
      </c>
      <c r="N9" s="576" t="s">
        <v>3567</v>
      </c>
      <c r="O9" s="568" t="s">
        <v>3568</v>
      </c>
      <c r="Q9" s="583" t="s">
        <v>48</v>
      </c>
      <c r="R9" s="584" t="s">
        <v>3569</v>
      </c>
      <c r="T9" s="589" t="s">
        <v>3570</v>
      </c>
      <c r="U9" s="590" t="s">
        <v>3571</v>
      </c>
      <c r="V9" s="591" t="s">
        <v>3572</v>
      </c>
      <c r="W9" s="592" t="s">
        <v>3573</v>
      </c>
      <c r="Z9" s="581" t="s">
        <v>3574</v>
      </c>
      <c r="AA9" s="582" t="s">
        <v>3575</v>
      </c>
      <c r="AC9" s="583" t="s">
        <v>48</v>
      </c>
      <c r="AD9" s="584" t="s">
        <v>3576</v>
      </c>
      <c r="AF9" s="583" t="s">
        <v>48</v>
      </c>
      <c r="AG9" s="584" t="s">
        <v>3577</v>
      </c>
      <c r="AI9" s="645" t="s">
        <v>9617</v>
      </c>
      <c r="AJ9" s="655" t="s">
        <v>9618</v>
      </c>
      <c r="AK9" s="647" t="s">
        <v>9619</v>
      </c>
      <c r="AL9" s="648" t="s">
        <v>9620</v>
      </c>
      <c r="AM9" s="649" t="s">
        <v>1059</v>
      </c>
    </row>
    <row r="10" spans="1:39" ht="15.75">
      <c r="A10" s="566">
        <v>84</v>
      </c>
      <c r="B10" s="567" t="s">
        <v>3578</v>
      </c>
      <c r="C10" s="568" t="s">
        <v>3511</v>
      </c>
      <c r="D10" s="569"/>
      <c r="E10" s="570" t="s">
        <v>3579</v>
      </c>
      <c r="F10" s="571" t="s">
        <v>3580</v>
      </c>
      <c r="G10" s="569"/>
      <c r="H10" s="593" t="s">
        <v>3581</v>
      </c>
      <c r="I10" s="571" t="s">
        <v>3582</v>
      </c>
      <c r="J10" s="569"/>
      <c r="K10" s="594" t="s">
        <v>3579</v>
      </c>
      <c r="L10" s="595" t="s">
        <v>3583</v>
      </c>
      <c r="N10" s="576" t="s">
        <v>3584</v>
      </c>
      <c r="O10" s="568" t="s">
        <v>3585</v>
      </c>
      <c r="Q10" s="570" t="s">
        <v>3581</v>
      </c>
      <c r="R10" s="571" t="s">
        <v>3586</v>
      </c>
      <c r="T10" s="589" t="s">
        <v>3587</v>
      </c>
      <c r="U10" s="590" t="s">
        <v>3588</v>
      </c>
      <c r="V10" s="591" t="s">
        <v>3589</v>
      </c>
      <c r="W10" s="592" t="s">
        <v>3590</v>
      </c>
      <c r="Z10" s="581" t="s">
        <v>3591</v>
      </c>
      <c r="AA10" s="582" t="s">
        <v>3592</v>
      </c>
      <c r="AC10" s="570" t="s">
        <v>3581</v>
      </c>
      <c r="AD10" s="571" t="s">
        <v>3593</v>
      </c>
      <c r="AF10" s="570" t="s">
        <v>3594</v>
      </c>
      <c r="AG10" s="571" t="s">
        <v>3595</v>
      </c>
      <c r="AI10" s="645" t="s">
        <v>9621</v>
      </c>
      <c r="AJ10" s="646" t="s">
        <v>9622</v>
      </c>
      <c r="AK10" s="647" t="s">
        <v>9623</v>
      </c>
      <c r="AL10" s="656" t="s">
        <v>9624</v>
      </c>
      <c r="AM10" s="657" t="s">
        <v>1059</v>
      </c>
    </row>
    <row r="11" spans="1:39" ht="25.5">
      <c r="A11" s="566">
        <v>130</v>
      </c>
      <c r="B11" s="567" t="s">
        <v>3596</v>
      </c>
      <c r="C11" s="568" t="s">
        <v>3511</v>
      </c>
      <c r="D11" s="569"/>
      <c r="E11" s="583" t="s">
        <v>48</v>
      </c>
      <c r="F11" s="584" t="s">
        <v>3597</v>
      </c>
      <c r="G11" s="569"/>
      <c r="H11" s="596" t="s">
        <v>48</v>
      </c>
      <c r="I11" s="584" t="s">
        <v>3598</v>
      </c>
      <c r="J11" s="569"/>
      <c r="K11" s="574" t="s">
        <v>48</v>
      </c>
      <c r="L11" s="586" t="s">
        <v>3599</v>
      </c>
      <c r="N11" s="576" t="s">
        <v>3600</v>
      </c>
      <c r="O11" s="568" t="s">
        <v>3601</v>
      </c>
      <c r="Q11" s="583" t="s">
        <v>48</v>
      </c>
      <c r="R11" s="584" t="s">
        <v>3602</v>
      </c>
      <c r="T11" s="589" t="s">
        <v>3603</v>
      </c>
      <c r="U11" s="590" t="s">
        <v>3604</v>
      </c>
      <c r="V11" s="591" t="s">
        <v>3605</v>
      </c>
      <c r="W11" s="592" t="s">
        <v>3606</v>
      </c>
      <c r="Z11" s="581" t="s">
        <v>3607</v>
      </c>
      <c r="AA11" s="582" t="s">
        <v>3608</v>
      </c>
      <c r="AC11" s="583" t="s">
        <v>48</v>
      </c>
      <c r="AD11" s="584" t="s">
        <v>3609</v>
      </c>
      <c r="AF11" s="583" t="s">
        <v>48</v>
      </c>
      <c r="AG11" s="584" t="s">
        <v>3610</v>
      </c>
      <c r="AI11" s="640" t="s">
        <v>9625</v>
      </c>
      <c r="AJ11" s="641" t="s">
        <v>9626</v>
      </c>
      <c r="AK11" s="642" t="s">
        <v>9627</v>
      </c>
      <c r="AL11" s="643" t="s">
        <v>9628</v>
      </c>
      <c r="AM11" s="644" t="s">
        <v>1059</v>
      </c>
    </row>
    <row r="12" spans="1:39" ht="15.75">
      <c r="A12" s="566">
        <v>202</v>
      </c>
      <c r="B12" s="567" t="s">
        <v>3611</v>
      </c>
      <c r="C12" s="568" t="s">
        <v>3511</v>
      </c>
      <c r="D12" s="569"/>
      <c r="E12" s="570" t="s">
        <v>3612</v>
      </c>
      <c r="F12" s="571" t="s">
        <v>3613</v>
      </c>
      <c r="G12" s="569"/>
      <c r="H12" s="593" t="s">
        <v>3614</v>
      </c>
      <c r="I12" s="571" t="s">
        <v>3615</v>
      </c>
      <c r="J12" s="569"/>
      <c r="K12" s="594" t="s">
        <v>3612</v>
      </c>
      <c r="L12" s="595" t="s">
        <v>3616</v>
      </c>
      <c r="N12" s="576" t="s">
        <v>3617</v>
      </c>
      <c r="O12" s="568" t="s">
        <v>3618</v>
      </c>
      <c r="Q12" s="570" t="s">
        <v>3614</v>
      </c>
      <c r="R12" s="571" t="s">
        <v>3619</v>
      </c>
      <c r="T12" s="589" t="s">
        <v>3620</v>
      </c>
      <c r="U12" s="590" t="s">
        <v>3621</v>
      </c>
      <c r="V12" s="591" t="s">
        <v>3622</v>
      </c>
      <c r="W12" s="592" t="s">
        <v>3623</v>
      </c>
      <c r="Z12" s="581" t="s">
        <v>3624</v>
      </c>
      <c r="AA12" s="582" t="s">
        <v>3625</v>
      </c>
      <c r="AC12" s="570" t="s">
        <v>3614</v>
      </c>
      <c r="AD12" s="571" t="s">
        <v>3626</v>
      </c>
      <c r="AF12" s="570" t="s">
        <v>3627</v>
      </c>
      <c r="AG12" s="571" t="s">
        <v>3628</v>
      </c>
      <c r="AI12" s="640" t="s">
        <v>9629</v>
      </c>
      <c r="AJ12" s="641" t="s">
        <v>9630</v>
      </c>
      <c r="AK12" s="642" t="s">
        <v>9631</v>
      </c>
      <c r="AL12" s="643" t="s">
        <v>9632</v>
      </c>
      <c r="AM12" s="644" t="s">
        <v>1059</v>
      </c>
    </row>
    <row r="13" spans="1:39" ht="38.25">
      <c r="A13" s="566">
        <v>203</v>
      </c>
      <c r="B13" s="567" t="s">
        <v>3629</v>
      </c>
      <c r="C13" s="568" t="s">
        <v>3511</v>
      </c>
      <c r="D13" s="569"/>
      <c r="E13" s="583" t="s">
        <v>48</v>
      </c>
      <c r="F13" s="584" t="s">
        <v>3630</v>
      </c>
      <c r="G13" s="569"/>
      <c r="H13" s="596" t="s">
        <v>48</v>
      </c>
      <c r="I13" s="584" t="s">
        <v>3631</v>
      </c>
      <c r="J13" s="569"/>
      <c r="K13" s="574" t="s">
        <v>48</v>
      </c>
      <c r="L13" s="586" t="s">
        <v>3632</v>
      </c>
      <c r="N13" s="576" t="s">
        <v>3633</v>
      </c>
      <c r="O13" s="568" t="s">
        <v>3634</v>
      </c>
      <c r="Q13" s="583" t="s">
        <v>48</v>
      </c>
      <c r="R13" s="584" t="s">
        <v>3635</v>
      </c>
      <c r="T13" s="589" t="s">
        <v>3636</v>
      </c>
      <c r="U13" s="590" t="s">
        <v>3636</v>
      </c>
      <c r="V13" s="591" t="s">
        <v>3637</v>
      </c>
      <c r="W13" s="592" t="s">
        <v>3638</v>
      </c>
      <c r="Z13" s="581" t="s">
        <v>3639</v>
      </c>
      <c r="AA13" s="582" t="s">
        <v>3640</v>
      </c>
      <c r="AC13" s="583" t="s">
        <v>48</v>
      </c>
      <c r="AD13" s="584" t="s">
        <v>3641</v>
      </c>
      <c r="AF13" s="583" t="s">
        <v>48</v>
      </c>
      <c r="AG13" s="584" t="s">
        <v>3642</v>
      </c>
      <c r="AI13" s="645" t="s">
        <v>9633</v>
      </c>
      <c r="AJ13" s="646" t="s">
        <v>9634</v>
      </c>
      <c r="AK13" s="647" t="s">
        <v>9635</v>
      </c>
      <c r="AL13" s="648" t="s">
        <v>9636</v>
      </c>
      <c r="AM13" s="649" t="s">
        <v>1059</v>
      </c>
    </row>
    <row r="14" spans="1:39" ht="15.75">
      <c r="A14" s="566">
        <v>204</v>
      </c>
      <c r="B14" s="567" t="s">
        <v>3643</v>
      </c>
      <c r="C14" s="568" t="s">
        <v>3511</v>
      </c>
      <c r="D14" s="569"/>
      <c r="E14" s="570" t="s">
        <v>3644</v>
      </c>
      <c r="F14" s="571" t="s">
        <v>3645</v>
      </c>
      <c r="G14" s="569"/>
      <c r="H14" s="593" t="s">
        <v>3646</v>
      </c>
      <c r="I14" s="571" t="s">
        <v>3647</v>
      </c>
      <c r="J14" s="569"/>
      <c r="K14" s="594" t="s">
        <v>3644</v>
      </c>
      <c r="L14" s="595" t="s">
        <v>3648</v>
      </c>
      <c r="N14" s="587" t="s">
        <v>3649</v>
      </c>
      <c r="O14" s="588" t="s">
        <v>3650</v>
      </c>
      <c r="Q14" s="570" t="s">
        <v>3646</v>
      </c>
      <c r="R14" s="571" t="s">
        <v>3651</v>
      </c>
      <c r="T14" s="589" t="s">
        <v>3652</v>
      </c>
      <c r="U14" s="590" t="s">
        <v>3653</v>
      </c>
      <c r="V14" s="591" t="s">
        <v>3654</v>
      </c>
      <c r="W14" s="592" t="s">
        <v>3655</v>
      </c>
      <c r="Z14" s="581" t="s">
        <v>3656</v>
      </c>
      <c r="AA14" s="582" t="s">
        <v>3657</v>
      </c>
      <c r="AC14" s="570" t="s">
        <v>3646</v>
      </c>
      <c r="AD14" s="571" t="s">
        <v>3658</v>
      </c>
      <c r="AF14" s="570" t="s">
        <v>3659</v>
      </c>
      <c r="AG14" s="571" t="s">
        <v>3660</v>
      </c>
      <c r="AI14" s="645" t="s">
        <v>9637</v>
      </c>
      <c r="AJ14" s="646" t="s">
        <v>9638</v>
      </c>
      <c r="AK14" s="647" t="s">
        <v>9639</v>
      </c>
      <c r="AL14" s="648" t="s">
        <v>9640</v>
      </c>
      <c r="AM14" s="649" t="s">
        <v>1059</v>
      </c>
    </row>
    <row r="15" spans="1:39" ht="30">
      <c r="A15" s="566">
        <v>211</v>
      </c>
      <c r="B15" s="567" t="s">
        <v>3661</v>
      </c>
      <c r="C15" s="568" t="s">
        <v>3511</v>
      </c>
      <c r="D15" s="569"/>
      <c r="E15" s="583" t="s">
        <v>48</v>
      </c>
      <c r="F15" s="584" t="s">
        <v>3662</v>
      </c>
      <c r="G15" s="569"/>
      <c r="H15" s="596" t="s">
        <v>48</v>
      </c>
      <c r="I15" s="584" t="s">
        <v>3663</v>
      </c>
      <c r="J15" s="569"/>
      <c r="K15" s="574" t="s">
        <v>48</v>
      </c>
      <c r="L15" s="586" t="s">
        <v>3664</v>
      </c>
      <c r="N15" s="576" t="s">
        <v>3665</v>
      </c>
      <c r="O15" s="568" t="s">
        <v>3666</v>
      </c>
      <c r="Q15" s="583" t="s">
        <v>48</v>
      </c>
      <c r="R15" s="584" t="s">
        <v>3667</v>
      </c>
      <c r="T15" s="589" t="s">
        <v>3668</v>
      </c>
      <c r="U15" s="590" t="s">
        <v>3669</v>
      </c>
      <c r="V15" s="591" t="s">
        <v>3670</v>
      </c>
      <c r="W15" s="592" t="s">
        <v>3671</v>
      </c>
      <c r="Z15" s="581" t="s">
        <v>3672</v>
      </c>
      <c r="AA15" s="582" t="s">
        <v>3673</v>
      </c>
      <c r="AC15" s="583" t="s">
        <v>48</v>
      </c>
      <c r="AD15" s="584" t="s">
        <v>3674</v>
      </c>
      <c r="AF15" s="583" t="s">
        <v>48</v>
      </c>
      <c r="AG15" s="584" t="s">
        <v>3675</v>
      </c>
      <c r="AI15" s="645" t="s">
        <v>9641</v>
      </c>
      <c r="AJ15" s="655" t="s">
        <v>9642</v>
      </c>
      <c r="AK15" s="647" t="s">
        <v>9643</v>
      </c>
      <c r="AL15" s="648"/>
      <c r="AM15" s="649" t="s">
        <v>1059</v>
      </c>
    </row>
    <row r="16" spans="1:39" ht="15.75">
      <c r="A16" s="597">
        <v>261</v>
      </c>
      <c r="B16" s="598" t="s">
        <v>3676</v>
      </c>
      <c r="C16" s="599" t="s">
        <v>3530</v>
      </c>
      <c r="D16" s="569"/>
      <c r="E16" s="570" t="s">
        <v>3677</v>
      </c>
      <c r="F16" s="571" t="s">
        <v>3678</v>
      </c>
      <c r="G16" s="569"/>
      <c r="H16" s="593" t="s">
        <v>3679</v>
      </c>
      <c r="I16" s="571" t="s">
        <v>3680</v>
      </c>
      <c r="J16" s="569"/>
      <c r="K16" s="594" t="s">
        <v>3677</v>
      </c>
      <c r="L16" s="595" t="s">
        <v>3681</v>
      </c>
      <c r="N16" s="587" t="s">
        <v>3682</v>
      </c>
      <c r="O16" s="588" t="s">
        <v>3683</v>
      </c>
      <c r="Q16" s="570" t="s">
        <v>3679</v>
      </c>
      <c r="R16" s="571" t="s">
        <v>3684</v>
      </c>
      <c r="T16" s="589" t="s">
        <v>3685</v>
      </c>
      <c r="U16" s="590" t="s">
        <v>3686</v>
      </c>
      <c r="V16" s="591" t="s">
        <v>3687</v>
      </c>
      <c r="W16" s="592" t="s">
        <v>3688</v>
      </c>
      <c r="Z16" s="581" t="s">
        <v>3689</v>
      </c>
      <c r="AA16" s="582" t="s">
        <v>3690</v>
      </c>
      <c r="AC16" s="570" t="s">
        <v>3679</v>
      </c>
      <c r="AD16" s="571" t="s">
        <v>3691</v>
      </c>
      <c r="AF16" s="570" t="s">
        <v>3692</v>
      </c>
      <c r="AG16" s="571" t="s">
        <v>3693</v>
      </c>
      <c r="AI16" s="645" t="s">
        <v>9644</v>
      </c>
      <c r="AJ16" s="646" t="s">
        <v>9645</v>
      </c>
      <c r="AK16" s="647" t="s">
        <v>9646</v>
      </c>
      <c r="AL16" s="648" t="s">
        <v>9647</v>
      </c>
      <c r="AM16" s="649" t="s">
        <v>1059</v>
      </c>
    </row>
    <row r="17" spans="1:39" ht="15.75">
      <c r="A17" s="566">
        <v>262</v>
      </c>
      <c r="B17" s="567" t="s">
        <v>3694</v>
      </c>
      <c r="C17" s="568" t="s">
        <v>3530</v>
      </c>
      <c r="D17" s="569"/>
      <c r="E17" s="583" t="s">
        <v>48</v>
      </c>
      <c r="F17" s="584" t="s">
        <v>3695</v>
      </c>
      <c r="G17" s="569"/>
      <c r="H17" s="596" t="s">
        <v>48</v>
      </c>
      <c r="I17" s="584" t="s">
        <v>3696</v>
      </c>
      <c r="J17" s="569"/>
      <c r="K17" s="574" t="s">
        <v>48</v>
      </c>
      <c r="L17" s="586" t="s">
        <v>3697</v>
      </c>
      <c r="N17" s="587" t="s">
        <v>3698</v>
      </c>
      <c r="O17" s="588" t="s">
        <v>3699</v>
      </c>
      <c r="Q17" s="583" t="s">
        <v>48</v>
      </c>
      <c r="R17" s="584" t="s">
        <v>3700</v>
      </c>
      <c r="T17" s="589" t="s">
        <v>3701</v>
      </c>
      <c r="U17" s="590" t="s">
        <v>3702</v>
      </c>
      <c r="V17" s="591" t="s">
        <v>3703</v>
      </c>
      <c r="W17" s="592" t="s">
        <v>3704</v>
      </c>
      <c r="Z17" s="581" t="s">
        <v>3705</v>
      </c>
      <c r="AA17" s="582" t="s">
        <v>3706</v>
      </c>
      <c r="AC17" s="583" t="s">
        <v>48</v>
      </c>
      <c r="AD17" s="584" t="s">
        <v>3707</v>
      </c>
      <c r="AF17" s="583" t="s">
        <v>48</v>
      </c>
      <c r="AG17" s="584" t="s">
        <v>3708</v>
      </c>
      <c r="AI17" s="645" t="s">
        <v>9648</v>
      </c>
      <c r="AJ17" s="646" t="s">
        <v>9649</v>
      </c>
      <c r="AK17" s="647" t="s">
        <v>9650</v>
      </c>
      <c r="AL17" s="648" t="s">
        <v>9651</v>
      </c>
      <c r="AM17" s="649" t="s">
        <v>1059</v>
      </c>
    </row>
    <row r="18" spans="1:39" ht="15.75">
      <c r="A18" s="566">
        <v>295</v>
      </c>
      <c r="B18" s="567" t="s">
        <v>3709</v>
      </c>
      <c r="C18" s="568" t="s">
        <v>3511</v>
      </c>
      <c r="D18" s="569"/>
      <c r="E18" s="570" t="s">
        <v>3710</v>
      </c>
      <c r="F18" s="571" t="s">
        <v>3711</v>
      </c>
      <c r="G18" s="569"/>
      <c r="H18" s="593" t="s">
        <v>3712</v>
      </c>
      <c r="I18" s="571" t="s">
        <v>3713</v>
      </c>
      <c r="J18" s="569"/>
      <c r="K18" s="594" t="s">
        <v>3710</v>
      </c>
      <c r="L18" s="595" t="s">
        <v>3714</v>
      </c>
      <c r="N18" s="576" t="s">
        <v>3715</v>
      </c>
      <c r="O18" s="568" t="s">
        <v>3716</v>
      </c>
      <c r="Q18" s="570" t="s">
        <v>3717</v>
      </c>
      <c r="R18" s="571" t="s">
        <v>3718</v>
      </c>
      <c r="T18" s="589" t="s">
        <v>3719</v>
      </c>
      <c r="U18" s="590" t="s">
        <v>3719</v>
      </c>
      <c r="V18" s="591" t="s">
        <v>3720</v>
      </c>
      <c r="W18" s="592" t="s">
        <v>3721</v>
      </c>
      <c r="Z18" s="581" t="s">
        <v>3722</v>
      </c>
      <c r="AA18" s="582" t="s">
        <v>3723</v>
      </c>
      <c r="AC18" s="570" t="s">
        <v>3717</v>
      </c>
      <c r="AD18" s="571" t="s">
        <v>3724</v>
      </c>
      <c r="AF18" s="570" t="s">
        <v>3725</v>
      </c>
      <c r="AG18" s="571" t="s">
        <v>3726</v>
      </c>
      <c r="AI18" s="645" t="s">
        <v>9652</v>
      </c>
      <c r="AJ18" s="646" t="s">
        <v>9653</v>
      </c>
      <c r="AK18" s="647" t="s">
        <v>9654</v>
      </c>
      <c r="AL18" s="648" t="s">
        <v>9655</v>
      </c>
      <c r="AM18" s="649" t="s">
        <v>1059</v>
      </c>
    </row>
    <row r="19" spans="1:39" ht="15.75">
      <c r="A19" s="566">
        <v>296</v>
      </c>
      <c r="B19" s="567" t="s">
        <v>3727</v>
      </c>
      <c r="C19" s="568" t="s">
        <v>3530</v>
      </c>
      <c r="D19" s="569"/>
      <c r="E19" s="583" t="s">
        <v>48</v>
      </c>
      <c r="F19" s="584" t="s">
        <v>3728</v>
      </c>
      <c r="G19" s="569"/>
      <c r="H19" s="596" t="s">
        <v>48</v>
      </c>
      <c r="I19" s="584" t="s">
        <v>3729</v>
      </c>
      <c r="J19" s="569"/>
      <c r="K19" s="574" t="s">
        <v>48</v>
      </c>
      <c r="L19" s="586" t="s">
        <v>3730</v>
      </c>
      <c r="N19" s="576" t="s">
        <v>3731</v>
      </c>
      <c r="O19" s="568" t="s">
        <v>3732</v>
      </c>
      <c r="Q19" s="583" t="s">
        <v>48</v>
      </c>
      <c r="R19" s="584" t="s">
        <v>3733</v>
      </c>
      <c r="T19" s="589" t="s">
        <v>3734</v>
      </c>
      <c r="U19" s="590" t="s">
        <v>3735</v>
      </c>
      <c r="V19" s="591" t="s">
        <v>3736</v>
      </c>
      <c r="W19" s="592" t="s">
        <v>3737</v>
      </c>
      <c r="Z19" s="581" t="s">
        <v>3738</v>
      </c>
      <c r="AA19" s="582" t="s">
        <v>3739</v>
      </c>
      <c r="AC19" s="583" t="s">
        <v>48</v>
      </c>
      <c r="AD19" s="584" t="s">
        <v>3740</v>
      </c>
      <c r="AF19" s="583" t="s">
        <v>48</v>
      </c>
      <c r="AG19" s="584" t="s">
        <v>3741</v>
      </c>
      <c r="AI19" s="645" t="s">
        <v>9656</v>
      </c>
      <c r="AJ19" s="646" t="s">
        <v>9657</v>
      </c>
      <c r="AK19" s="647" t="s">
        <v>9658</v>
      </c>
      <c r="AL19" s="648" t="s">
        <v>9659</v>
      </c>
      <c r="AM19" s="649" t="s">
        <v>1059</v>
      </c>
    </row>
    <row r="20" spans="1:39" ht="15.75">
      <c r="A20" s="566">
        <v>308</v>
      </c>
      <c r="B20" s="567" t="s">
        <v>3742</v>
      </c>
      <c r="C20" s="568" t="s">
        <v>3530</v>
      </c>
      <c r="D20" s="569"/>
      <c r="E20" s="570" t="s">
        <v>3743</v>
      </c>
      <c r="F20" s="571" t="s">
        <v>3744</v>
      </c>
      <c r="G20" s="569"/>
      <c r="H20" s="593" t="s">
        <v>3745</v>
      </c>
      <c r="I20" s="571" t="s">
        <v>3746</v>
      </c>
      <c r="J20" s="569"/>
      <c r="K20" s="594" t="s">
        <v>3743</v>
      </c>
      <c r="L20" s="595" t="s">
        <v>3747</v>
      </c>
      <c r="N20" s="576" t="s">
        <v>3748</v>
      </c>
      <c r="O20" s="568" t="s">
        <v>3749</v>
      </c>
      <c r="Q20" s="600" t="s">
        <v>3745</v>
      </c>
      <c r="R20" s="601" t="s">
        <v>3750</v>
      </c>
      <c r="T20" s="589" t="s">
        <v>3751</v>
      </c>
      <c r="U20" s="590" t="s">
        <v>3752</v>
      </c>
      <c r="V20" s="591" t="s">
        <v>3753</v>
      </c>
      <c r="W20" s="592" t="s">
        <v>3754</v>
      </c>
      <c r="Z20" s="581" t="s">
        <v>3755</v>
      </c>
      <c r="AA20" s="582" t="s">
        <v>3756</v>
      </c>
      <c r="AC20" s="570" t="s">
        <v>3712</v>
      </c>
      <c r="AD20" s="571" t="s">
        <v>3757</v>
      </c>
      <c r="AF20" s="570" t="s">
        <v>3758</v>
      </c>
      <c r="AG20" s="571" t="s">
        <v>3759</v>
      </c>
      <c r="AI20" s="645" t="s">
        <v>9660</v>
      </c>
      <c r="AJ20" s="646" t="s">
        <v>9661</v>
      </c>
      <c r="AK20" s="647" t="s">
        <v>9662</v>
      </c>
      <c r="AL20" s="648"/>
      <c r="AM20" s="649" t="s">
        <v>1059</v>
      </c>
    </row>
    <row r="21" spans="1:39" ht="30">
      <c r="A21" s="566">
        <v>325</v>
      </c>
      <c r="B21" s="567" t="s">
        <v>3760</v>
      </c>
      <c r="C21" s="568" t="s">
        <v>3511</v>
      </c>
      <c r="D21" s="569"/>
      <c r="E21" s="583" t="s">
        <v>48</v>
      </c>
      <c r="F21" s="584" t="s">
        <v>3761</v>
      </c>
      <c r="G21" s="569"/>
      <c r="H21" s="596" t="s">
        <v>48</v>
      </c>
      <c r="I21" s="584" t="s">
        <v>3762</v>
      </c>
      <c r="J21" s="569"/>
      <c r="K21" s="574" t="s">
        <v>48</v>
      </c>
      <c r="L21" s="586" t="s">
        <v>3763</v>
      </c>
      <c r="N21" s="576" t="s">
        <v>3764</v>
      </c>
      <c r="O21" s="568" t="s">
        <v>3765</v>
      </c>
      <c r="Q21" s="602" t="s">
        <v>48</v>
      </c>
      <c r="R21" s="585" t="s">
        <v>3766</v>
      </c>
      <c r="T21" s="589" t="s">
        <v>3767</v>
      </c>
      <c r="U21" s="590" t="s">
        <v>3768</v>
      </c>
      <c r="V21" s="591" t="s">
        <v>3769</v>
      </c>
      <c r="W21" s="592" t="s">
        <v>3770</v>
      </c>
      <c r="Z21" s="581" t="s">
        <v>3771</v>
      </c>
      <c r="AA21" s="582" t="s">
        <v>3772</v>
      </c>
      <c r="AC21" s="583" t="s">
        <v>48</v>
      </c>
      <c r="AD21" s="584" t="s">
        <v>3773</v>
      </c>
      <c r="AF21" s="583" t="s">
        <v>48</v>
      </c>
      <c r="AG21" s="584" t="s">
        <v>3774</v>
      </c>
      <c r="AI21" s="645" t="s">
        <v>9663</v>
      </c>
      <c r="AJ21" s="646" t="s">
        <v>9664</v>
      </c>
      <c r="AK21" s="647" t="s">
        <v>9665</v>
      </c>
      <c r="AL21" s="648" t="s">
        <v>9666</v>
      </c>
      <c r="AM21" s="649" t="s">
        <v>1059</v>
      </c>
    </row>
    <row r="22" spans="1:39" ht="15.75">
      <c r="A22" s="566">
        <v>326</v>
      </c>
      <c r="B22" s="567" t="s">
        <v>3775</v>
      </c>
      <c r="C22" s="568" t="s">
        <v>3511</v>
      </c>
      <c r="D22" s="569"/>
      <c r="E22" s="570" t="s">
        <v>3776</v>
      </c>
      <c r="F22" s="571" t="s">
        <v>3777</v>
      </c>
      <c r="G22" s="569"/>
      <c r="H22" s="593" t="s">
        <v>3778</v>
      </c>
      <c r="I22" s="571" t="s">
        <v>3779</v>
      </c>
      <c r="J22" s="569"/>
      <c r="K22" s="594" t="s">
        <v>3776</v>
      </c>
      <c r="L22" s="595" t="s">
        <v>3780</v>
      </c>
      <c r="N22" s="576" t="s">
        <v>3781</v>
      </c>
      <c r="O22" s="568" t="s">
        <v>3782</v>
      </c>
      <c r="Q22" s="570" t="s">
        <v>3783</v>
      </c>
      <c r="R22" s="571" t="s">
        <v>3784</v>
      </c>
      <c r="T22" s="589" t="s">
        <v>3785</v>
      </c>
      <c r="U22" s="590" t="s">
        <v>3786</v>
      </c>
      <c r="V22" s="591" t="s">
        <v>3787</v>
      </c>
      <c r="W22" s="592" t="s">
        <v>3788</v>
      </c>
      <c r="Z22" s="581" t="s">
        <v>3789</v>
      </c>
      <c r="AA22" s="582" t="s">
        <v>3790</v>
      </c>
      <c r="AC22" s="570" t="s">
        <v>3745</v>
      </c>
      <c r="AD22" s="571" t="s">
        <v>3791</v>
      </c>
      <c r="AF22" s="570" t="s">
        <v>3792</v>
      </c>
      <c r="AG22" s="571" t="s">
        <v>3793</v>
      </c>
      <c r="AI22" s="645" t="s">
        <v>9667</v>
      </c>
      <c r="AJ22" s="646" t="s">
        <v>9668</v>
      </c>
      <c r="AK22" s="647" t="s">
        <v>9669</v>
      </c>
      <c r="AL22" s="648" t="s">
        <v>9670</v>
      </c>
      <c r="AM22" s="649" t="s">
        <v>1059</v>
      </c>
    </row>
    <row r="23" spans="1:39" ht="16.5" thickBot="1">
      <c r="A23" s="597">
        <v>380</v>
      </c>
      <c r="B23" s="598" t="s">
        <v>3794</v>
      </c>
      <c r="C23" s="599" t="s">
        <v>3511</v>
      </c>
      <c r="D23" s="569"/>
      <c r="E23" s="583" t="s">
        <v>48</v>
      </c>
      <c r="F23" s="584" t="s">
        <v>3795</v>
      </c>
      <c r="G23" s="569"/>
      <c r="H23" s="596" t="s">
        <v>48</v>
      </c>
      <c r="I23" s="584" t="s">
        <v>3796</v>
      </c>
      <c r="J23" s="569"/>
      <c r="K23" s="574" t="s">
        <v>48</v>
      </c>
      <c r="L23" s="586" t="s">
        <v>3797</v>
      </c>
      <c r="N23" s="576" t="s">
        <v>3798</v>
      </c>
      <c r="O23" s="568" t="s">
        <v>3799</v>
      </c>
      <c r="Q23" s="583" t="s">
        <v>48</v>
      </c>
      <c r="R23" s="584" t="s">
        <v>3800</v>
      </c>
      <c r="T23" s="589" t="s">
        <v>3801</v>
      </c>
      <c r="U23" s="590" t="s">
        <v>3802</v>
      </c>
      <c r="V23" s="591" t="s">
        <v>3803</v>
      </c>
      <c r="W23" s="592" t="s">
        <v>3804</v>
      </c>
      <c r="Z23" s="581" t="s">
        <v>3805</v>
      </c>
      <c r="AA23" s="582" t="s">
        <v>3806</v>
      </c>
      <c r="AC23" s="583" t="s">
        <v>48</v>
      </c>
      <c r="AD23" s="584" t="s">
        <v>3807</v>
      </c>
      <c r="AF23" s="583" t="s">
        <v>48</v>
      </c>
      <c r="AG23" s="584" t="s">
        <v>3808</v>
      </c>
      <c r="AI23" s="658" t="s">
        <v>9671</v>
      </c>
      <c r="AJ23" s="659" t="s">
        <v>9672</v>
      </c>
      <c r="AK23" s="660" t="s">
        <v>9673</v>
      </c>
      <c r="AL23" s="661" t="s">
        <v>9674</v>
      </c>
      <c r="AM23" s="662" t="s">
        <v>1059</v>
      </c>
    </row>
    <row r="24" spans="1:39" ht="15.75">
      <c r="A24" s="597">
        <v>381</v>
      </c>
      <c r="B24" s="598" t="s">
        <v>3809</v>
      </c>
      <c r="C24" s="599" t="s">
        <v>3530</v>
      </c>
      <c r="D24" s="569"/>
      <c r="E24" s="600" t="s">
        <v>3810</v>
      </c>
      <c r="F24" s="601" t="s">
        <v>3811</v>
      </c>
      <c r="G24" s="569"/>
      <c r="H24" s="593" t="s">
        <v>3812</v>
      </c>
      <c r="I24" s="571" t="s">
        <v>3813</v>
      </c>
      <c r="J24" s="569"/>
      <c r="K24" s="594" t="s">
        <v>3810</v>
      </c>
      <c r="L24" s="595" t="s">
        <v>3814</v>
      </c>
      <c r="N24" s="576" t="s">
        <v>3815</v>
      </c>
      <c r="O24" s="568" t="s">
        <v>3816</v>
      </c>
      <c r="Q24" s="570" t="s">
        <v>3817</v>
      </c>
      <c r="R24" s="571" t="s">
        <v>3818</v>
      </c>
      <c r="T24" s="589" t="s">
        <v>3819</v>
      </c>
      <c r="U24" s="590" t="s">
        <v>3820</v>
      </c>
      <c r="V24" s="591" t="s">
        <v>3821</v>
      </c>
      <c r="W24" s="592" t="s">
        <v>3822</v>
      </c>
      <c r="Z24" s="581" t="s">
        <v>3823</v>
      </c>
      <c r="AA24" s="582" t="s">
        <v>3824</v>
      </c>
      <c r="AC24" s="570" t="s">
        <v>3783</v>
      </c>
      <c r="AD24" s="571" t="s">
        <v>3825</v>
      </c>
      <c r="AF24" s="570" t="s">
        <v>3826</v>
      </c>
      <c r="AG24" s="571" t="s">
        <v>3827</v>
      </c>
    </row>
    <row r="25" spans="1:39" ht="15.75">
      <c r="A25" s="566">
        <v>383</v>
      </c>
      <c r="B25" s="567" t="s">
        <v>3828</v>
      </c>
      <c r="C25" s="568" t="s">
        <v>3511</v>
      </c>
      <c r="D25" s="569"/>
      <c r="E25" s="602" t="s">
        <v>48</v>
      </c>
      <c r="F25" s="585" t="s">
        <v>3829</v>
      </c>
      <c r="G25" s="569"/>
      <c r="H25" s="596" t="s">
        <v>48</v>
      </c>
      <c r="I25" s="584" t="s">
        <v>3830</v>
      </c>
      <c r="J25" s="569"/>
      <c r="K25" s="574" t="s">
        <v>48</v>
      </c>
      <c r="L25" s="586" t="s">
        <v>3831</v>
      </c>
      <c r="N25" s="576" t="s">
        <v>3832</v>
      </c>
      <c r="O25" s="568" t="s">
        <v>3833</v>
      </c>
      <c r="Q25" s="583" t="s">
        <v>48</v>
      </c>
      <c r="R25" s="584" t="s">
        <v>3834</v>
      </c>
      <c r="T25" s="589" t="s">
        <v>3835</v>
      </c>
      <c r="U25" s="590" t="s">
        <v>3836</v>
      </c>
      <c r="V25" s="591" t="s">
        <v>3837</v>
      </c>
      <c r="W25" s="592" t="s">
        <v>3838</v>
      </c>
      <c r="Z25" s="581" t="s">
        <v>3839</v>
      </c>
      <c r="AA25" s="582" t="s">
        <v>3840</v>
      </c>
      <c r="AC25" s="583" t="s">
        <v>48</v>
      </c>
      <c r="AD25" s="584" t="s">
        <v>3841</v>
      </c>
      <c r="AF25" s="583" t="s">
        <v>48</v>
      </c>
      <c r="AG25" s="584" t="s">
        <v>3842</v>
      </c>
    </row>
    <row r="26" spans="1:39" ht="15.75">
      <c r="A26" s="597">
        <v>384</v>
      </c>
      <c r="B26" s="598" t="s">
        <v>3843</v>
      </c>
      <c r="C26" s="599" t="s">
        <v>3511</v>
      </c>
      <c r="D26" s="569"/>
      <c r="E26" s="570" t="s">
        <v>3844</v>
      </c>
      <c r="F26" s="571" t="s">
        <v>3845</v>
      </c>
      <c r="G26" s="569"/>
      <c r="H26" s="593" t="s">
        <v>3846</v>
      </c>
      <c r="I26" s="571" t="s">
        <v>3847</v>
      </c>
      <c r="J26" s="569"/>
      <c r="K26" s="594" t="s">
        <v>3844</v>
      </c>
      <c r="L26" s="595" t="s">
        <v>3848</v>
      </c>
      <c r="N26" s="576" t="s">
        <v>3849</v>
      </c>
      <c r="O26" s="568" t="s">
        <v>3850</v>
      </c>
      <c r="Q26" s="570" t="s">
        <v>3851</v>
      </c>
      <c r="R26" s="571" t="s">
        <v>3852</v>
      </c>
      <c r="T26" s="589" t="s">
        <v>3853</v>
      </c>
      <c r="U26" s="590" t="s">
        <v>3854</v>
      </c>
      <c r="V26" s="591" t="s">
        <v>3855</v>
      </c>
      <c r="W26" s="592" t="s">
        <v>3856</v>
      </c>
      <c r="Z26" s="581" t="s">
        <v>3857</v>
      </c>
      <c r="AA26" s="582" t="s">
        <v>3858</v>
      </c>
      <c r="AC26" s="570" t="s">
        <v>3817</v>
      </c>
      <c r="AD26" s="571" t="s">
        <v>3859</v>
      </c>
      <c r="AF26" s="570" t="s">
        <v>3860</v>
      </c>
      <c r="AG26" s="571" t="s">
        <v>3861</v>
      </c>
    </row>
    <row r="27" spans="1:39" ht="25.5">
      <c r="A27" s="566">
        <v>385</v>
      </c>
      <c r="B27" s="567" t="s">
        <v>3862</v>
      </c>
      <c r="C27" s="568" t="s">
        <v>3511</v>
      </c>
      <c r="D27" s="569"/>
      <c r="E27" s="583" t="s">
        <v>48</v>
      </c>
      <c r="F27" s="584" t="s">
        <v>3863</v>
      </c>
      <c r="G27" s="569"/>
      <c r="H27" s="596" t="s">
        <v>48</v>
      </c>
      <c r="I27" s="584" t="s">
        <v>3864</v>
      </c>
      <c r="J27" s="569"/>
      <c r="K27" s="574" t="s">
        <v>48</v>
      </c>
      <c r="L27" s="586" t="s">
        <v>3865</v>
      </c>
      <c r="N27" s="576" t="s">
        <v>3866</v>
      </c>
      <c r="O27" s="568" t="s">
        <v>3867</v>
      </c>
      <c r="Q27" s="583" t="s">
        <v>48</v>
      </c>
      <c r="R27" s="584" t="s">
        <v>3868</v>
      </c>
      <c r="T27" s="589" t="s">
        <v>3869</v>
      </c>
      <c r="U27" s="590" t="s">
        <v>3870</v>
      </c>
      <c r="V27" s="591" t="s">
        <v>3871</v>
      </c>
      <c r="W27" s="592" t="s">
        <v>3872</v>
      </c>
      <c r="Z27" s="581" t="s">
        <v>3873</v>
      </c>
      <c r="AA27" s="582" t="s">
        <v>3874</v>
      </c>
      <c r="AC27" s="583" t="s">
        <v>48</v>
      </c>
      <c r="AD27" s="584" t="s">
        <v>3875</v>
      </c>
      <c r="AF27" s="583" t="s">
        <v>48</v>
      </c>
      <c r="AG27" s="584" t="s">
        <v>3876</v>
      </c>
    </row>
    <row r="28" spans="1:39" ht="15.75">
      <c r="A28" s="597">
        <v>386</v>
      </c>
      <c r="B28" s="598" t="s">
        <v>3877</v>
      </c>
      <c r="C28" s="599" t="s">
        <v>3511</v>
      </c>
      <c r="D28" s="569"/>
      <c r="E28" s="570" t="s">
        <v>3878</v>
      </c>
      <c r="F28" s="571" t="s">
        <v>3879</v>
      </c>
      <c r="G28" s="569"/>
      <c r="H28" s="593" t="s">
        <v>3880</v>
      </c>
      <c r="I28" s="571" t="s">
        <v>3881</v>
      </c>
      <c r="J28" s="569"/>
      <c r="K28" s="594" t="s">
        <v>3878</v>
      </c>
      <c r="L28" s="595" t="s">
        <v>3882</v>
      </c>
      <c r="N28" s="576" t="s">
        <v>3883</v>
      </c>
      <c r="O28" s="568" t="s">
        <v>3884</v>
      </c>
      <c r="Q28" s="570" t="s">
        <v>3885</v>
      </c>
      <c r="R28" s="571" t="s">
        <v>3886</v>
      </c>
      <c r="T28" s="589" t="s">
        <v>3887</v>
      </c>
      <c r="U28" s="590" t="s">
        <v>3888</v>
      </c>
      <c r="V28" s="591" t="s">
        <v>3889</v>
      </c>
      <c r="W28" s="592" t="s">
        <v>3890</v>
      </c>
      <c r="Z28" s="581" t="s">
        <v>3891</v>
      </c>
      <c r="AA28" s="582" t="s">
        <v>3892</v>
      </c>
      <c r="AC28" s="570" t="s">
        <v>3851</v>
      </c>
      <c r="AD28" s="571" t="s">
        <v>3893</v>
      </c>
      <c r="AF28" s="570" t="s">
        <v>3894</v>
      </c>
      <c r="AG28" s="571" t="s">
        <v>3895</v>
      </c>
    </row>
    <row r="29" spans="1:39" ht="15.75">
      <c r="A29" s="566">
        <v>387</v>
      </c>
      <c r="B29" s="567" t="s">
        <v>3896</v>
      </c>
      <c r="C29" s="568" t="s">
        <v>3511</v>
      </c>
      <c r="D29" s="569"/>
      <c r="E29" s="583" t="s">
        <v>48</v>
      </c>
      <c r="F29" s="584" t="s">
        <v>3897</v>
      </c>
      <c r="G29" s="569"/>
      <c r="H29" s="596" t="s">
        <v>48</v>
      </c>
      <c r="I29" s="584" t="s">
        <v>3898</v>
      </c>
      <c r="J29" s="569"/>
      <c r="K29" s="574" t="s">
        <v>48</v>
      </c>
      <c r="L29" s="586" t="s">
        <v>3899</v>
      </c>
      <c r="N29" s="576" t="s">
        <v>3900</v>
      </c>
      <c r="O29" s="568" t="s">
        <v>3901</v>
      </c>
      <c r="Q29" s="583" t="s">
        <v>48</v>
      </c>
      <c r="R29" s="584" t="s">
        <v>3902</v>
      </c>
      <c r="T29" s="589" t="s">
        <v>3903</v>
      </c>
      <c r="U29" s="590" t="s">
        <v>3904</v>
      </c>
      <c r="V29" s="591" t="s">
        <v>3905</v>
      </c>
      <c r="W29" s="592" t="s">
        <v>3906</v>
      </c>
      <c r="Z29" s="581" t="s">
        <v>3907</v>
      </c>
      <c r="AA29" s="582" t="s">
        <v>3908</v>
      </c>
      <c r="AC29" s="583" t="s">
        <v>48</v>
      </c>
      <c r="AD29" s="584" t="s">
        <v>3909</v>
      </c>
      <c r="AF29" s="583" t="s">
        <v>48</v>
      </c>
      <c r="AG29" s="584" t="s">
        <v>3910</v>
      </c>
    </row>
    <row r="30" spans="1:39" ht="15.75">
      <c r="A30" s="566">
        <v>388</v>
      </c>
      <c r="B30" s="567" t="s">
        <v>3911</v>
      </c>
      <c r="C30" s="568" t="s">
        <v>3511</v>
      </c>
      <c r="D30" s="569"/>
      <c r="E30" s="570" t="s">
        <v>3912</v>
      </c>
      <c r="F30" s="571" t="s">
        <v>3913</v>
      </c>
      <c r="G30" s="569"/>
      <c r="H30" s="593" t="s">
        <v>3914</v>
      </c>
      <c r="I30" s="571" t="s">
        <v>3915</v>
      </c>
      <c r="J30" s="569"/>
      <c r="K30" s="594" t="s">
        <v>3912</v>
      </c>
      <c r="L30" s="595" t="s">
        <v>3916</v>
      </c>
      <c r="N30" s="576" t="s">
        <v>3917</v>
      </c>
      <c r="O30" s="568" t="s">
        <v>3918</v>
      </c>
      <c r="Q30" s="570" t="s">
        <v>3919</v>
      </c>
      <c r="R30" s="571" t="s">
        <v>3920</v>
      </c>
      <c r="T30" s="589" t="s">
        <v>3921</v>
      </c>
      <c r="U30" s="590" t="s">
        <v>3922</v>
      </c>
      <c r="V30" s="591" t="s">
        <v>3923</v>
      </c>
      <c r="W30" s="592" t="s">
        <v>3924</v>
      </c>
      <c r="Z30" s="581" t="s">
        <v>3925</v>
      </c>
      <c r="AA30" s="582" t="s">
        <v>3926</v>
      </c>
      <c r="AC30" s="570" t="s">
        <v>3885</v>
      </c>
      <c r="AD30" s="571" t="s">
        <v>3927</v>
      </c>
      <c r="AF30" s="570" t="s">
        <v>3928</v>
      </c>
      <c r="AG30" s="571" t="s">
        <v>3929</v>
      </c>
    </row>
    <row r="31" spans="1:39" ht="25.5">
      <c r="A31" s="597">
        <v>389</v>
      </c>
      <c r="B31" s="598" t="s">
        <v>3930</v>
      </c>
      <c r="C31" s="599" t="s">
        <v>3511</v>
      </c>
      <c r="D31" s="569"/>
      <c r="E31" s="583" t="s">
        <v>48</v>
      </c>
      <c r="F31" s="584" t="s">
        <v>3931</v>
      </c>
      <c r="G31" s="569"/>
      <c r="H31" s="596" t="s">
        <v>48</v>
      </c>
      <c r="I31" s="584" t="s">
        <v>3932</v>
      </c>
      <c r="J31" s="569"/>
      <c r="K31" s="574" t="s">
        <v>48</v>
      </c>
      <c r="L31" s="586" t="s">
        <v>3933</v>
      </c>
      <c r="N31" s="576" t="s">
        <v>3934</v>
      </c>
      <c r="O31" s="568" t="s">
        <v>3935</v>
      </c>
      <c r="Q31" s="583" t="s">
        <v>48</v>
      </c>
      <c r="R31" s="584" t="s">
        <v>3936</v>
      </c>
      <c r="T31" s="589" t="s">
        <v>3937</v>
      </c>
      <c r="U31" s="590" t="s">
        <v>3938</v>
      </c>
      <c r="V31" s="591" t="s">
        <v>3939</v>
      </c>
      <c r="W31" s="592" t="s">
        <v>3940</v>
      </c>
      <c r="Z31" s="581" t="s">
        <v>3941</v>
      </c>
      <c r="AA31" s="582" t="s">
        <v>3942</v>
      </c>
      <c r="AC31" s="583" t="s">
        <v>48</v>
      </c>
      <c r="AD31" s="584" t="s">
        <v>3943</v>
      </c>
      <c r="AF31" s="583" t="s">
        <v>48</v>
      </c>
      <c r="AG31" s="584" t="s">
        <v>3944</v>
      </c>
    </row>
    <row r="32" spans="1:39" ht="15.75">
      <c r="A32" s="566">
        <v>390</v>
      </c>
      <c r="B32" s="567" t="s">
        <v>3945</v>
      </c>
      <c r="C32" s="568" t="s">
        <v>3511</v>
      </c>
      <c r="D32" s="569"/>
      <c r="E32" s="570" t="s">
        <v>3946</v>
      </c>
      <c r="F32" s="571" t="s">
        <v>3947</v>
      </c>
      <c r="G32" s="569"/>
      <c r="H32" s="593" t="s">
        <v>3948</v>
      </c>
      <c r="I32" s="571" t="s">
        <v>3949</v>
      </c>
      <c r="J32" s="569"/>
      <c r="K32" s="594" t="s">
        <v>3946</v>
      </c>
      <c r="L32" s="595" t="s">
        <v>3950</v>
      </c>
      <c r="N32" s="576" t="s">
        <v>3951</v>
      </c>
      <c r="O32" s="568" t="s">
        <v>3952</v>
      </c>
      <c r="Q32" s="570" t="s">
        <v>3953</v>
      </c>
      <c r="R32" s="571" t="s">
        <v>3954</v>
      </c>
      <c r="T32" s="589" t="s">
        <v>3955</v>
      </c>
      <c r="U32" s="590" t="s">
        <v>3956</v>
      </c>
      <c r="V32" s="591" t="s">
        <v>3957</v>
      </c>
      <c r="W32" s="592" t="s">
        <v>3958</v>
      </c>
      <c r="Z32" s="581" t="s">
        <v>3959</v>
      </c>
      <c r="AA32" s="582" t="s">
        <v>3960</v>
      </c>
      <c r="AC32" s="570" t="s">
        <v>3919</v>
      </c>
      <c r="AD32" s="571" t="s">
        <v>3961</v>
      </c>
      <c r="AF32" s="570" t="s">
        <v>3962</v>
      </c>
      <c r="AG32" s="571" t="s">
        <v>3963</v>
      </c>
    </row>
    <row r="33" spans="1:33" ht="15.75">
      <c r="A33" s="566">
        <v>393</v>
      </c>
      <c r="B33" s="567" t="s">
        <v>3964</v>
      </c>
      <c r="C33" s="568" t="s">
        <v>3511</v>
      </c>
      <c r="D33" s="569"/>
      <c r="E33" s="583" t="s">
        <v>48</v>
      </c>
      <c r="F33" s="584" t="s">
        <v>3965</v>
      </c>
      <c r="G33" s="569"/>
      <c r="H33" s="596" t="s">
        <v>48</v>
      </c>
      <c r="I33" s="584" t="s">
        <v>3966</v>
      </c>
      <c r="J33" s="569"/>
      <c r="K33" s="574" t="s">
        <v>48</v>
      </c>
      <c r="L33" s="586" t="s">
        <v>3967</v>
      </c>
      <c r="N33" s="587" t="s">
        <v>3968</v>
      </c>
      <c r="O33" s="588" t="s">
        <v>3969</v>
      </c>
      <c r="Q33" s="583" t="s">
        <v>48</v>
      </c>
      <c r="R33" s="584" t="s">
        <v>3970</v>
      </c>
      <c r="T33" s="589" t="s">
        <v>3971</v>
      </c>
      <c r="U33" s="590" t="s">
        <v>3972</v>
      </c>
      <c r="V33" s="591" t="s">
        <v>3973</v>
      </c>
      <c r="W33" s="592" t="s">
        <v>3974</v>
      </c>
      <c r="Z33" s="581" t="s">
        <v>3975</v>
      </c>
      <c r="AA33" s="582" t="s">
        <v>3976</v>
      </c>
      <c r="AC33" s="583" t="s">
        <v>48</v>
      </c>
      <c r="AD33" s="584" t="s">
        <v>3977</v>
      </c>
      <c r="AF33" s="583" t="s">
        <v>48</v>
      </c>
      <c r="AG33" s="584" t="s">
        <v>3978</v>
      </c>
    </row>
    <row r="34" spans="1:33" ht="15.75">
      <c r="A34" s="566">
        <v>394</v>
      </c>
      <c r="B34" s="567" t="s">
        <v>3979</v>
      </c>
      <c r="C34" s="568" t="s">
        <v>3511</v>
      </c>
      <c r="D34" s="569"/>
      <c r="E34" s="570" t="s">
        <v>3980</v>
      </c>
      <c r="F34" s="571" t="s">
        <v>3981</v>
      </c>
      <c r="G34" s="569"/>
      <c r="H34" s="593" t="s">
        <v>3982</v>
      </c>
      <c r="I34" s="571" t="s">
        <v>3983</v>
      </c>
      <c r="J34" s="569"/>
      <c r="K34" s="594" t="s">
        <v>3980</v>
      </c>
      <c r="L34" s="595" t="s">
        <v>3984</v>
      </c>
      <c r="N34" s="576" t="s">
        <v>3985</v>
      </c>
      <c r="O34" s="568" t="s">
        <v>3986</v>
      </c>
      <c r="Q34" s="570" t="s">
        <v>3987</v>
      </c>
      <c r="R34" s="571" t="s">
        <v>3988</v>
      </c>
      <c r="T34" s="589" t="s">
        <v>3989</v>
      </c>
      <c r="U34" s="590" t="s">
        <v>3990</v>
      </c>
      <c r="V34" s="591" t="s">
        <v>3991</v>
      </c>
      <c r="W34" s="592" t="s">
        <v>3992</v>
      </c>
      <c r="Z34" s="581" t="s">
        <v>3993</v>
      </c>
      <c r="AA34" s="582" t="s">
        <v>3994</v>
      </c>
      <c r="AC34" s="570" t="s">
        <v>3953</v>
      </c>
      <c r="AD34" s="571" t="s">
        <v>3995</v>
      </c>
      <c r="AF34" s="570" t="s">
        <v>3996</v>
      </c>
      <c r="AG34" s="571" t="s">
        <v>3997</v>
      </c>
    </row>
    <row r="35" spans="1:33" ht="15.75">
      <c r="A35" s="566">
        <v>395</v>
      </c>
      <c r="B35" s="567" t="s">
        <v>3998</v>
      </c>
      <c r="C35" s="568" t="s">
        <v>3511</v>
      </c>
      <c r="D35" s="569"/>
      <c r="E35" s="583" t="s">
        <v>48</v>
      </c>
      <c r="F35" s="584" t="s">
        <v>3999</v>
      </c>
      <c r="G35" s="569"/>
      <c r="H35" s="596" t="s">
        <v>48</v>
      </c>
      <c r="I35" s="584" t="s">
        <v>4000</v>
      </c>
      <c r="J35" s="569"/>
      <c r="K35" s="574" t="s">
        <v>48</v>
      </c>
      <c r="L35" s="586" t="s">
        <v>4001</v>
      </c>
      <c r="N35" s="587" t="s">
        <v>4002</v>
      </c>
      <c r="O35" s="588" t="s">
        <v>4003</v>
      </c>
      <c r="Q35" s="583" t="s">
        <v>48</v>
      </c>
      <c r="R35" s="584" t="s">
        <v>4004</v>
      </c>
      <c r="T35" s="589" t="s">
        <v>4005</v>
      </c>
      <c r="U35" s="590" t="s">
        <v>4006</v>
      </c>
      <c r="V35" s="591" t="s">
        <v>4007</v>
      </c>
      <c r="W35" s="592" t="s">
        <v>4008</v>
      </c>
      <c r="Z35" s="581" t="s">
        <v>4009</v>
      </c>
      <c r="AA35" s="582" t="s">
        <v>4010</v>
      </c>
      <c r="AC35" s="583" t="s">
        <v>48</v>
      </c>
      <c r="AD35" s="584" t="s">
        <v>4011</v>
      </c>
      <c r="AF35" s="583" t="s">
        <v>48</v>
      </c>
      <c r="AG35" s="584" t="s">
        <v>4012</v>
      </c>
    </row>
    <row r="36" spans="1:33" ht="15.75">
      <c r="A36" s="566">
        <v>396</v>
      </c>
      <c r="B36" s="567" t="s">
        <v>4013</v>
      </c>
      <c r="C36" s="568" t="s">
        <v>3530</v>
      </c>
      <c r="D36" s="569"/>
      <c r="E36" s="570" t="s">
        <v>4014</v>
      </c>
      <c r="F36" s="571" t="s">
        <v>4015</v>
      </c>
      <c r="G36" s="569"/>
      <c r="H36" s="593" t="s">
        <v>4016</v>
      </c>
      <c r="I36" s="571" t="s">
        <v>4017</v>
      </c>
      <c r="J36" s="569"/>
      <c r="K36" s="594" t="s">
        <v>4014</v>
      </c>
      <c r="L36" s="595" t="s">
        <v>4018</v>
      </c>
      <c r="N36" s="576" t="s">
        <v>4019</v>
      </c>
      <c r="O36" s="568" t="s">
        <v>4020</v>
      </c>
      <c r="Q36" s="570" t="s">
        <v>4021</v>
      </c>
      <c r="R36" s="571" t="s">
        <v>4022</v>
      </c>
      <c r="T36" s="589" t="s">
        <v>4023</v>
      </c>
      <c r="U36" s="590" t="s">
        <v>4024</v>
      </c>
      <c r="V36" s="591" t="s">
        <v>4025</v>
      </c>
      <c r="W36" s="592" t="s">
        <v>4026</v>
      </c>
      <c r="Z36" s="581" t="s">
        <v>4027</v>
      </c>
      <c r="AA36" s="582" t="s">
        <v>4028</v>
      </c>
      <c r="AC36" s="570" t="s">
        <v>3987</v>
      </c>
      <c r="AD36" s="571" t="s">
        <v>4029</v>
      </c>
      <c r="AF36" s="570" t="s">
        <v>4030</v>
      </c>
      <c r="AG36" s="571" t="s">
        <v>4031</v>
      </c>
    </row>
    <row r="37" spans="1:33" ht="15.75">
      <c r="A37" s="566">
        <v>420</v>
      </c>
      <c r="B37" s="567" t="s">
        <v>4032</v>
      </c>
      <c r="C37" s="568" t="s">
        <v>3530</v>
      </c>
      <c r="D37" s="569"/>
      <c r="E37" s="583" t="s">
        <v>48</v>
      </c>
      <c r="F37" s="584" t="s">
        <v>4033</v>
      </c>
      <c r="G37" s="569"/>
      <c r="H37" s="596" t="s">
        <v>48</v>
      </c>
      <c r="I37" s="584" t="s">
        <v>4034</v>
      </c>
      <c r="J37" s="569"/>
      <c r="K37" s="574" t="s">
        <v>48</v>
      </c>
      <c r="L37" s="586" t="s">
        <v>4035</v>
      </c>
      <c r="N37" s="576" t="s">
        <v>4036</v>
      </c>
      <c r="O37" s="568" t="s">
        <v>4037</v>
      </c>
      <c r="Q37" s="583" t="s">
        <v>48</v>
      </c>
      <c r="R37" s="584" t="s">
        <v>4038</v>
      </c>
      <c r="T37" s="589" t="s">
        <v>4039</v>
      </c>
      <c r="U37" s="590" t="s">
        <v>4040</v>
      </c>
      <c r="V37" s="591" t="s">
        <v>4041</v>
      </c>
      <c r="W37" s="592" t="s">
        <v>4042</v>
      </c>
      <c r="Z37" s="581" t="s">
        <v>4043</v>
      </c>
      <c r="AA37" s="582" t="s">
        <v>4044</v>
      </c>
      <c r="AC37" s="583" t="s">
        <v>48</v>
      </c>
      <c r="AD37" s="584" t="s">
        <v>4045</v>
      </c>
      <c r="AF37" s="583" t="s">
        <v>48</v>
      </c>
      <c r="AG37" s="584" t="s">
        <v>4046</v>
      </c>
    </row>
    <row r="38" spans="1:33" ht="15.75">
      <c r="A38" s="566">
        <v>456</v>
      </c>
      <c r="B38" s="567" t="s">
        <v>4047</v>
      </c>
      <c r="C38" s="568" t="s">
        <v>3511</v>
      </c>
      <c r="D38" s="569"/>
      <c r="E38" s="570" t="s">
        <v>4048</v>
      </c>
      <c r="F38" s="571" t="s">
        <v>4049</v>
      </c>
      <c r="G38" s="569"/>
      <c r="H38" s="593" t="s">
        <v>4050</v>
      </c>
      <c r="I38" s="571" t="s">
        <v>4051</v>
      </c>
      <c r="J38" s="569"/>
      <c r="K38" s="594" t="s">
        <v>4048</v>
      </c>
      <c r="L38" s="595" t="s">
        <v>4052</v>
      </c>
      <c r="N38" s="576" t="s">
        <v>4053</v>
      </c>
      <c r="O38" s="568" t="s">
        <v>4054</v>
      </c>
      <c r="Q38" s="570" t="s">
        <v>4055</v>
      </c>
      <c r="R38" s="571" t="s">
        <v>4056</v>
      </c>
      <c r="T38" s="589" t="s">
        <v>4057</v>
      </c>
      <c r="U38" s="590" t="s">
        <v>4058</v>
      </c>
      <c r="V38" s="591" t="s">
        <v>4059</v>
      </c>
      <c r="W38" s="592" t="s">
        <v>4060</v>
      </c>
      <c r="Z38" s="581" t="s">
        <v>4061</v>
      </c>
      <c r="AA38" s="582" t="s">
        <v>4062</v>
      </c>
      <c r="AC38" s="570" t="s">
        <v>4021</v>
      </c>
      <c r="AD38" s="571" t="s">
        <v>4063</v>
      </c>
      <c r="AF38" s="570" t="s">
        <v>4064</v>
      </c>
      <c r="AG38" s="571" t="s">
        <v>4065</v>
      </c>
    </row>
    <row r="39" spans="1:33" ht="15.75">
      <c r="A39" s="566">
        <v>457</v>
      </c>
      <c r="B39" s="567" t="s">
        <v>4066</v>
      </c>
      <c r="C39" s="568" t="s">
        <v>3511</v>
      </c>
      <c r="D39" s="569"/>
      <c r="E39" s="583" t="s">
        <v>48</v>
      </c>
      <c r="F39" s="584" t="s">
        <v>4067</v>
      </c>
      <c r="G39" s="569"/>
      <c r="H39" s="596" t="s">
        <v>48</v>
      </c>
      <c r="I39" s="584" t="s">
        <v>4068</v>
      </c>
      <c r="J39" s="569"/>
      <c r="K39" s="574" t="s">
        <v>48</v>
      </c>
      <c r="L39" s="586" t="s">
        <v>4069</v>
      </c>
      <c r="N39" s="576" t="s">
        <v>4070</v>
      </c>
      <c r="O39" s="568" t="s">
        <v>4071</v>
      </c>
      <c r="Q39" s="583" t="s">
        <v>48</v>
      </c>
      <c r="R39" s="584" t="s">
        <v>4072</v>
      </c>
      <c r="T39" s="589" t="s">
        <v>4073</v>
      </c>
      <c r="U39" s="590" t="s">
        <v>4074</v>
      </c>
      <c r="V39" s="591" t="s">
        <v>4075</v>
      </c>
      <c r="W39" s="592" t="s">
        <v>4076</v>
      </c>
      <c r="Z39" s="581" t="s">
        <v>4077</v>
      </c>
      <c r="AA39" s="582" t="s">
        <v>4078</v>
      </c>
      <c r="AC39" s="583" t="s">
        <v>48</v>
      </c>
      <c r="AD39" s="584" t="s">
        <v>4079</v>
      </c>
      <c r="AF39" s="583" t="s">
        <v>48</v>
      </c>
      <c r="AG39" s="584" t="s">
        <v>4080</v>
      </c>
    </row>
    <row r="40" spans="1:33" ht="15.75">
      <c r="A40" s="566">
        <v>458</v>
      </c>
      <c r="B40" s="567" t="s">
        <v>4081</v>
      </c>
      <c r="C40" s="568" t="s">
        <v>3530</v>
      </c>
      <c r="D40" s="569"/>
      <c r="E40" s="570" t="s">
        <v>4082</v>
      </c>
      <c r="F40" s="571" t="s">
        <v>4083</v>
      </c>
      <c r="G40" s="569"/>
      <c r="H40" s="593" t="s">
        <v>4084</v>
      </c>
      <c r="I40" s="571" t="s">
        <v>4085</v>
      </c>
      <c r="J40" s="569"/>
      <c r="K40" s="594" t="s">
        <v>4082</v>
      </c>
      <c r="L40" s="595" t="s">
        <v>4086</v>
      </c>
      <c r="N40" s="576" t="s">
        <v>4087</v>
      </c>
      <c r="O40" s="568" t="s">
        <v>4088</v>
      </c>
      <c r="Q40" s="570" t="s">
        <v>3778</v>
      </c>
      <c r="R40" s="571" t="s">
        <v>4089</v>
      </c>
      <c r="T40" s="589" t="s">
        <v>4090</v>
      </c>
      <c r="U40" s="590" t="s">
        <v>4091</v>
      </c>
      <c r="V40" s="591" t="s">
        <v>4092</v>
      </c>
      <c r="W40" s="592" t="s">
        <v>4093</v>
      </c>
      <c r="Z40" s="581" t="s">
        <v>4094</v>
      </c>
      <c r="AA40" s="582" t="s">
        <v>4095</v>
      </c>
      <c r="AC40" s="570" t="s">
        <v>4055</v>
      </c>
      <c r="AD40" s="571" t="s">
        <v>4096</v>
      </c>
      <c r="AF40" s="570" t="s">
        <v>4097</v>
      </c>
      <c r="AG40" s="571" t="s">
        <v>4098</v>
      </c>
    </row>
    <row r="41" spans="1:33" ht="15.75">
      <c r="A41" s="566">
        <v>527</v>
      </c>
      <c r="B41" s="567" t="s">
        <v>4099</v>
      </c>
      <c r="C41" s="568" t="s">
        <v>3511</v>
      </c>
      <c r="D41" s="569"/>
      <c r="E41" s="583" t="s">
        <v>48</v>
      </c>
      <c r="F41" s="584" t="s">
        <v>4100</v>
      </c>
      <c r="G41" s="569"/>
      <c r="H41" s="596" t="s">
        <v>48</v>
      </c>
      <c r="I41" s="584" t="s">
        <v>4101</v>
      </c>
      <c r="J41" s="569"/>
      <c r="K41" s="574" t="s">
        <v>48</v>
      </c>
      <c r="L41" s="586" t="s">
        <v>4102</v>
      </c>
      <c r="N41" s="576" t="s">
        <v>4103</v>
      </c>
      <c r="O41" s="568" t="s">
        <v>4104</v>
      </c>
      <c r="Q41" s="583" t="s">
        <v>48</v>
      </c>
      <c r="R41" s="584" t="s">
        <v>4105</v>
      </c>
      <c r="T41" s="589" t="s">
        <v>4106</v>
      </c>
      <c r="U41" s="590" t="s">
        <v>4107</v>
      </c>
      <c r="V41" s="591" t="s">
        <v>4108</v>
      </c>
      <c r="W41" s="592" t="s">
        <v>4109</v>
      </c>
      <c r="Z41" s="581" t="s">
        <v>4110</v>
      </c>
      <c r="AA41" s="582" t="s">
        <v>4111</v>
      </c>
      <c r="AC41" s="583" t="s">
        <v>48</v>
      </c>
      <c r="AD41" s="584" t="s">
        <v>4112</v>
      </c>
      <c r="AF41" s="583" t="s">
        <v>48</v>
      </c>
      <c r="AG41" s="584" t="s">
        <v>4113</v>
      </c>
    </row>
    <row r="42" spans="1:33" ht="15.75">
      <c r="A42" s="566">
        <v>575</v>
      </c>
      <c r="B42" s="567" t="s">
        <v>4114</v>
      </c>
      <c r="C42" s="568" t="s">
        <v>3511</v>
      </c>
      <c r="D42" s="569"/>
      <c r="E42" s="570" t="s">
        <v>4115</v>
      </c>
      <c r="F42" s="571" t="s">
        <v>4116</v>
      </c>
      <c r="G42" s="569"/>
      <c r="H42" s="593" t="s">
        <v>4117</v>
      </c>
      <c r="I42" s="571" t="s">
        <v>4118</v>
      </c>
      <c r="J42" s="569"/>
      <c r="K42" s="594" t="s">
        <v>4115</v>
      </c>
      <c r="L42" s="595" t="s">
        <v>4119</v>
      </c>
      <c r="N42" s="576" t="s">
        <v>4120</v>
      </c>
      <c r="O42" s="568" t="s">
        <v>4121</v>
      </c>
      <c r="Q42" s="570" t="s">
        <v>3812</v>
      </c>
      <c r="R42" s="571" t="s">
        <v>4122</v>
      </c>
      <c r="T42" s="589" t="s">
        <v>4123</v>
      </c>
      <c r="U42" s="590" t="s">
        <v>4124</v>
      </c>
      <c r="V42" s="591" t="s">
        <v>4125</v>
      </c>
      <c r="W42" s="592" t="s">
        <v>4126</v>
      </c>
      <c r="Z42" s="581" t="s">
        <v>4127</v>
      </c>
      <c r="AA42" s="582" t="s">
        <v>4128</v>
      </c>
      <c r="AC42" s="570" t="s">
        <v>3778</v>
      </c>
      <c r="AD42" s="571" t="s">
        <v>4129</v>
      </c>
      <c r="AF42" s="570" t="s">
        <v>4130</v>
      </c>
      <c r="AG42" s="571" t="s">
        <v>4131</v>
      </c>
    </row>
    <row r="43" spans="1:33" ht="15.75">
      <c r="A43" s="566">
        <v>623</v>
      </c>
      <c r="B43" s="567" t="s">
        <v>4132</v>
      </c>
      <c r="C43" s="568" t="s">
        <v>3511</v>
      </c>
      <c r="D43" s="569"/>
      <c r="E43" s="583" t="s">
        <v>48</v>
      </c>
      <c r="F43" s="584" t="s">
        <v>4133</v>
      </c>
      <c r="G43" s="569"/>
      <c r="H43" s="596" t="s">
        <v>48</v>
      </c>
      <c r="I43" s="584" t="s">
        <v>4134</v>
      </c>
      <c r="J43" s="569"/>
      <c r="K43" s="574" t="s">
        <v>48</v>
      </c>
      <c r="L43" s="586" t="s">
        <v>4135</v>
      </c>
      <c r="N43" s="576" t="s">
        <v>4136</v>
      </c>
      <c r="O43" s="568" t="s">
        <v>4137</v>
      </c>
      <c r="Q43" s="583" t="s">
        <v>48</v>
      </c>
      <c r="R43" s="584" t="s">
        <v>4138</v>
      </c>
      <c r="T43" s="589" t="s">
        <v>4139</v>
      </c>
      <c r="U43" s="590" t="s">
        <v>4139</v>
      </c>
      <c r="V43" s="591" t="s">
        <v>4140</v>
      </c>
      <c r="W43" s="592" t="s">
        <v>4141</v>
      </c>
      <c r="Z43" s="581" t="s">
        <v>4142</v>
      </c>
      <c r="AA43" s="582" t="s">
        <v>4143</v>
      </c>
      <c r="AC43" s="583" t="s">
        <v>48</v>
      </c>
      <c r="AD43" s="584" t="s">
        <v>4144</v>
      </c>
      <c r="AF43" s="583" t="s">
        <v>48</v>
      </c>
      <c r="AG43" s="584" t="s">
        <v>4145</v>
      </c>
    </row>
    <row r="44" spans="1:33" ht="16.5" thickBot="1">
      <c r="A44" s="566">
        <v>633</v>
      </c>
      <c r="B44" s="567" t="s">
        <v>4146</v>
      </c>
      <c r="C44" s="568" t="s">
        <v>3511</v>
      </c>
      <c r="D44" s="569"/>
      <c r="E44" s="600" t="s">
        <v>4147</v>
      </c>
      <c r="F44" s="601" t="s">
        <v>4148</v>
      </c>
      <c r="G44" s="569"/>
      <c r="H44" s="572" t="s">
        <v>4149</v>
      </c>
      <c r="I44" s="573" t="s">
        <v>4150</v>
      </c>
      <c r="J44" s="569"/>
      <c r="K44" s="574" t="s">
        <v>4147</v>
      </c>
      <c r="L44" s="575" t="s">
        <v>4151</v>
      </c>
      <c r="N44" s="603" t="s">
        <v>4152</v>
      </c>
      <c r="O44" s="604" t="s">
        <v>4153</v>
      </c>
      <c r="Q44" s="570" t="s">
        <v>4154</v>
      </c>
      <c r="R44" s="571" t="s">
        <v>4155</v>
      </c>
      <c r="T44" s="589" t="s">
        <v>4156</v>
      </c>
      <c r="U44" s="590" t="s">
        <v>4157</v>
      </c>
      <c r="V44" s="591" t="s">
        <v>4158</v>
      </c>
      <c r="W44" s="592" t="s">
        <v>4159</v>
      </c>
      <c r="Z44" s="581" t="s">
        <v>4160</v>
      </c>
      <c r="AA44" s="582" t="s">
        <v>4161</v>
      </c>
      <c r="AC44" s="570" t="s">
        <v>3812</v>
      </c>
      <c r="AD44" s="571" t="s">
        <v>4162</v>
      </c>
      <c r="AF44" s="570" t="s">
        <v>4163</v>
      </c>
      <c r="AG44" s="571" t="s">
        <v>4164</v>
      </c>
    </row>
    <row r="45" spans="1:33" ht="25.5">
      <c r="A45" s="597">
        <v>751</v>
      </c>
      <c r="B45" s="598" t="s">
        <v>4165</v>
      </c>
      <c r="C45" s="599" t="s">
        <v>3511</v>
      </c>
      <c r="D45" s="569"/>
      <c r="E45" s="602" t="s">
        <v>48</v>
      </c>
      <c r="F45" s="585" t="s">
        <v>4166</v>
      </c>
      <c r="G45" s="569"/>
      <c r="H45" s="572" t="s">
        <v>48</v>
      </c>
      <c r="I45" s="585" t="s">
        <v>4167</v>
      </c>
      <c r="J45" s="569"/>
      <c r="K45" s="574" t="s">
        <v>48</v>
      </c>
      <c r="L45" s="586" t="s">
        <v>4168</v>
      </c>
      <c r="Q45" s="583" t="s">
        <v>48</v>
      </c>
      <c r="R45" s="584" t="s">
        <v>4169</v>
      </c>
      <c r="T45" s="589" t="s">
        <v>4170</v>
      </c>
      <c r="U45" s="590" t="s">
        <v>4171</v>
      </c>
      <c r="V45" s="591" t="s">
        <v>4172</v>
      </c>
      <c r="W45" s="592" t="s">
        <v>4173</v>
      </c>
      <c r="Z45" s="581" t="s">
        <v>4174</v>
      </c>
      <c r="AA45" s="582" t="s">
        <v>4175</v>
      </c>
      <c r="AC45" s="583" t="s">
        <v>48</v>
      </c>
      <c r="AD45" s="584" t="s">
        <v>4176</v>
      </c>
      <c r="AF45" s="583" t="s">
        <v>48</v>
      </c>
      <c r="AG45" s="584" t="s">
        <v>4177</v>
      </c>
    </row>
    <row r="46" spans="1:33" ht="15.75">
      <c r="A46" s="566">
        <v>780</v>
      </c>
      <c r="B46" s="567" t="s">
        <v>4178</v>
      </c>
      <c r="C46" s="568" t="s">
        <v>3511</v>
      </c>
      <c r="D46" s="569"/>
      <c r="E46" s="570" t="s">
        <v>4179</v>
      </c>
      <c r="F46" s="571" t="s">
        <v>4180</v>
      </c>
      <c r="G46" s="569"/>
      <c r="H46" s="593" t="s">
        <v>4181</v>
      </c>
      <c r="I46" s="571" t="s">
        <v>4182</v>
      </c>
      <c r="J46" s="569"/>
      <c r="K46" s="594" t="s">
        <v>4179</v>
      </c>
      <c r="L46" s="595" t="s">
        <v>4183</v>
      </c>
      <c r="Q46" s="570" t="s">
        <v>3846</v>
      </c>
      <c r="R46" s="571" t="s">
        <v>4184</v>
      </c>
      <c r="T46" s="589" t="s">
        <v>4185</v>
      </c>
      <c r="U46" s="590" t="s">
        <v>4186</v>
      </c>
      <c r="V46" s="591" t="s">
        <v>4187</v>
      </c>
      <c r="W46" s="592" t="s">
        <v>4188</v>
      </c>
      <c r="Z46" s="581" t="s">
        <v>4189</v>
      </c>
      <c r="AA46" s="582" t="s">
        <v>4190</v>
      </c>
      <c r="AC46" s="570" t="s">
        <v>4154</v>
      </c>
      <c r="AD46" s="571" t="s">
        <v>4191</v>
      </c>
      <c r="AF46" s="570" t="s">
        <v>4192</v>
      </c>
      <c r="AG46" s="571" t="s">
        <v>4193</v>
      </c>
    </row>
    <row r="47" spans="1:33" ht="39" thickBot="1">
      <c r="A47" s="605">
        <v>935</v>
      </c>
      <c r="B47" s="606" t="s">
        <v>4194</v>
      </c>
      <c r="C47" s="604" t="s">
        <v>3511</v>
      </c>
      <c r="D47" s="569"/>
      <c r="E47" s="583" t="s">
        <v>48</v>
      </c>
      <c r="F47" s="584" t="s">
        <v>4195</v>
      </c>
      <c r="G47" s="569"/>
      <c r="H47" s="596" t="s">
        <v>48</v>
      </c>
      <c r="I47" s="584" t="s">
        <v>4196</v>
      </c>
      <c r="J47" s="569"/>
      <c r="K47" s="574" t="s">
        <v>48</v>
      </c>
      <c r="L47" s="586" t="s">
        <v>4197</v>
      </c>
      <c r="Q47" s="583" t="s">
        <v>48</v>
      </c>
      <c r="R47" s="584" t="s">
        <v>4198</v>
      </c>
      <c r="T47" s="589" t="s">
        <v>4199</v>
      </c>
      <c r="U47" s="590" t="s">
        <v>4200</v>
      </c>
      <c r="V47" s="591" t="s">
        <v>4201</v>
      </c>
      <c r="W47" s="592" t="s">
        <v>4202</v>
      </c>
      <c r="Z47" s="581" t="s">
        <v>4203</v>
      </c>
      <c r="AA47" s="582" t="s">
        <v>4204</v>
      </c>
      <c r="AC47" s="583" t="s">
        <v>48</v>
      </c>
      <c r="AD47" s="584" t="s">
        <v>4205</v>
      </c>
      <c r="AF47" s="583" t="s">
        <v>48</v>
      </c>
      <c r="AG47" s="584" t="s">
        <v>4206</v>
      </c>
    </row>
    <row r="48" spans="1:33" ht="15.75">
      <c r="D48" s="569"/>
      <c r="E48" s="570" t="s">
        <v>4207</v>
      </c>
      <c r="F48" s="571" t="s">
        <v>4208</v>
      </c>
      <c r="G48" s="569"/>
      <c r="H48" s="593" t="s">
        <v>4209</v>
      </c>
      <c r="I48" s="571" t="s">
        <v>4210</v>
      </c>
      <c r="J48" s="569"/>
      <c r="K48" s="594" t="s">
        <v>4207</v>
      </c>
      <c r="L48" s="595" t="s">
        <v>4211</v>
      </c>
      <c r="Q48" s="570" t="s">
        <v>4212</v>
      </c>
      <c r="R48" s="571" t="s">
        <v>4213</v>
      </c>
      <c r="T48" s="589" t="s">
        <v>4214</v>
      </c>
      <c r="U48" s="590" t="s">
        <v>4215</v>
      </c>
      <c r="V48" s="591" t="s">
        <v>4216</v>
      </c>
      <c r="W48" s="592" t="s">
        <v>4217</v>
      </c>
      <c r="Z48" s="581" t="s">
        <v>4218</v>
      </c>
      <c r="AA48" s="582" t="s">
        <v>4219</v>
      </c>
      <c r="AC48" s="570" t="s">
        <v>3846</v>
      </c>
      <c r="AD48" s="571" t="s">
        <v>4220</v>
      </c>
      <c r="AF48" s="570" t="s">
        <v>4221</v>
      </c>
      <c r="AG48" s="571" t="s">
        <v>4222</v>
      </c>
    </row>
    <row r="49" spans="4:33" ht="25.5">
      <c r="D49" s="569"/>
      <c r="E49" s="583" t="s">
        <v>48</v>
      </c>
      <c r="F49" s="584" t="s">
        <v>4223</v>
      </c>
      <c r="G49" s="569"/>
      <c r="H49" s="596" t="s">
        <v>48</v>
      </c>
      <c r="I49" s="584" t="s">
        <v>4224</v>
      </c>
      <c r="J49" s="569"/>
      <c r="K49" s="574" t="s">
        <v>48</v>
      </c>
      <c r="L49" s="586" t="s">
        <v>4225</v>
      </c>
      <c r="Q49" s="583" t="s">
        <v>48</v>
      </c>
      <c r="R49" s="584" t="s">
        <v>4226</v>
      </c>
      <c r="T49" s="589" t="s">
        <v>4227</v>
      </c>
      <c r="U49" s="590" t="s">
        <v>4228</v>
      </c>
      <c r="V49" s="591" t="s">
        <v>4229</v>
      </c>
      <c r="W49" s="592" t="s">
        <v>4230</v>
      </c>
      <c r="Z49" s="581" t="s">
        <v>4231</v>
      </c>
      <c r="AA49" s="582" t="s">
        <v>4219</v>
      </c>
      <c r="AC49" s="583" t="s">
        <v>48</v>
      </c>
      <c r="AD49" s="584" t="s">
        <v>4232</v>
      </c>
      <c r="AF49" s="583" t="s">
        <v>48</v>
      </c>
      <c r="AG49" s="584" t="s">
        <v>4233</v>
      </c>
    </row>
    <row r="50" spans="4:33" ht="15.75">
      <c r="D50" s="569"/>
      <c r="E50" s="570" t="s">
        <v>4234</v>
      </c>
      <c r="F50" s="571" t="s">
        <v>4235</v>
      </c>
      <c r="G50" s="569"/>
      <c r="H50" s="593" t="s">
        <v>4236</v>
      </c>
      <c r="I50" s="571" t="s">
        <v>4237</v>
      </c>
      <c r="J50" s="569"/>
      <c r="K50" s="594" t="s">
        <v>4234</v>
      </c>
      <c r="L50" s="595" t="s">
        <v>4238</v>
      </c>
      <c r="Q50" s="570" t="s">
        <v>4239</v>
      </c>
      <c r="R50" s="571" t="s">
        <v>4240</v>
      </c>
      <c r="T50" s="589" t="s">
        <v>4241</v>
      </c>
      <c r="U50" s="590" t="s">
        <v>4242</v>
      </c>
      <c r="V50" s="591" t="s">
        <v>4243</v>
      </c>
      <c r="W50" s="592" t="s">
        <v>4244</v>
      </c>
      <c r="Z50" s="581" t="s">
        <v>4245</v>
      </c>
      <c r="AA50" s="582" t="s">
        <v>4246</v>
      </c>
      <c r="AC50" s="570" t="s">
        <v>4212</v>
      </c>
      <c r="AD50" s="571" t="s">
        <v>4247</v>
      </c>
      <c r="AF50" s="570" t="s">
        <v>4248</v>
      </c>
      <c r="AG50" s="571" t="s">
        <v>4249</v>
      </c>
    </row>
    <row r="51" spans="4:33" ht="25.5">
      <c r="D51" s="569"/>
      <c r="E51" s="583" t="s">
        <v>48</v>
      </c>
      <c r="F51" s="584" t="s">
        <v>4250</v>
      </c>
      <c r="G51" s="569"/>
      <c r="H51" s="596" t="s">
        <v>48</v>
      </c>
      <c r="I51" s="584" t="s">
        <v>4251</v>
      </c>
      <c r="J51" s="569"/>
      <c r="K51" s="574" t="s">
        <v>48</v>
      </c>
      <c r="L51" s="586" t="s">
        <v>4252</v>
      </c>
      <c r="Q51" s="583" t="s">
        <v>48</v>
      </c>
      <c r="R51" s="584" t="s">
        <v>4253</v>
      </c>
      <c r="T51" s="589" t="s">
        <v>4254</v>
      </c>
      <c r="U51" s="590" t="s">
        <v>4255</v>
      </c>
      <c r="V51" s="591" t="s">
        <v>4256</v>
      </c>
      <c r="W51" s="592" t="s">
        <v>4257</v>
      </c>
      <c r="Z51" s="581" t="s">
        <v>4258</v>
      </c>
      <c r="AA51" s="582" t="s">
        <v>4259</v>
      </c>
      <c r="AC51" s="583" t="s">
        <v>48</v>
      </c>
      <c r="AD51" s="584" t="s">
        <v>4260</v>
      </c>
      <c r="AF51" s="583" t="s">
        <v>48</v>
      </c>
      <c r="AG51" s="584" t="s">
        <v>4261</v>
      </c>
    </row>
    <row r="52" spans="4:33" ht="15.75">
      <c r="D52" s="569"/>
      <c r="E52" s="570" t="s">
        <v>4262</v>
      </c>
      <c r="F52" s="571" t="s">
        <v>4263</v>
      </c>
      <c r="G52" s="569"/>
      <c r="H52" s="593" t="s">
        <v>4264</v>
      </c>
      <c r="I52" s="571" t="s">
        <v>4265</v>
      </c>
      <c r="J52" s="569"/>
      <c r="K52" s="594" t="s">
        <v>4262</v>
      </c>
      <c r="L52" s="595" t="s">
        <v>4266</v>
      </c>
      <c r="Q52" s="570" t="s">
        <v>3880</v>
      </c>
      <c r="R52" s="571" t="s">
        <v>4267</v>
      </c>
      <c r="T52" s="589" t="s">
        <v>4268</v>
      </c>
      <c r="U52" s="590" t="s">
        <v>4269</v>
      </c>
      <c r="V52" s="591" t="s">
        <v>4270</v>
      </c>
      <c r="W52" s="592" t="s">
        <v>4271</v>
      </c>
      <c r="Z52" s="581" t="s">
        <v>4272</v>
      </c>
      <c r="AA52" s="582" t="s">
        <v>4273</v>
      </c>
      <c r="AC52" s="570" t="s">
        <v>4239</v>
      </c>
      <c r="AD52" s="571" t="s">
        <v>4274</v>
      </c>
      <c r="AF52" s="570" t="s">
        <v>4275</v>
      </c>
      <c r="AG52" s="571" t="s">
        <v>4276</v>
      </c>
    </row>
    <row r="53" spans="4:33" ht="15.75">
      <c r="D53" s="569"/>
      <c r="E53" s="583" t="s">
        <v>48</v>
      </c>
      <c r="F53" s="584" t="s">
        <v>4277</v>
      </c>
      <c r="G53" s="569"/>
      <c r="H53" s="596" t="s">
        <v>48</v>
      </c>
      <c r="I53" s="584" t="s">
        <v>4278</v>
      </c>
      <c r="J53" s="569"/>
      <c r="K53" s="574" t="s">
        <v>48</v>
      </c>
      <c r="L53" s="586" t="s">
        <v>4279</v>
      </c>
      <c r="Q53" s="583" t="s">
        <v>48</v>
      </c>
      <c r="R53" s="584" t="s">
        <v>4280</v>
      </c>
      <c r="T53" s="589" t="s">
        <v>4281</v>
      </c>
      <c r="U53" s="590" t="s">
        <v>4282</v>
      </c>
      <c r="V53" s="591" t="s">
        <v>4283</v>
      </c>
      <c r="W53" s="592" t="s">
        <v>4284</v>
      </c>
      <c r="Z53" s="581" t="s">
        <v>4285</v>
      </c>
      <c r="AA53" s="582" t="s">
        <v>4286</v>
      </c>
      <c r="AC53" s="583" t="s">
        <v>48</v>
      </c>
      <c r="AD53" s="584" t="s">
        <v>4287</v>
      </c>
      <c r="AF53" s="583" t="s">
        <v>48</v>
      </c>
      <c r="AG53" s="584" t="s">
        <v>4288</v>
      </c>
    </row>
    <row r="54" spans="4:33" ht="15.75">
      <c r="D54" s="569"/>
      <c r="E54" s="570" t="s">
        <v>4289</v>
      </c>
      <c r="F54" s="571" t="s">
        <v>4290</v>
      </c>
      <c r="G54" s="569"/>
      <c r="H54" s="593" t="s">
        <v>4291</v>
      </c>
      <c r="I54" s="571" t="s">
        <v>4292</v>
      </c>
      <c r="J54" s="569"/>
      <c r="K54" s="594" t="s">
        <v>4289</v>
      </c>
      <c r="L54" s="595" t="s">
        <v>4293</v>
      </c>
      <c r="Q54" s="570" t="s">
        <v>3914</v>
      </c>
      <c r="R54" s="571" t="s">
        <v>4294</v>
      </c>
      <c r="T54" s="589" t="s">
        <v>4295</v>
      </c>
      <c r="U54" s="590" t="s">
        <v>4296</v>
      </c>
      <c r="V54" s="591" t="s">
        <v>4297</v>
      </c>
      <c r="W54" s="592" t="s">
        <v>4298</v>
      </c>
      <c r="Z54" s="581" t="s">
        <v>4299</v>
      </c>
      <c r="AA54" s="582" t="s">
        <v>4300</v>
      </c>
      <c r="AC54" s="570" t="s">
        <v>3880</v>
      </c>
      <c r="AD54" s="571" t="s">
        <v>4301</v>
      </c>
      <c r="AF54" s="570" t="s">
        <v>4302</v>
      </c>
      <c r="AG54" s="571" t="s">
        <v>4303</v>
      </c>
    </row>
    <row r="55" spans="4:33" ht="25.5">
      <c r="D55" s="569"/>
      <c r="E55" s="583" t="s">
        <v>48</v>
      </c>
      <c r="F55" s="584" t="s">
        <v>4304</v>
      </c>
      <c r="G55" s="569"/>
      <c r="H55" s="596" t="s">
        <v>48</v>
      </c>
      <c r="I55" s="584" t="s">
        <v>4305</v>
      </c>
      <c r="J55" s="569"/>
      <c r="K55" s="574" t="s">
        <v>48</v>
      </c>
      <c r="L55" s="586" t="s">
        <v>4306</v>
      </c>
      <c r="Q55" s="583" t="s">
        <v>48</v>
      </c>
      <c r="R55" s="584" t="s">
        <v>4307</v>
      </c>
      <c r="T55" s="589" t="s">
        <v>4308</v>
      </c>
      <c r="U55" s="590" t="s">
        <v>4309</v>
      </c>
      <c r="V55" s="591" t="s">
        <v>4310</v>
      </c>
      <c r="W55" s="592" t="s">
        <v>4311</v>
      </c>
      <c r="Z55" s="581" t="s">
        <v>4312</v>
      </c>
      <c r="AA55" s="582" t="s">
        <v>4313</v>
      </c>
      <c r="AC55" s="583" t="s">
        <v>48</v>
      </c>
      <c r="AD55" s="584" t="s">
        <v>4314</v>
      </c>
      <c r="AF55" s="583" t="s">
        <v>48</v>
      </c>
      <c r="AG55" s="584" t="s">
        <v>4315</v>
      </c>
    </row>
    <row r="56" spans="4:33" ht="15.75">
      <c r="D56" s="569"/>
      <c r="E56" s="570" t="s">
        <v>4316</v>
      </c>
      <c r="F56" s="571" t="s">
        <v>4317</v>
      </c>
      <c r="G56" s="569"/>
      <c r="H56" s="593" t="s">
        <v>4318</v>
      </c>
      <c r="I56" s="571" t="s">
        <v>4319</v>
      </c>
      <c r="J56" s="569"/>
      <c r="K56" s="594" t="s">
        <v>4316</v>
      </c>
      <c r="L56" s="595" t="s">
        <v>4320</v>
      </c>
      <c r="Q56" s="570" t="s">
        <v>3948</v>
      </c>
      <c r="R56" s="571" t="s">
        <v>4321</v>
      </c>
      <c r="T56" s="589" t="s">
        <v>4322</v>
      </c>
      <c r="U56" s="590" t="s">
        <v>4323</v>
      </c>
      <c r="V56" s="591" t="s">
        <v>4324</v>
      </c>
      <c r="W56" s="592" t="s">
        <v>4325</v>
      </c>
      <c r="Z56" s="581" t="s">
        <v>4326</v>
      </c>
      <c r="AA56" s="582" t="s">
        <v>4327</v>
      </c>
      <c r="AC56" s="570" t="s">
        <v>3914</v>
      </c>
      <c r="AD56" s="571" t="s">
        <v>4328</v>
      </c>
      <c r="AF56" s="570" t="s">
        <v>4329</v>
      </c>
      <c r="AG56" s="571" t="s">
        <v>4330</v>
      </c>
    </row>
    <row r="57" spans="4:33" ht="25.5">
      <c r="D57" s="569"/>
      <c r="E57" s="583" t="s">
        <v>48</v>
      </c>
      <c r="F57" s="584" t="s">
        <v>4331</v>
      </c>
      <c r="G57" s="569"/>
      <c r="H57" s="596" t="s">
        <v>48</v>
      </c>
      <c r="I57" s="584" t="s">
        <v>4332</v>
      </c>
      <c r="J57" s="569"/>
      <c r="K57" s="574" t="s">
        <v>48</v>
      </c>
      <c r="L57" s="586" t="s">
        <v>4333</v>
      </c>
      <c r="Q57" s="583" t="s">
        <v>48</v>
      </c>
      <c r="R57" s="584" t="s">
        <v>4334</v>
      </c>
      <c r="T57" s="589" t="s">
        <v>4335</v>
      </c>
      <c r="U57" s="590" t="s">
        <v>4336</v>
      </c>
      <c r="V57" s="591" t="s">
        <v>4337</v>
      </c>
      <c r="W57" s="592" t="s">
        <v>4338</v>
      </c>
      <c r="Z57" s="581" t="s">
        <v>4339</v>
      </c>
      <c r="AA57" s="582" t="s">
        <v>4340</v>
      </c>
      <c r="AC57" s="583" t="s">
        <v>48</v>
      </c>
      <c r="AD57" s="584" t="s">
        <v>4341</v>
      </c>
      <c r="AF57" s="583" t="s">
        <v>48</v>
      </c>
      <c r="AG57" s="584" t="s">
        <v>4342</v>
      </c>
    </row>
    <row r="58" spans="4:33" ht="15.75">
      <c r="D58" s="569"/>
      <c r="E58" s="570" t="s">
        <v>4343</v>
      </c>
      <c r="F58" s="571" t="s">
        <v>4344</v>
      </c>
      <c r="G58" s="569"/>
      <c r="H58" s="593" t="s">
        <v>4345</v>
      </c>
      <c r="I58" s="571" t="s">
        <v>4346</v>
      </c>
      <c r="J58" s="569"/>
      <c r="K58" s="594" t="s">
        <v>4343</v>
      </c>
      <c r="L58" s="595" t="s">
        <v>4347</v>
      </c>
      <c r="Q58" s="570" t="s">
        <v>3982</v>
      </c>
      <c r="R58" s="571" t="s">
        <v>4348</v>
      </c>
      <c r="T58" s="589" t="s">
        <v>4349</v>
      </c>
      <c r="U58" s="590" t="s">
        <v>4350</v>
      </c>
      <c r="V58" s="591" t="s">
        <v>4351</v>
      </c>
      <c r="W58" s="592" t="s">
        <v>4352</v>
      </c>
      <c r="Z58" s="581" t="s">
        <v>4353</v>
      </c>
      <c r="AA58" s="582" t="s">
        <v>4354</v>
      </c>
      <c r="AC58" s="570" t="s">
        <v>3948</v>
      </c>
      <c r="AD58" s="571" t="s">
        <v>4355</v>
      </c>
      <c r="AF58" s="570" t="s">
        <v>4356</v>
      </c>
      <c r="AG58" s="571" t="s">
        <v>4357</v>
      </c>
    </row>
    <row r="59" spans="4:33" ht="15.75">
      <c r="D59" s="569"/>
      <c r="E59" s="583" t="s">
        <v>48</v>
      </c>
      <c r="F59" s="584" t="s">
        <v>4358</v>
      </c>
      <c r="G59" s="569"/>
      <c r="H59" s="596" t="s">
        <v>48</v>
      </c>
      <c r="I59" s="584" t="s">
        <v>4359</v>
      </c>
      <c r="J59" s="569"/>
      <c r="K59" s="574" t="s">
        <v>48</v>
      </c>
      <c r="L59" s="586" t="s">
        <v>4360</v>
      </c>
      <c r="Q59" s="583" t="s">
        <v>48</v>
      </c>
      <c r="R59" s="584" t="s">
        <v>4361</v>
      </c>
      <c r="T59" s="589" t="s">
        <v>4362</v>
      </c>
      <c r="U59" s="590" t="s">
        <v>4363</v>
      </c>
      <c r="V59" s="591" t="s">
        <v>4364</v>
      </c>
      <c r="W59" s="592" t="s">
        <v>4365</v>
      </c>
      <c r="Z59" s="581" t="s">
        <v>4366</v>
      </c>
      <c r="AA59" s="582" t="s">
        <v>4367</v>
      </c>
      <c r="AC59" s="583" t="s">
        <v>48</v>
      </c>
      <c r="AD59" s="584" t="s">
        <v>4368</v>
      </c>
      <c r="AF59" s="583" t="s">
        <v>48</v>
      </c>
      <c r="AG59" s="584" t="s">
        <v>4369</v>
      </c>
    </row>
    <row r="60" spans="4:33" ht="15.75">
      <c r="D60" s="569"/>
      <c r="E60" s="570" t="s">
        <v>4370</v>
      </c>
      <c r="F60" s="571" t="s">
        <v>4371</v>
      </c>
      <c r="G60" s="569"/>
      <c r="H60" s="593" t="s">
        <v>4372</v>
      </c>
      <c r="I60" s="571" t="s">
        <v>4373</v>
      </c>
      <c r="J60" s="569"/>
      <c r="K60" s="594" t="s">
        <v>4370</v>
      </c>
      <c r="L60" s="595" t="s">
        <v>4374</v>
      </c>
      <c r="Q60" s="570" t="s">
        <v>4016</v>
      </c>
      <c r="R60" s="571" t="s">
        <v>4375</v>
      </c>
      <c r="T60" s="589" t="s">
        <v>4376</v>
      </c>
      <c r="U60" s="590" t="s">
        <v>4377</v>
      </c>
      <c r="V60" s="591" t="s">
        <v>4378</v>
      </c>
      <c r="W60" s="592" t="s">
        <v>4379</v>
      </c>
      <c r="Z60" s="581" t="s">
        <v>4380</v>
      </c>
      <c r="AA60" s="582" t="s">
        <v>4381</v>
      </c>
      <c r="AC60" s="570" t="s">
        <v>3982</v>
      </c>
      <c r="AD60" s="571" t="s">
        <v>4382</v>
      </c>
      <c r="AF60" s="570" t="s">
        <v>4383</v>
      </c>
      <c r="AG60" s="571" t="s">
        <v>4384</v>
      </c>
    </row>
    <row r="61" spans="4:33" ht="25.5">
      <c r="D61" s="569"/>
      <c r="E61" s="583" t="s">
        <v>48</v>
      </c>
      <c r="F61" s="584" t="s">
        <v>4385</v>
      </c>
      <c r="G61" s="569"/>
      <c r="H61" s="596" t="s">
        <v>48</v>
      </c>
      <c r="I61" s="584" t="s">
        <v>4386</v>
      </c>
      <c r="J61" s="569"/>
      <c r="K61" s="574" t="s">
        <v>48</v>
      </c>
      <c r="L61" s="586" t="s">
        <v>4387</v>
      </c>
      <c r="Q61" s="583" t="s">
        <v>48</v>
      </c>
      <c r="R61" s="584" t="s">
        <v>4388</v>
      </c>
      <c r="T61" s="589" t="s">
        <v>4389</v>
      </c>
      <c r="U61" s="590" t="s">
        <v>4390</v>
      </c>
      <c r="V61" s="591" t="s">
        <v>4391</v>
      </c>
      <c r="W61" s="592" t="s">
        <v>4392</v>
      </c>
      <c r="Z61" s="581" t="s">
        <v>4393</v>
      </c>
      <c r="AA61" s="582" t="s">
        <v>4394</v>
      </c>
      <c r="AC61" s="583" t="s">
        <v>48</v>
      </c>
      <c r="AD61" s="584" t="s">
        <v>4395</v>
      </c>
      <c r="AF61" s="583" t="s">
        <v>48</v>
      </c>
      <c r="AG61" s="584" t="s">
        <v>4396</v>
      </c>
    </row>
    <row r="62" spans="4:33" ht="15.75">
      <c r="D62" s="569"/>
      <c r="E62" s="570" t="s">
        <v>4397</v>
      </c>
      <c r="F62" s="571" t="s">
        <v>4398</v>
      </c>
      <c r="G62" s="569"/>
      <c r="H62" s="593" t="s">
        <v>4399</v>
      </c>
      <c r="I62" s="571" t="s">
        <v>4400</v>
      </c>
      <c r="J62" s="569"/>
      <c r="K62" s="594" t="s">
        <v>4397</v>
      </c>
      <c r="L62" s="595" t="s">
        <v>4401</v>
      </c>
      <c r="Q62" s="570" t="s">
        <v>4050</v>
      </c>
      <c r="R62" s="571" t="s">
        <v>4402</v>
      </c>
      <c r="T62" s="589" t="s">
        <v>4403</v>
      </c>
      <c r="U62" s="590" t="s">
        <v>4403</v>
      </c>
      <c r="V62" s="591" t="s">
        <v>4404</v>
      </c>
      <c r="W62" s="592" t="s">
        <v>4405</v>
      </c>
      <c r="Z62" s="581" t="s">
        <v>4406</v>
      </c>
      <c r="AA62" s="582" t="s">
        <v>4407</v>
      </c>
      <c r="AC62" s="570" t="s">
        <v>4016</v>
      </c>
      <c r="AD62" s="571" t="s">
        <v>4408</v>
      </c>
      <c r="AF62" s="570" t="s">
        <v>4409</v>
      </c>
      <c r="AG62" s="571" t="s">
        <v>4410</v>
      </c>
    </row>
    <row r="63" spans="4:33" ht="25.5">
      <c r="D63" s="569"/>
      <c r="E63" s="583" t="s">
        <v>48</v>
      </c>
      <c r="F63" s="584" t="s">
        <v>4411</v>
      </c>
      <c r="G63" s="569"/>
      <c r="H63" s="596" t="s">
        <v>48</v>
      </c>
      <c r="I63" s="584" t="s">
        <v>4412</v>
      </c>
      <c r="J63" s="569"/>
      <c r="K63" s="574" t="s">
        <v>48</v>
      </c>
      <c r="L63" s="586" t="s">
        <v>4413</v>
      </c>
      <c r="Q63" s="583" t="s">
        <v>48</v>
      </c>
      <c r="R63" s="584" t="s">
        <v>4414</v>
      </c>
      <c r="T63" s="589" t="s">
        <v>4415</v>
      </c>
      <c r="U63" s="590" t="s">
        <v>4415</v>
      </c>
      <c r="V63" s="591" t="s">
        <v>4416</v>
      </c>
      <c r="W63" s="592" t="s">
        <v>4417</v>
      </c>
      <c r="Z63" s="581" t="s">
        <v>4418</v>
      </c>
      <c r="AA63" s="582" t="s">
        <v>4419</v>
      </c>
      <c r="AC63" s="583" t="s">
        <v>48</v>
      </c>
      <c r="AD63" s="584" t="s">
        <v>4420</v>
      </c>
      <c r="AF63" s="583" t="s">
        <v>48</v>
      </c>
      <c r="AG63" s="584" t="s">
        <v>4421</v>
      </c>
    </row>
    <row r="64" spans="4:33" ht="15.75">
      <c r="D64" s="569"/>
      <c r="E64" s="600" t="s">
        <v>4422</v>
      </c>
      <c r="F64" s="601" t="s">
        <v>4423</v>
      </c>
      <c r="G64" s="569"/>
      <c r="H64" s="593" t="s">
        <v>4424</v>
      </c>
      <c r="I64" s="571" t="s">
        <v>4425</v>
      </c>
      <c r="J64" s="569"/>
      <c r="K64" s="594" t="s">
        <v>4422</v>
      </c>
      <c r="L64" s="595" t="s">
        <v>4426</v>
      </c>
      <c r="Q64" s="570" t="s">
        <v>4427</v>
      </c>
      <c r="R64" s="571" t="s">
        <v>4428</v>
      </c>
      <c r="T64" s="589" t="s">
        <v>4429</v>
      </c>
      <c r="U64" s="590" t="s">
        <v>4430</v>
      </c>
      <c r="V64" s="591" t="s">
        <v>4431</v>
      </c>
      <c r="W64" s="592" t="s">
        <v>4432</v>
      </c>
      <c r="Z64" s="581" t="s">
        <v>4433</v>
      </c>
      <c r="AA64" s="582" t="s">
        <v>4434</v>
      </c>
      <c r="AC64" s="570" t="s">
        <v>4050</v>
      </c>
      <c r="AD64" s="571" t="s">
        <v>4435</v>
      </c>
      <c r="AF64" s="570" t="s">
        <v>4436</v>
      </c>
      <c r="AG64" s="571" t="s">
        <v>4437</v>
      </c>
    </row>
    <row r="65" spans="4:33" ht="25.5">
      <c r="D65" s="569"/>
      <c r="E65" s="602" t="s">
        <v>48</v>
      </c>
      <c r="F65" s="585" t="s">
        <v>4438</v>
      </c>
      <c r="G65" s="569"/>
      <c r="H65" s="596" t="s">
        <v>48</v>
      </c>
      <c r="I65" s="584" t="s">
        <v>4439</v>
      </c>
      <c r="J65" s="569"/>
      <c r="K65" s="574" t="s">
        <v>48</v>
      </c>
      <c r="L65" s="586" t="s">
        <v>4440</v>
      </c>
      <c r="Q65" s="583" t="s">
        <v>48</v>
      </c>
      <c r="R65" s="584" t="s">
        <v>4441</v>
      </c>
      <c r="T65" s="589" t="s">
        <v>4442</v>
      </c>
      <c r="U65" s="590" t="s">
        <v>4443</v>
      </c>
      <c r="V65" s="591" t="s">
        <v>4444</v>
      </c>
      <c r="W65" s="592" t="s">
        <v>4445</v>
      </c>
      <c r="Z65" s="581" t="s">
        <v>4446</v>
      </c>
      <c r="AA65" s="582" t="s">
        <v>4447</v>
      </c>
      <c r="AC65" s="583" t="s">
        <v>48</v>
      </c>
      <c r="AD65" s="584" t="s">
        <v>4448</v>
      </c>
      <c r="AF65" s="583" t="s">
        <v>48</v>
      </c>
      <c r="AG65" s="584" t="s">
        <v>4449</v>
      </c>
    </row>
    <row r="66" spans="4:33" ht="15.75">
      <c r="D66" s="569"/>
      <c r="E66" s="570" t="s">
        <v>4450</v>
      </c>
      <c r="F66" s="571" t="s">
        <v>4451</v>
      </c>
      <c r="G66" s="569"/>
      <c r="H66" s="593" t="s">
        <v>4452</v>
      </c>
      <c r="I66" s="571" t="s">
        <v>4453</v>
      </c>
      <c r="J66" s="569"/>
      <c r="K66" s="594" t="s">
        <v>4450</v>
      </c>
      <c r="L66" s="595" t="s">
        <v>4454</v>
      </c>
      <c r="Q66" s="570" t="s">
        <v>4084</v>
      </c>
      <c r="R66" s="571" t="s">
        <v>4455</v>
      </c>
      <c r="T66" s="589" t="s">
        <v>4456</v>
      </c>
      <c r="U66" s="590" t="s">
        <v>4457</v>
      </c>
      <c r="V66" s="591" t="s">
        <v>4458</v>
      </c>
      <c r="W66" s="592" t="s">
        <v>4459</v>
      </c>
      <c r="Z66" s="581" t="s">
        <v>4460</v>
      </c>
      <c r="AA66" s="582" t="s">
        <v>4461</v>
      </c>
      <c r="AC66" s="570" t="s">
        <v>4427</v>
      </c>
      <c r="AD66" s="571" t="s">
        <v>4462</v>
      </c>
      <c r="AF66" s="570" t="s">
        <v>4463</v>
      </c>
      <c r="AG66" s="571" t="s">
        <v>4464</v>
      </c>
    </row>
    <row r="67" spans="4:33" ht="15.75">
      <c r="D67" s="569"/>
      <c r="E67" s="583" t="s">
        <v>48</v>
      </c>
      <c r="F67" s="584" t="s">
        <v>4465</v>
      </c>
      <c r="G67" s="569"/>
      <c r="H67" s="596" t="s">
        <v>48</v>
      </c>
      <c r="I67" s="584" t="s">
        <v>4466</v>
      </c>
      <c r="J67" s="569"/>
      <c r="K67" s="574" t="s">
        <v>48</v>
      </c>
      <c r="L67" s="586" t="s">
        <v>4467</v>
      </c>
      <c r="Q67" s="583" t="s">
        <v>48</v>
      </c>
      <c r="R67" s="584" t="s">
        <v>4468</v>
      </c>
      <c r="T67" s="589" t="s">
        <v>4469</v>
      </c>
      <c r="U67" s="590" t="s">
        <v>4469</v>
      </c>
      <c r="V67" s="591" t="s">
        <v>4470</v>
      </c>
      <c r="W67" s="592" t="s">
        <v>4471</v>
      </c>
      <c r="Z67" s="581" t="s">
        <v>4472</v>
      </c>
      <c r="AA67" s="582" t="s">
        <v>4473</v>
      </c>
      <c r="AC67" s="583" t="s">
        <v>48</v>
      </c>
      <c r="AD67" s="584" t="s">
        <v>4474</v>
      </c>
      <c r="AF67" s="583" t="s">
        <v>48</v>
      </c>
      <c r="AG67" s="584" t="s">
        <v>4475</v>
      </c>
    </row>
    <row r="68" spans="4:33" ht="15.75">
      <c r="D68" s="569"/>
      <c r="E68" s="570" t="s">
        <v>4476</v>
      </c>
      <c r="F68" s="571" t="s">
        <v>4477</v>
      </c>
      <c r="G68" s="569"/>
      <c r="H68" s="593" t="s">
        <v>4478</v>
      </c>
      <c r="I68" s="571" t="s">
        <v>4479</v>
      </c>
      <c r="J68" s="569"/>
      <c r="K68" s="594" t="s">
        <v>4476</v>
      </c>
      <c r="L68" s="595" t="s">
        <v>4480</v>
      </c>
      <c r="Q68" s="570" t="s">
        <v>4481</v>
      </c>
      <c r="R68" s="571" t="s">
        <v>4482</v>
      </c>
      <c r="T68" s="589" t="s">
        <v>4483</v>
      </c>
      <c r="U68" s="590" t="s">
        <v>4484</v>
      </c>
      <c r="V68" s="591" t="s">
        <v>4485</v>
      </c>
      <c r="W68" s="592" t="s">
        <v>4486</v>
      </c>
      <c r="Z68" s="581" t="s">
        <v>4487</v>
      </c>
      <c r="AA68" s="582" t="s">
        <v>4488</v>
      </c>
      <c r="AC68" s="570" t="s">
        <v>4084</v>
      </c>
      <c r="AD68" s="571" t="s">
        <v>4489</v>
      </c>
      <c r="AF68" s="570" t="s">
        <v>4490</v>
      </c>
      <c r="AG68" s="571" t="s">
        <v>4491</v>
      </c>
    </row>
    <row r="69" spans="4:33" ht="25.5">
      <c r="D69" s="569"/>
      <c r="E69" s="583" t="s">
        <v>48</v>
      </c>
      <c r="F69" s="584" t="s">
        <v>4492</v>
      </c>
      <c r="G69" s="569"/>
      <c r="H69" s="596" t="s">
        <v>48</v>
      </c>
      <c r="I69" s="584" t="s">
        <v>4493</v>
      </c>
      <c r="J69" s="569"/>
      <c r="K69" s="574" t="s">
        <v>48</v>
      </c>
      <c r="L69" s="586" t="s">
        <v>4494</v>
      </c>
      <c r="Q69" s="583" t="s">
        <v>48</v>
      </c>
      <c r="R69" s="584" t="s">
        <v>4495</v>
      </c>
      <c r="T69" s="589" t="s">
        <v>4496</v>
      </c>
      <c r="U69" s="590" t="s">
        <v>4497</v>
      </c>
      <c r="V69" s="591" t="s">
        <v>4498</v>
      </c>
      <c r="W69" s="592" t="s">
        <v>4499</v>
      </c>
      <c r="Z69" s="581" t="s">
        <v>4500</v>
      </c>
      <c r="AA69" s="582" t="s">
        <v>4501</v>
      </c>
      <c r="AC69" s="583" t="s">
        <v>48</v>
      </c>
      <c r="AD69" s="584" t="s">
        <v>4502</v>
      </c>
      <c r="AF69" s="583" t="s">
        <v>48</v>
      </c>
      <c r="AG69" s="584" t="s">
        <v>4503</v>
      </c>
    </row>
    <row r="70" spans="4:33" ht="15.75">
      <c r="D70" s="569"/>
      <c r="E70" s="570" t="s">
        <v>4504</v>
      </c>
      <c r="F70" s="571" t="s">
        <v>4477</v>
      </c>
      <c r="G70" s="569"/>
      <c r="H70" s="593" t="s">
        <v>4505</v>
      </c>
      <c r="I70" s="571" t="s">
        <v>4506</v>
      </c>
      <c r="J70" s="569"/>
      <c r="K70" s="594" t="s">
        <v>4504</v>
      </c>
      <c r="L70" s="595" t="s">
        <v>4507</v>
      </c>
      <c r="Q70" s="570" t="s">
        <v>4508</v>
      </c>
      <c r="R70" s="571" t="s">
        <v>4509</v>
      </c>
      <c r="T70" s="589" t="s">
        <v>4510</v>
      </c>
      <c r="U70" s="590" t="s">
        <v>4511</v>
      </c>
      <c r="V70" s="591" t="s">
        <v>4512</v>
      </c>
      <c r="W70" s="592" t="s">
        <v>4513</v>
      </c>
      <c r="Z70" s="581" t="s">
        <v>4514</v>
      </c>
      <c r="AA70" s="582" t="s">
        <v>4515</v>
      </c>
      <c r="AC70" s="570" t="s">
        <v>4481</v>
      </c>
      <c r="AD70" s="571" t="s">
        <v>4516</v>
      </c>
      <c r="AF70" s="570" t="s">
        <v>4517</v>
      </c>
      <c r="AG70" s="571" t="s">
        <v>4518</v>
      </c>
    </row>
    <row r="71" spans="4:33" ht="25.5">
      <c r="D71" s="569"/>
      <c r="E71" s="583" t="s">
        <v>48</v>
      </c>
      <c r="F71" s="584" t="s">
        <v>4519</v>
      </c>
      <c r="G71" s="569"/>
      <c r="H71" s="596" t="s">
        <v>48</v>
      </c>
      <c r="I71" s="584" t="s">
        <v>4520</v>
      </c>
      <c r="J71" s="569"/>
      <c r="K71" s="574" t="s">
        <v>48</v>
      </c>
      <c r="L71" s="586" t="s">
        <v>4521</v>
      </c>
      <c r="Q71" s="583" t="s">
        <v>48</v>
      </c>
      <c r="R71" s="584" t="s">
        <v>4522</v>
      </c>
      <c r="T71" s="589" t="s">
        <v>4523</v>
      </c>
      <c r="U71" s="590" t="s">
        <v>4524</v>
      </c>
      <c r="V71" s="591" t="s">
        <v>4525</v>
      </c>
      <c r="W71" s="592" t="s">
        <v>4526</v>
      </c>
      <c r="Z71" s="581" t="s">
        <v>4527</v>
      </c>
      <c r="AA71" s="582" t="s">
        <v>4528</v>
      </c>
      <c r="AC71" s="583" t="s">
        <v>48</v>
      </c>
      <c r="AD71" s="584" t="s">
        <v>4529</v>
      </c>
      <c r="AF71" s="583" t="s">
        <v>48</v>
      </c>
      <c r="AG71" s="584" t="s">
        <v>4530</v>
      </c>
    </row>
    <row r="72" spans="4:33" ht="15.75">
      <c r="D72" s="569"/>
      <c r="E72" s="570" t="s">
        <v>4531</v>
      </c>
      <c r="F72" s="571" t="s">
        <v>4532</v>
      </c>
      <c r="G72" s="569"/>
      <c r="H72" s="593" t="s">
        <v>4533</v>
      </c>
      <c r="I72" s="571" t="s">
        <v>4534</v>
      </c>
      <c r="J72" s="569"/>
      <c r="K72" s="594" t="s">
        <v>4531</v>
      </c>
      <c r="L72" s="595" t="s">
        <v>4535</v>
      </c>
      <c r="Q72" s="570" t="s">
        <v>4536</v>
      </c>
      <c r="R72" s="571" t="s">
        <v>4537</v>
      </c>
      <c r="T72" s="589" t="s">
        <v>4538</v>
      </c>
      <c r="U72" s="590" t="s">
        <v>4538</v>
      </c>
      <c r="V72" s="591" t="s">
        <v>4539</v>
      </c>
      <c r="W72" s="592" t="s">
        <v>4540</v>
      </c>
      <c r="Z72" s="581" t="s">
        <v>4541</v>
      </c>
      <c r="AA72" s="582" t="s">
        <v>4542</v>
      </c>
      <c r="AC72" s="570" t="s">
        <v>4508</v>
      </c>
      <c r="AD72" s="571" t="s">
        <v>4543</v>
      </c>
      <c r="AF72" s="570" t="s">
        <v>4544</v>
      </c>
      <c r="AG72" s="571" t="s">
        <v>4545</v>
      </c>
    </row>
    <row r="73" spans="4:33" ht="15.75">
      <c r="D73" s="569"/>
      <c r="E73" s="583" t="s">
        <v>48</v>
      </c>
      <c r="F73" s="584" t="s">
        <v>4546</v>
      </c>
      <c r="G73" s="569"/>
      <c r="H73" s="596" t="s">
        <v>48</v>
      </c>
      <c r="I73" s="584" t="s">
        <v>4547</v>
      </c>
      <c r="J73" s="569"/>
      <c r="K73" s="574" t="s">
        <v>48</v>
      </c>
      <c r="L73" s="586" t="s">
        <v>4548</v>
      </c>
      <c r="Q73" s="583" t="s">
        <v>48</v>
      </c>
      <c r="R73" s="584" t="s">
        <v>4549</v>
      </c>
      <c r="T73" s="589" t="s">
        <v>4550</v>
      </c>
      <c r="U73" s="590" t="s">
        <v>4551</v>
      </c>
      <c r="V73" s="591" t="s">
        <v>4552</v>
      </c>
      <c r="W73" s="592" t="s">
        <v>4553</v>
      </c>
      <c r="Z73" s="581" t="s">
        <v>4554</v>
      </c>
      <c r="AA73" s="582" t="s">
        <v>4555</v>
      </c>
      <c r="AC73" s="583" t="s">
        <v>48</v>
      </c>
      <c r="AD73" s="584" t="s">
        <v>4556</v>
      </c>
      <c r="AF73" s="583" t="s">
        <v>48</v>
      </c>
      <c r="AG73" s="584" t="s">
        <v>4557</v>
      </c>
    </row>
    <row r="74" spans="4:33" ht="15.75">
      <c r="D74" s="569"/>
      <c r="E74" s="570" t="s">
        <v>4558</v>
      </c>
      <c r="F74" s="571" t="s">
        <v>4559</v>
      </c>
      <c r="G74" s="569"/>
      <c r="H74" s="593" t="s">
        <v>4560</v>
      </c>
      <c r="I74" s="571" t="s">
        <v>4561</v>
      </c>
      <c r="J74" s="569"/>
      <c r="K74" s="594" t="s">
        <v>4558</v>
      </c>
      <c r="L74" s="595" t="s">
        <v>4562</v>
      </c>
      <c r="Q74" s="570" t="s">
        <v>4563</v>
      </c>
      <c r="R74" s="571" t="s">
        <v>4564</v>
      </c>
      <c r="T74" s="589" t="s">
        <v>4565</v>
      </c>
      <c r="U74" s="590" t="s">
        <v>4566</v>
      </c>
      <c r="V74" s="591" t="s">
        <v>4567</v>
      </c>
      <c r="W74" s="592" t="s">
        <v>4568</v>
      </c>
      <c r="Z74" s="581" t="s">
        <v>4569</v>
      </c>
      <c r="AA74" s="582" t="s">
        <v>4570</v>
      </c>
      <c r="AC74" s="570" t="s">
        <v>4536</v>
      </c>
      <c r="AD74" s="571" t="s">
        <v>4571</v>
      </c>
      <c r="AF74" s="570" t="s">
        <v>4572</v>
      </c>
      <c r="AG74" s="571" t="s">
        <v>4573</v>
      </c>
    </row>
    <row r="75" spans="4:33" ht="15.75">
      <c r="D75" s="569"/>
      <c r="E75" s="583" t="s">
        <v>48</v>
      </c>
      <c r="F75" s="584" t="s">
        <v>4574</v>
      </c>
      <c r="G75" s="569"/>
      <c r="H75" s="596" t="s">
        <v>48</v>
      </c>
      <c r="I75" s="584" t="s">
        <v>4575</v>
      </c>
      <c r="J75" s="569"/>
      <c r="K75" s="574" t="s">
        <v>48</v>
      </c>
      <c r="L75" s="586" t="s">
        <v>4576</v>
      </c>
      <c r="Q75" s="583" t="s">
        <v>48</v>
      </c>
      <c r="R75" s="584" t="s">
        <v>4577</v>
      </c>
      <c r="T75" s="589" t="s">
        <v>4578</v>
      </c>
      <c r="U75" s="590" t="s">
        <v>4579</v>
      </c>
      <c r="V75" s="591" t="s">
        <v>4580</v>
      </c>
      <c r="W75" s="592" t="s">
        <v>4581</v>
      </c>
      <c r="Z75" s="581" t="s">
        <v>4582</v>
      </c>
      <c r="AA75" s="582" t="s">
        <v>4583</v>
      </c>
      <c r="AC75" s="583" t="s">
        <v>48</v>
      </c>
      <c r="AD75" s="584" t="s">
        <v>4584</v>
      </c>
      <c r="AF75" s="583" t="s">
        <v>48</v>
      </c>
      <c r="AG75" s="584" t="s">
        <v>4585</v>
      </c>
    </row>
    <row r="76" spans="4:33" ht="15.75">
      <c r="D76" s="569"/>
      <c r="E76" s="570" t="s">
        <v>4586</v>
      </c>
      <c r="F76" s="571" t="s">
        <v>4587</v>
      </c>
      <c r="G76" s="569"/>
      <c r="H76" s="593" t="s">
        <v>4588</v>
      </c>
      <c r="I76" s="571" t="s">
        <v>4589</v>
      </c>
      <c r="J76" s="569"/>
      <c r="K76" s="594" t="s">
        <v>4586</v>
      </c>
      <c r="L76" s="595" t="s">
        <v>4590</v>
      </c>
      <c r="Q76" s="570" t="s">
        <v>4117</v>
      </c>
      <c r="R76" s="571" t="s">
        <v>4591</v>
      </c>
      <c r="T76" s="589" t="s">
        <v>4592</v>
      </c>
      <c r="U76" s="590" t="s">
        <v>4593</v>
      </c>
      <c r="V76" s="591" t="s">
        <v>4594</v>
      </c>
      <c r="W76" s="592" t="s">
        <v>4595</v>
      </c>
      <c r="Z76" s="581" t="s">
        <v>4596</v>
      </c>
      <c r="AA76" s="582" t="s">
        <v>4597</v>
      </c>
      <c r="AC76" s="570" t="s">
        <v>4563</v>
      </c>
      <c r="AD76" s="571" t="s">
        <v>4598</v>
      </c>
      <c r="AF76" s="570" t="s">
        <v>4599</v>
      </c>
      <c r="AG76" s="571" t="s">
        <v>4600</v>
      </c>
    </row>
    <row r="77" spans="4:33" ht="15.75">
      <c r="D77" s="569"/>
      <c r="E77" s="583" t="s">
        <v>48</v>
      </c>
      <c r="F77" s="584" t="s">
        <v>4601</v>
      </c>
      <c r="G77" s="569"/>
      <c r="H77" s="596" t="s">
        <v>48</v>
      </c>
      <c r="I77" s="584" t="s">
        <v>4602</v>
      </c>
      <c r="J77" s="569"/>
      <c r="K77" s="574" t="s">
        <v>48</v>
      </c>
      <c r="L77" s="586" t="s">
        <v>4603</v>
      </c>
      <c r="Q77" s="583" t="s">
        <v>48</v>
      </c>
      <c r="R77" s="584" t="s">
        <v>4604</v>
      </c>
      <c r="T77" s="589" t="s">
        <v>4605</v>
      </c>
      <c r="U77" s="590" t="s">
        <v>4606</v>
      </c>
      <c r="V77" s="591" t="s">
        <v>4607</v>
      </c>
      <c r="W77" s="592" t="s">
        <v>4608</v>
      </c>
      <c r="Z77" s="581" t="s">
        <v>4609</v>
      </c>
      <c r="AA77" s="582" t="s">
        <v>4610</v>
      </c>
      <c r="AC77" s="583" t="s">
        <v>48</v>
      </c>
      <c r="AD77" s="584" t="s">
        <v>4611</v>
      </c>
      <c r="AF77" s="583" t="s">
        <v>48</v>
      </c>
      <c r="AG77" s="584" t="s">
        <v>4612</v>
      </c>
    </row>
    <row r="78" spans="4:33" ht="15.75">
      <c r="D78" s="569"/>
      <c r="E78" s="570" t="s">
        <v>4613</v>
      </c>
      <c r="F78" s="571" t="s">
        <v>4614</v>
      </c>
      <c r="G78" s="569"/>
      <c r="H78" s="593" t="s">
        <v>4615</v>
      </c>
      <c r="I78" s="571" t="s">
        <v>4616</v>
      </c>
      <c r="J78" s="569"/>
      <c r="K78" s="594" t="s">
        <v>4613</v>
      </c>
      <c r="L78" s="595" t="s">
        <v>4617</v>
      </c>
      <c r="Q78" s="600" t="s">
        <v>4149</v>
      </c>
      <c r="R78" s="601" t="s">
        <v>4618</v>
      </c>
      <c r="T78" s="589" t="s">
        <v>4619</v>
      </c>
      <c r="U78" s="590" t="s">
        <v>4620</v>
      </c>
      <c r="V78" s="591" t="s">
        <v>4621</v>
      </c>
      <c r="W78" s="592" t="s">
        <v>4622</v>
      </c>
      <c r="Z78" s="581" t="s">
        <v>4623</v>
      </c>
      <c r="AA78" s="582" t="s">
        <v>4624</v>
      </c>
      <c r="AC78" s="570" t="s">
        <v>4117</v>
      </c>
      <c r="AD78" s="571" t="s">
        <v>4625</v>
      </c>
      <c r="AF78" s="570" t="s">
        <v>4626</v>
      </c>
      <c r="AG78" s="571" t="s">
        <v>4627</v>
      </c>
    </row>
    <row r="79" spans="4:33" ht="15.75">
      <c r="D79" s="569"/>
      <c r="E79" s="583" t="s">
        <v>48</v>
      </c>
      <c r="F79" s="584" t="s">
        <v>4628</v>
      </c>
      <c r="G79" s="569"/>
      <c r="H79" s="596" t="s">
        <v>48</v>
      </c>
      <c r="I79" s="584" t="s">
        <v>4629</v>
      </c>
      <c r="J79" s="569"/>
      <c r="K79" s="574" t="s">
        <v>48</v>
      </c>
      <c r="L79" s="586" t="s">
        <v>4630</v>
      </c>
      <c r="Q79" s="602" t="s">
        <v>48</v>
      </c>
      <c r="R79" s="585" t="s">
        <v>4631</v>
      </c>
      <c r="T79" s="589" t="s">
        <v>4632</v>
      </c>
      <c r="U79" s="590" t="s">
        <v>4633</v>
      </c>
      <c r="V79" s="591" t="s">
        <v>4634</v>
      </c>
      <c r="W79" s="592" t="s">
        <v>4635</v>
      </c>
      <c r="Z79" s="581" t="s">
        <v>4636</v>
      </c>
      <c r="AA79" s="582" t="s">
        <v>4637</v>
      </c>
      <c r="AC79" s="583" t="s">
        <v>48</v>
      </c>
      <c r="AD79" s="584" t="s">
        <v>4638</v>
      </c>
      <c r="AF79" s="583" t="s">
        <v>48</v>
      </c>
      <c r="AG79" s="584" t="s">
        <v>4639</v>
      </c>
    </row>
    <row r="80" spans="4:33" ht="15.75">
      <c r="D80" s="569"/>
      <c r="E80" s="570" t="s">
        <v>4640</v>
      </c>
      <c r="F80" s="571" t="s">
        <v>4641</v>
      </c>
      <c r="G80" s="569"/>
      <c r="H80" s="593" t="s">
        <v>4642</v>
      </c>
      <c r="I80" s="571" t="s">
        <v>4643</v>
      </c>
      <c r="J80" s="569"/>
      <c r="K80" s="594" t="s">
        <v>4640</v>
      </c>
      <c r="L80" s="595" t="s">
        <v>4644</v>
      </c>
      <c r="Q80" s="570" t="s">
        <v>4645</v>
      </c>
      <c r="R80" s="571" t="s">
        <v>4646</v>
      </c>
      <c r="T80" s="589" t="s">
        <v>4647</v>
      </c>
      <c r="U80" s="590" t="s">
        <v>4648</v>
      </c>
      <c r="V80" s="591" t="s">
        <v>4649</v>
      </c>
      <c r="W80" s="592" t="s">
        <v>4650</v>
      </c>
      <c r="Z80" s="581" t="s">
        <v>4651</v>
      </c>
      <c r="AA80" s="582" t="s">
        <v>4652</v>
      </c>
      <c r="AC80" s="570" t="s">
        <v>4149</v>
      </c>
      <c r="AD80" s="571" t="s">
        <v>4653</v>
      </c>
      <c r="AF80" s="570" t="s">
        <v>4654</v>
      </c>
      <c r="AG80" s="571" t="s">
        <v>4655</v>
      </c>
    </row>
    <row r="81" spans="4:33" ht="15.75">
      <c r="D81" s="569"/>
      <c r="E81" s="583" t="s">
        <v>48</v>
      </c>
      <c r="F81" s="584" t="s">
        <v>4656</v>
      </c>
      <c r="G81" s="569"/>
      <c r="H81" s="596" t="s">
        <v>48</v>
      </c>
      <c r="I81" s="584" t="s">
        <v>4657</v>
      </c>
      <c r="J81" s="569"/>
      <c r="K81" s="574" t="s">
        <v>48</v>
      </c>
      <c r="L81" s="586" t="s">
        <v>4658</v>
      </c>
      <c r="Q81" s="583" t="s">
        <v>48</v>
      </c>
      <c r="R81" s="584" t="s">
        <v>4659</v>
      </c>
      <c r="T81" s="589" t="s">
        <v>4660</v>
      </c>
      <c r="U81" s="590" t="s">
        <v>4661</v>
      </c>
      <c r="V81" s="591" t="s">
        <v>4662</v>
      </c>
      <c r="W81" s="592" t="s">
        <v>4663</v>
      </c>
      <c r="Z81" s="581" t="s">
        <v>4664</v>
      </c>
      <c r="AA81" s="582" t="s">
        <v>4665</v>
      </c>
      <c r="AC81" s="583" t="s">
        <v>48</v>
      </c>
      <c r="AD81" s="584" t="s">
        <v>4666</v>
      </c>
      <c r="AF81" s="583" t="s">
        <v>48</v>
      </c>
      <c r="AG81" s="584" t="s">
        <v>4667</v>
      </c>
    </row>
    <row r="82" spans="4:33" ht="15.75">
      <c r="D82" s="569"/>
      <c r="E82" s="570" t="s">
        <v>4668</v>
      </c>
      <c r="F82" s="571" t="s">
        <v>4669</v>
      </c>
      <c r="G82" s="569"/>
      <c r="H82" s="593" t="s">
        <v>4670</v>
      </c>
      <c r="I82" s="571" t="s">
        <v>4671</v>
      </c>
      <c r="J82" s="569"/>
      <c r="K82" s="594" t="s">
        <v>4668</v>
      </c>
      <c r="L82" s="595" t="s">
        <v>4672</v>
      </c>
      <c r="Q82" s="570" t="s">
        <v>4181</v>
      </c>
      <c r="R82" s="571" t="s">
        <v>4673</v>
      </c>
      <c r="T82" s="589" t="s">
        <v>4674</v>
      </c>
      <c r="U82" s="590" t="s">
        <v>4675</v>
      </c>
      <c r="V82" s="591" t="s">
        <v>4676</v>
      </c>
      <c r="W82" s="592" t="s">
        <v>4677</v>
      </c>
      <c r="Z82" s="581" t="s">
        <v>4678</v>
      </c>
      <c r="AA82" s="582" t="s">
        <v>4679</v>
      </c>
      <c r="AC82" s="570" t="s">
        <v>4645</v>
      </c>
      <c r="AD82" s="571" t="s">
        <v>4680</v>
      </c>
      <c r="AF82" s="570" t="s">
        <v>4681</v>
      </c>
      <c r="AG82" s="571" t="s">
        <v>4682</v>
      </c>
    </row>
    <row r="83" spans="4:33" ht="15.75">
      <c r="D83" s="569"/>
      <c r="E83" s="583" t="s">
        <v>48</v>
      </c>
      <c r="F83" s="584" t="s">
        <v>4683</v>
      </c>
      <c r="G83" s="569"/>
      <c r="H83" s="596" t="s">
        <v>48</v>
      </c>
      <c r="I83" s="584" t="s">
        <v>4684</v>
      </c>
      <c r="J83" s="569"/>
      <c r="K83" s="574" t="s">
        <v>48</v>
      </c>
      <c r="L83" s="586" t="s">
        <v>4685</v>
      </c>
      <c r="Q83" s="583" t="s">
        <v>48</v>
      </c>
      <c r="R83" s="584" t="s">
        <v>4686</v>
      </c>
      <c r="T83" s="589" t="s">
        <v>4687</v>
      </c>
      <c r="U83" s="590" t="s">
        <v>4688</v>
      </c>
      <c r="V83" s="591" t="s">
        <v>4689</v>
      </c>
      <c r="W83" s="592" t="s">
        <v>4690</v>
      </c>
      <c r="Z83" s="581" t="s">
        <v>4691</v>
      </c>
      <c r="AA83" s="582" t="s">
        <v>4692</v>
      </c>
      <c r="AC83" s="583" t="s">
        <v>48</v>
      </c>
      <c r="AD83" s="584" t="s">
        <v>4693</v>
      </c>
      <c r="AF83" s="583" t="s">
        <v>48</v>
      </c>
      <c r="AG83" s="584" t="s">
        <v>4694</v>
      </c>
    </row>
    <row r="84" spans="4:33" ht="15.75">
      <c r="D84" s="569"/>
      <c r="E84" s="570" t="s">
        <v>4695</v>
      </c>
      <c r="F84" s="571" t="s">
        <v>4696</v>
      </c>
      <c r="G84" s="569"/>
      <c r="H84" s="593" t="s">
        <v>4697</v>
      </c>
      <c r="I84" s="571" t="s">
        <v>4698</v>
      </c>
      <c r="J84" s="569"/>
      <c r="K84" s="594" t="s">
        <v>4695</v>
      </c>
      <c r="L84" s="595" t="s">
        <v>4699</v>
      </c>
      <c r="Q84" s="570" t="s">
        <v>4700</v>
      </c>
      <c r="R84" s="571" t="s">
        <v>4701</v>
      </c>
      <c r="T84" s="589" t="s">
        <v>4702</v>
      </c>
      <c r="U84" s="590" t="s">
        <v>4703</v>
      </c>
      <c r="V84" s="591" t="s">
        <v>4704</v>
      </c>
      <c r="W84" s="592" t="s">
        <v>4705</v>
      </c>
      <c r="Z84" s="581" t="s">
        <v>4706</v>
      </c>
      <c r="AA84" s="582" t="s">
        <v>4707</v>
      </c>
      <c r="AC84" s="570" t="s">
        <v>4181</v>
      </c>
      <c r="AD84" s="571" t="s">
        <v>4708</v>
      </c>
      <c r="AF84" s="570" t="s">
        <v>4709</v>
      </c>
      <c r="AG84" s="571" t="s">
        <v>4710</v>
      </c>
    </row>
    <row r="85" spans="4:33" ht="15.75">
      <c r="D85" s="569"/>
      <c r="E85" s="583" t="s">
        <v>48</v>
      </c>
      <c r="F85" s="584" t="s">
        <v>4711</v>
      </c>
      <c r="G85" s="569"/>
      <c r="H85" s="596" t="s">
        <v>48</v>
      </c>
      <c r="I85" s="584" t="s">
        <v>4712</v>
      </c>
      <c r="J85" s="569"/>
      <c r="K85" s="574" t="s">
        <v>48</v>
      </c>
      <c r="L85" s="586" t="s">
        <v>4713</v>
      </c>
      <c r="Q85" s="583" t="s">
        <v>48</v>
      </c>
      <c r="R85" s="584" t="s">
        <v>4714</v>
      </c>
      <c r="T85" s="589" t="s">
        <v>4715</v>
      </c>
      <c r="U85" s="590" t="s">
        <v>4716</v>
      </c>
      <c r="V85" s="591" t="s">
        <v>4717</v>
      </c>
      <c r="W85" s="592" t="s">
        <v>4718</v>
      </c>
      <c r="Z85" s="581" t="s">
        <v>4719</v>
      </c>
      <c r="AA85" s="582" t="s">
        <v>4720</v>
      </c>
      <c r="AC85" s="583" t="s">
        <v>48</v>
      </c>
      <c r="AD85" s="584" t="s">
        <v>4721</v>
      </c>
      <c r="AF85" s="583" t="s">
        <v>48</v>
      </c>
      <c r="AG85" s="584" t="s">
        <v>4722</v>
      </c>
    </row>
    <row r="86" spans="4:33" ht="15.75">
      <c r="D86" s="569"/>
      <c r="E86" s="570" t="s">
        <v>4723</v>
      </c>
      <c r="F86" s="571" t="s">
        <v>4724</v>
      </c>
      <c r="G86" s="569"/>
      <c r="H86" s="593" t="s">
        <v>4725</v>
      </c>
      <c r="I86" s="571" t="s">
        <v>4726</v>
      </c>
      <c r="J86" s="569"/>
      <c r="K86" s="594" t="s">
        <v>4723</v>
      </c>
      <c r="L86" s="595" t="s">
        <v>4727</v>
      </c>
      <c r="Q86" s="570" t="s">
        <v>4728</v>
      </c>
      <c r="R86" s="571" t="s">
        <v>4729</v>
      </c>
      <c r="T86" s="589" t="s">
        <v>4730</v>
      </c>
      <c r="U86" s="590" t="s">
        <v>4731</v>
      </c>
      <c r="V86" s="591" t="s">
        <v>4732</v>
      </c>
      <c r="W86" s="592" t="s">
        <v>4733</v>
      </c>
      <c r="Z86" s="581" t="s">
        <v>4734</v>
      </c>
      <c r="AA86" s="582" t="s">
        <v>4735</v>
      </c>
      <c r="AC86" s="570" t="s">
        <v>4700</v>
      </c>
      <c r="AD86" s="571" t="s">
        <v>4736</v>
      </c>
      <c r="AF86" s="570" t="s">
        <v>4737</v>
      </c>
      <c r="AG86" s="571" t="s">
        <v>4738</v>
      </c>
    </row>
    <row r="87" spans="4:33" ht="15.75">
      <c r="D87" s="569"/>
      <c r="E87" s="583" t="s">
        <v>48</v>
      </c>
      <c r="F87" s="584" t="s">
        <v>4739</v>
      </c>
      <c r="G87" s="569"/>
      <c r="H87" s="596" t="s">
        <v>48</v>
      </c>
      <c r="I87" s="584" t="s">
        <v>4740</v>
      </c>
      <c r="J87" s="569"/>
      <c r="K87" s="574" t="s">
        <v>48</v>
      </c>
      <c r="L87" s="586" t="s">
        <v>4741</v>
      </c>
      <c r="Q87" s="583" t="s">
        <v>48</v>
      </c>
      <c r="R87" s="584" t="s">
        <v>4742</v>
      </c>
      <c r="T87" s="589" t="s">
        <v>4743</v>
      </c>
      <c r="U87" s="590" t="s">
        <v>4744</v>
      </c>
      <c r="V87" s="591" t="s">
        <v>4745</v>
      </c>
      <c r="W87" s="592" t="s">
        <v>4746</v>
      </c>
      <c r="Z87" s="581" t="s">
        <v>4747</v>
      </c>
      <c r="AA87" s="582" t="s">
        <v>4748</v>
      </c>
      <c r="AC87" s="583" t="s">
        <v>48</v>
      </c>
      <c r="AD87" s="584" t="s">
        <v>4749</v>
      </c>
      <c r="AF87" s="583" t="s">
        <v>48</v>
      </c>
      <c r="AG87" s="584" t="s">
        <v>4750</v>
      </c>
    </row>
    <row r="88" spans="4:33" ht="15.75">
      <c r="D88" s="569"/>
      <c r="E88" s="600" t="s">
        <v>4751</v>
      </c>
      <c r="F88" s="601" t="s">
        <v>4752</v>
      </c>
      <c r="G88" s="569"/>
      <c r="H88" s="593" t="s">
        <v>4753</v>
      </c>
      <c r="I88" s="571" t="s">
        <v>4754</v>
      </c>
      <c r="J88" s="569"/>
      <c r="K88" s="594" t="s">
        <v>4751</v>
      </c>
      <c r="L88" s="595" t="s">
        <v>4755</v>
      </c>
      <c r="Q88" s="570" t="s">
        <v>4756</v>
      </c>
      <c r="R88" s="571" t="s">
        <v>4757</v>
      </c>
      <c r="T88" s="589" t="s">
        <v>4758</v>
      </c>
      <c r="U88" s="590" t="s">
        <v>4759</v>
      </c>
      <c r="V88" s="591" t="s">
        <v>4760</v>
      </c>
      <c r="W88" s="592" t="s">
        <v>4761</v>
      </c>
      <c r="Z88" s="581" t="s">
        <v>4762</v>
      </c>
      <c r="AA88" s="582" t="s">
        <v>4763</v>
      </c>
      <c r="AC88" s="570" t="s">
        <v>4728</v>
      </c>
      <c r="AD88" s="571" t="s">
        <v>4764</v>
      </c>
      <c r="AF88" s="570" t="s">
        <v>4765</v>
      </c>
      <c r="AG88" s="571" t="s">
        <v>4766</v>
      </c>
    </row>
    <row r="89" spans="4:33" ht="25.5">
      <c r="D89" s="569"/>
      <c r="E89" s="602" t="s">
        <v>48</v>
      </c>
      <c r="F89" s="585" t="s">
        <v>4767</v>
      </c>
      <c r="G89" s="569"/>
      <c r="H89" s="596" t="s">
        <v>48</v>
      </c>
      <c r="I89" s="584" t="s">
        <v>4768</v>
      </c>
      <c r="J89" s="569"/>
      <c r="K89" s="574" t="s">
        <v>48</v>
      </c>
      <c r="L89" s="586" t="s">
        <v>4769</v>
      </c>
      <c r="Q89" s="583" t="s">
        <v>48</v>
      </c>
      <c r="R89" s="584" t="s">
        <v>4770</v>
      </c>
      <c r="T89" s="589" t="s">
        <v>4771</v>
      </c>
      <c r="U89" s="590" t="s">
        <v>4772</v>
      </c>
      <c r="V89" s="591" t="s">
        <v>4773</v>
      </c>
      <c r="W89" s="592" t="s">
        <v>4774</v>
      </c>
      <c r="Z89" s="581" t="s">
        <v>4775</v>
      </c>
      <c r="AA89" s="582" t="s">
        <v>4776</v>
      </c>
      <c r="AC89" s="583" t="s">
        <v>48</v>
      </c>
      <c r="AD89" s="584" t="s">
        <v>4777</v>
      </c>
      <c r="AF89" s="583" t="s">
        <v>48</v>
      </c>
      <c r="AG89" s="584" t="s">
        <v>4778</v>
      </c>
    </row>
    <row r="90" spans="4:33" ht="15.75">
      <c r="D90" s="569"/>
      <c r="E90" s="570" t="s">
        <v>4779</v>
      </c>
      <c r="F90" s="571" t="s">
        <v>4724</v>
      </c>
      <c r="G90" s="569"/>
      <c r="H90" s="593" t="s">
        <v>4780</v>
      </c>
      <c r="I90" s="571" t="s">
        <v>4781</v>
      </c>
      <c r="J90" s="569"/>
      <c r="K90" s="594" t="s">
        <v>4782</v>
      </c>
      <c r="L90" s="595" t="s">
        <v>4783</v>
      </c>
      <c r="Q90" s="570" t="s">
        <v>4209</v>
      </c>
      <c r="R90" s="571" t="s">
        <v>4784</v>
      </c>
      <c r="T90" s="589" t="s">
        <v>4785</v>
      </c>
      <c r="U90" s="590" t="s">
        <v>4786</v>
      </c>
      <c r="V90" s="591" t="s">
        <v>4787</v>
      </c>
      <c r="W90" s="592" t="s">
        <v>4788</v>
      </c>
      <c r="Z90" s="581" t="s">
        <v>4789</v>
      </c>
      <c r="AA90" s="582" t="s">
        <v>4790</v>
      </c>
      <c r="AC90" s="570" t="s">
        <v>4756</v>
      </c>
      <c r="AD90" s="571" t="s">
        <v>4791</v>
      </c>
      <c r="AF90" s="570" t="s">
        <v>4792</v>
      </c>
      <c r="AG90" s="571" t="s">
        <v>4793</v>
      </c>
    </row>
    <row r="91" spans="4:33" ht="15.75">
      <c r="D91" s="569"/>
      <c r="E91" s="583" t="s">
        <v>48</v>
      </c>
      <c r="F91" s="584" t="s">
        <v>4794</v>
      </c>
      <c r="G91" s="569"/>
      <c r="H91" s="596" t="s">
        <v>48</v>
      </c>
      <c r="I91" s="584" t="s">
        <v>4795</v>
      </c>
      <c r="J91" s="569"/>
      <c r="K91" s="574" t="s">
        <v>48</v>
      </c>
      <c r="L91" s="586" t="s">
        <v>4796</v>
      </c>
      <c r="Q91" s="583" t="s">
        <v>48</v>
      </c>
      <c r="R91" s="584" t="s">
        <v>4797</v>
      </c>
      <c r="T91" s="589" t="s">
        <v>4798</v>
      </c>
      <c r="U91" s="590" t="s">
        <v>4798</v>
      </c>
      <c r="V91" s="591" t="s">
        <v>4799</v>
      </c>
      <c r="W91" s="592" t="s">
        <v>4800</v>
      </c>
      <c r="Z91" s="581" t="s">
        <v>4801</v>
      </c>
      <c r="AA91" s="582" t="s">
        <v>4802</v>
      </c>
      <c r="AC91" s="583" t="s">
        <v>48</v>
      </c>
      <c r="AD91" s="584" t="s">
        <v>4803</v>
      </c>
      <c r="AF91" s="583" t="s">
        <v>48</v>
      </c>
      <c r="AG91" s="584" t="s">
        <v>4804</v>
      </c>
    </row>
    <row r="92" spans="4:33" ht="15.75">
      <c r="D92" s="569"/>
      <c r="E92" s="570" t="s">
        <v>4782</v>
      </c>
      <c r="F92" s="571" t="s">
        <v>4805</v>
      </c>
      <c r="G92" s="569"/>
      <c r="H92" s="593" t="s">
        <v>4806</v>
      </c>
      <c r="I92" s="571" t="s">
        <v>4807</v>
      </c>
      <c r="J92" s="569"/>
      <c r="K92" s="594" t="s">
        <v>4808</v>
      </c>
      <c r="L92" s="595" t="s">
        <v>4809</v>
      </c>
      <c r="Q92" s="570" t="s">
        <v>4236</v>
      </c>
      <c r="R92" s="571" t="s">
        <v>4810</v>
      </c>
      <c r="T92" s="607" t="s">
        <v>4811</v>
      </c>
      <c r="U92" s="608" t="s">
        <v>4812</v>
      </c>
      <c r="V92" s="609" t="s">
        <v>4813</v>
      </c>
      <c r="W92" s="592" t="s">
        <v>4814</v>
      </c>
      <c r="X92" s="610" t="s">
        <v>4815</v>
      </c>
      <c r="Z92" s="581" t="s">
        <v>4816</v>
      </c>
      <c r="AA92" s="582" t="s">
        <v>4817</v>
      </c>
      <c r="AC92" s="570" t="s">
        <v>4209</v>
      </c>
      <c r="AD92" s="571" t="s">
        <v>4818</v>
      </c>
      <c r="AF92" s="570" t="s">
        <v>4819</v>
      </c>
      <c r="AG92" s="571" t="s">
        <v>4820</v>
      </c>
    </row>
    <row r="93" spans="4:33" ht="15.75">
      <c r="D93" s="569"/>
      <c r="E93" s="583" t="s">
        <v>48</v>
      </c>
      <c r="F93" s="584" t="s">
        <v>4821</v>
      </c>
      <c r="G93" s="569"/>
      <c r="H93" s="596" t="s">
        <v>48</v>
      </c>
      <c r="I93" s="584" t="s">
        <v>4822</v>
      </c>
      <c r="J93" s="569"/>
      <c r="K93" s="574" t="s">
        <v>48</v>
      </c>
      <c r="L93" s="586" t="s">
        <v>4823</v>
      </c>
      <c r="Q93" s="583" t="s">
        <v>48</v>
      </c>
      <c r="R93" s="584" t="s">
        <v>4824</v>
      </c>
      <c r="T93" s="589" t="s">
        <v>4825</v>
      </c>
      <c r="U93" s="590" t="s">
        <v>4826</v>
      </c>
      <c r="V93" s="591" t="s">
        <v>4827</v>
      </c>
      <c r="W93" s="592" t="s">
        <v>4828</v>
      </c>
      <c r="Z93" s="581" t="s">
        <v>4829</v>
      </c>
      <c r="AA93" s="582" t="s">
        <v>4830</v>
      </c>
      <c r="AC93" s="583" t="s">
        <v>48</v>
      </c>
      <c r="AD93" s="584" t="s">
        <v>4831</v>
      </c>
      <c r="AF93" s="583" t="s">
        <v>48</v>
      </c>
      <c r="AG93" s="584" t="s">
        <v>4832</v>
      </c>
    </row>
    <row r="94" spans="4:33" ht="15.75">
      <c r="D94" s="569"/>
      <c r="E94" s="570" t="s">
        <v>4808</v>
      </c>
      <c r="F94" s="571" t="s">
        <v>4833</v>
      </c>
      <c r="G94" s="569"/>
      <c r="H94" s="572" t="s">
        <v>4834</v>
      </c>
      <c r="I94" s="573" t="s">
        <v>4835</v>
      </c>
      <c r="J94" s="569"/>
      <c r="K94" s="574" t="s">
        <v>4836</v>
      </c>
      <c r="L94" s="575" t="s">
        <v>4837</v>
      </c>
      <c r="Q94" s="570" t="s">
        <v>4264</v>
      </c>
      <c r="R94" s="571" t="s">
        <v>4838</v>
      </c>
      <c r="T94" s="589" t="s">
        <v>4839</v>
      </c>
      <c r="U94" s="590" t="s">
        <v>4840</v>
      </c>
      <c r="V94" s="591" t="s">
        <v>4841</v>
      </c>
      <c r="W94" s="592" t="s">
        <v>4842</v>
      </c>
      <c r="Z94" s="581" t="s">
        <v>4843</v>
      </c>
      <c r="AA94" s="582" t="s">
        <v>4844</v>
      </c>
      <c r="AC94" s="570" t="s">
        <v>4236</v>
      </c>
      <c r="AD94" s="571" t="s">
        <v>4845</v>
      </c>
      <c r="AF94" s="570" t="s">
        <v>4846</v>
      </c>
      <c r="AG94" s="571" t="s">
        <v>4847</v>
      </c>
    </row>
    <row r="95" spans="4:33" ht="15.75">
      <c r="D95" s="569"/>
      <c r="E95" s="583" t="s">
        <v>48</v>
      </c>
      <c r="F95" s="584" t="s">
        <v>4848</v>
      </c>
      <c r="G95" s="569"/>
      <c r="H95" s="572" t="s">
        <v>48</v>
      </c>
      <c r="I95" s="585" t="s">
        <v>4849</v>
      </c>
      <c r="J95" s="569"/>
      <c r="K95" s="574" t="s">
        <v>48</v>
      </c>
      <c r="L95" s="586" t="s">
        <v>4850</v>
      </c>
      <c r="Q95" s="583" t="s">
        <v>48</v>
      </c>
      <c r="R95" s="584" t="s">
        <v>4851</v>
      </c>
      <c r="T95" s="589" t="s">
        <v>4852</v>
      </c>
      <c r="U95" s="590" t="s">
        <v>4853</v>
      </c>
      <c r="V95" s="591" t="s">
        <v>4854</v>
      </c>
      <c r="W95" s="592" t="s">
        <v>4855</v>
      </c>
      <c r="Z95" s="581" t="s">
        <v>4856</v>
      </c>
      <c r="AA95" s="582" t="s">
        <v>4857</v>
      </c>
      <c r="AC95" s="583" t="s">
        <v>48</v>
      </c>
      <c r="AD95" s="584" t="s">
        <v>4858</v>
      </c>
      <c r="AF95" s="583" t="s">
        <v>48</v>
      </c>
      <c r="AG95" s="584" t="s">
        <v>4859</v>
      </c>
    </row>
    <row r="96" spans="4:33" ht="15.75">
      <c r="D96" s="569"/>
      <c r="E96" s="570" t="s">
        <v>4836</v>
      </c>
      <c r="F96" s="571" t="s">
        <v>4860</v>
      </c>
      <c r="G96" s="569"/>
      <c r="H96" s="572" t="s">
        <v>4861</v>
      </c>
      <c r="I96" s="573" t="s">
        <v>4862</v>
      </c>
      <c r="J96" s="569"/>
      <c r="K96" s="574" t="s">
        <v>4863</v>
      </c>
      <c r="L96" s="575" t="s">
        <v>4864</v>
      </c>
      <c r="Q96" s="570" t="s">
        <v>4291</v>
      </c>
      <c r="R96" s="571" t="s">
        <v>4865</v>
      </c>
      <c r="T96" s="589" t="s">
        <v>4866</v>
      </c>
      <c r="U96" s="590" t="s">
        <v>4866</v>
      </c>
      <c r="V96" s="591" t="s">
        <v>4867</v>
      </c>
      <c r="W96" s="592" t="s">
        <v>4868</v>
      </c>
      <c r="Z96" s="581" t="s">
        <v>4869</v>
      </c>
      <c r="AA96" s="582" t="s">
        <v>4870</v>
      </c>
      <c r="AC96" s="570" t="s">
        <v>4264</v>
      </c>
      <c r="AD96" s="571" t="s">
        <v>4871</v>
      </c>
      <c r="AF96" s="570" t="s">
        <v>4872</v>
      </c>
      <c r="AG96" s="571" t="s">
        <v>4873</v>
      </c>
    </row>
    <row r="97" spans="4:33" ht="15.75">
      <c r="D97" s="569"/>
      <c r="E97" s="583" t="s">
        <v>48</v>
      </c>
      <c r="F97" s="584" t="s">
        <v>4874</v>
      </c>
      <c r="G97" s="569"/>
      <c r="H97" s="572" t="s">
        <v>48</v>
      </c>
      <c r="I97" s="585" t="s">
        <v>4875</v>
      </c>
      <c r="J97" s="569"/>
      <c r="K97" s="574" t="s">
        <v>48</v>
      </c>
      <c r="L97" s="586" t="s">
        <v>4876</v>
      </c>
      <c r="Q97" s="583" t="s">
        <v>48</v>
      </c>
      <c r="R97" s="584" t="s">
        <v>4877</v>
      </c>
      <c r="T97" s="589" t="s">
        <v>4878</v>
      </c>
      <c r="U97" s="590" t="s">
        <v>4879</v>
      </c>
      <c r="V97" s="591" t="s">
        <v>4880</v>
      </c>
      <c r="W97" s="592" t="s">
        <v>4881</v>
      </c>
      <c r="Z97" s="581" t="s">
        <v>4882</v>
      </c>
      <c r="AA97" s="582" t="s">
        <v>4883</v>
      </c>
      <c r="AC97" s="583" t="s">
        <v>48</v>
      </c>
      <c r="AD97" s="584" t="s">
        <v>4884</v>
      </c>
      <c r="AF97" s="583" t="s">
        <v>48</v>
      </c>
      <c r="AG97" s="584" t="s">
        <v>4885</v>
      </c>
    </row>
    <row r="98" spans="4:33" ht="15.75">
      <c r="D98" s="569"/>
      <c r="E98" s="570" t="s">
        <v>4863</v>
      </c>
      <c r="F98" s="571" t="s">
        <v>4886</v>
      </c>
      <c r="G98" s="569"/>
      <c r="H98" s="593" t="s">
        <v>4887</v>
      </c>
      <c r="I98" s="571" t="s">
        <v>4888</v>
      </c>
      <c r="J98" s="569"/>
      <c r="K98" s="594" t="s">
        <v>4889</v>
      </c>
      <c r="L98" s="595" t="s">
        <v>4890</v>
      </c>
      <c r="Q98" s="570" t="s">
        <v>4891</v>
      </c>
      <c r="R98" s="571" t="s">
        <v>4892</v>
      </c>
      <c r="T98" s="589" t="s">
        <v>4893</v>
      </c>
      <c r="U98" s="590" t="s">
        <v>4894</v>
      </c>
      <c r="V98" s="591" t="s">
        <v>4895</v>
      </c>
      <c r="W98" s="592" t="s">
        <v>4896</v>
      </c>
      <c r="Z98" s="581" t="s">
        <v>4897</v>
      </c>
      <c r="AA98" s="582" t="s">
        <v>4898</v>
      </c>
      <c r="AC98" s="570" t="s">
        <v>4291</v>
      </c>
      <c r="AD98" s="571" t="s">
        <v>4899</v>
      </c>
      <c r="AF98" s="570" t="s">
        <v>4900</v>
      </c>
      <c r="AG98" s="571" t="s">
        <v>4901</v>
      </c>
    </row>
    <row r="99" spans="4:33" ht="15.75">
      <c r="D99" s="569"/>
      <c r="E99" s="583" t="s">
        <v>48</v>
      </c>
      <c r="F99" s="584" t="s">
        <v>4902</v>
      </c>
      <c r="G99" s="569"/>
      <c r="H99" s="596" t="s">
        <v>48</v>
      </c>
      <c r="I99" s="584" t="s">
        <v>4903</v>
      </c>
      <c r="J99" s="569"/>
      <c r="K99" s="574" t="s">
        <v>48</v>
      </c>
      <c r="L99" s="586" t="s">
        <v>4904</v>
      </c>
      <c r="Q99" s="583" t="s">
        <v>48</v>
      </c>
      <c r="R99" s="584" t="s">
        <v>4905</v>
      </c>
      <c r="T99" s="589" t="s">
        <v>4906</v>
      </c>
      <c r="U99" s="590" t="s">
        <v>4907</v>
      </c>
      <c r="V99" s="591" t="s">
        <v>4908</v>
      </c>
      <c r="W99" s="592" t="s">
        <v>4909</v>
      </c>
      <c r="Z99" s="581" t="s">
        <v>4910</v>
      </c>
      <c r="AA99" s="582" t="s">
        <v>4911</v>
      </c>
      <c r="AC99" s="583" t="s">
        <v>48</v>
      </c>
      <c r="AD99" s="584" t="s">
        <v>4912</v>
      </c>
      <c r="AF99" s="583" t="s">
        <v>48</v>
      </c>
      <c r="AG99" s="584" t="s">
        <v>4913</v>
      </c>
    </row>
    <row r="100" spans="4:33" ht="15.75">
      <c r="D100" s="569"/>
      <c r="E100" s="600" t="s">
        <v>4889</v>
      </c>
      <c r="F100" s="601" t="s">
        <v>4914</v>
      </c>
      <c r="G100" s="569"/>
      <c r="H100" s="593" t="s">
        <v>4915</v>
      </c>
      <c r="I100" s="571" t="s">
        <v>4916</v>
      </c>
      <c r="J100" s="569"/>
      <c r="K100" s="594" t="s">
        <v>4917</v>
      </c>
      <c r="L100" s="595" t="s">
        <v>4918</v>
      </c>
      <c r="Q100" s="570" t="s">
        <v>4919</v>
      </c>
      <c r="R100" s="571" t="s">
        <v>4920</v>
      </c>
      <c r="T100" s="589" t="s">
        <v>4921</v>
      </c>
      <c r="U100" s="590" t="s">
        <v>4922</v>
      </c>
      <c r="V100" s="591" t="s">
        <v>4923</v>
      </c>
      <c r="W100" s="592" t="s">
        <v>4924</v>
      </c>
      <c r="Z100" s="581" t="s">
        <v>4925</v>
      </c>
      <c r="AA100" s="582" t="s">
        <v>4926</v>
      </c>
      <c r="AC100" s="570" t="s">
        <v>4891</v>
      </c>
      <c r="AD100" s="571" t="s">
        <v>4927</v>
      </c>
      <c r="AF100" s="570" t="s">
        <v>4928</v>
      </c>
      <c r="AG100" s="571" t="s">
        <v>4929</v>
      </c>
    </row>
    <row r="101" spans="4:33" ht="25.5">
      <c r="D101" s="569"/>
      <c r="E101" s="602" t="s">
        <v>48</v>
      </c>
      <c r="F101" s="585" t="s">
        <v>4930</v>
      </c>
      <c r="G101" s="569"/>
      <c r="H101" s="596" t="s">
        <v>48</v>
      </c>
      <c r="I101" s="584" t="s">
        <v>4931</v>
      </c>
      <c r="J101" s="569"/>
      <c r="K101" s="574" t="s">
        <v>48</v>
      </c>
      <c r="L101" s="586" t="s">
        <v>4932</v>
      </c>
      <c r="Q101" s="583" t="s">
        <v>48</v>
      </c>
      <c r="R101" s="584" t="s">
        <v>4933</v>
      </c>
      <c r="T101" s="589" t="s">
        <v>4934</v>
      </c>
      <c r="U101" s="590" t="s">
        <v>4935</v>
      </c>
      <c r="V101" s="591" t="s">
        <v>4936</v>
      </c>
      <c r="W101" s="592" t="s">
        <v>4937</v>
      </c>
      <c r="Z101" s="581" t="s">
        <v>4938</v>
      </c>
      <c r="AA101" s="582" t="s">
        <v>4939</v>
      </c>
      <c r="AC101" s="583" t="s">
        <v>48</v>
      </c>
      <c r="AD101" s="584" t="s">
        <v>4940</v>
      </c>
      <c r="AF101" s="583" t="s">
        <v>48</v>
      </c>
      <c r="AG101" s="584" t="s">
        <v>4941</v>
      </c>
    </row>
    <row r="102" spans="4:33" ht="15.75">
      <c r="D102" s="569"/>
      <c r="E102" s="600" t="s">
        <v>4917</v>
      </c>
      <c r="F102" s="601" t="s">
        <v>4942</v>
      </c>
      <c r="G102" s="569"/>
      <c r="H102" s="593" t="s">
        <v>4943</v>
      </c>
      <c r="I102" s="571" t="s">
        <v>4944</v>
      </c>
      <c r="J102" s="569"/>
      <c r="K102" s="594" t="s">
        <v>4945</v>
      </c>
      <c r="L102" s="595" t="s">
        <v>4946</v>
      </c>
      <c r="Q102" s="570" t="s">
        <v>4947</v>
      </c>
      <c r="R102" s="571" t="s">
        <v>4948</v>
      </c>
      <c r="T102" s="589" t="s">
        <v>4949</v>
      </c>
      <c r="U102" s="590" t="s">
        <v>4950</v>
      </c>
      <c r="V102" s="591" t="s">
        <v>4951</v>
      </c>
      <c r="W102" s="592" t="s">
        <v>4952</v>
      </c>
      <c r="Z102" s="581" t="s">
        <v>4953</v>
      </c>
      <c r="AA102" s="582" t="s">
        <v>4954</v>
      </c>
      <c r="AC102" s="570" t="s">
        <v>4919</v>
      </c>
      <c r="AD102" s="571" t="s">
        <v>4955</v>
      </c>
      <c r="AF102" s="570" t="s">
        <v>4956</v>
      </c>
      <c r="AG102" s="571" t="s">
        <v>4957</v>
      </c>
    </row>
    <row r="103" spans="4:33" ht="15.75">
      <c r="D103" s="569"/>
      <c r="E103" s="602" t="s">
        <v>48</v>
      </c>
      <c r="F103" s="585" t="s">
        <v>4958</v>
      </c>
      <c r="G103" s="569"/>
      <c r="H103" s="596" t="s">
        <v>48</v>
      </c>
      <c r="I103" s="584" t="s">
        <v>4959</v>
      </c>
      <c r="J103" s="569"/>
      <c r="K103" s="574" t="s">
        <v>48</v>
      </c>
      <c r="L103" s="586" t="s">
        <v>4960</v>
      </c>
      <c r="Q103" s="583" t="s">
        <v>48</v>
      </c>
      <c r="R103" s="584" t="s">
        <v>4961</v>
      </c>
      <c r="T103" s="589" t="s">
        <v>4962</v>
      </c>
      <c r="U103" s="590" t="s">
        <v>4963</v>
      </c>
      <c r="V103" s="591" t="s">
        <v>4964</v>
      </c>
      <c r="W103" s="592" t="s">
        <v>4965</v>
      </c>
      <c r="Z103" s="581" t="s">
        <v>4966</v>
      </c>
      <c r="AA103" s="582" t="s">
        <v>4967</v>
      </c>
      <c r="AC103" s="583" t="s">
        <v>48</v>
      </c>
      <c r="AD103" s="584" t="s">
        <v>4968</v>
      </c>
      <c r="AF103" s="583" t="s">
        <v>48</v>
      </c>
      <c r="AG103" s="584" t="s">
        <v>4969</v>
      </c>
    </row>
    <row r="104" spans="4:33" ht="15.75">
      <c r="D104" s="569"/>
      <c r="E104" s="570" t="s">
        <v>4945</v>
      </c>
      <c r="F104" s="571" t="s">
        <v>4970</v>
      </c>
      <c r="G104" s="569"/>
      <c r="H104" s="593" t="s">
        <v>4971</v>
      </c>
      <c r="I104" s="571" t="s">
        <v>4972</v>
      </c>
      <c r="J104" s="569"/>
      <c r="K104" s="594" t="s">
        <v>4973</v>
      </c>
      <c r="L104" s="595" t="s">
        <v>4974</v>
      </c>
      <c r="Q104" s="570" t="s">
        <v>4975</v>
      </c>
      <c r="R104" s="571" t="s">
        <v>4976</v>
      </c>
      <c r="T104" s="589" t="s">
        <v>4977</v>
      </c>
      <c r="U104" s="590" t="s">
        <v>4978</v>
      </c>
      <c r="V104" s="591" t="s">
        <v>4979</v>
      </c>
      <c r="W104" s="592" t="s">
        <v>4980</v>
      </c>
      <c r="Z104" s="581" t="s">
        <v>4981</v>
      </c>
      <c r="AA104" s="582" t="s">
        <v>4982</v>
      </c>
      <c r="AC104" s="570" t="s">
        <v>4947</v>
      </c>
      <c r="AD104" s="571" t="s">
        <v>4983</v>
      </c>
      <c r="AF104" s="570" t="s">
        <v>4984</v>
      </c>
      <c r="AG104" s="571" t="s">
        <v>4985</v>
      </c>
    </row>
    <row r="105" spans="4:33" ht="15.75">
      <c r="D105" s="569"/>
      <c r="E105" s="583" t="s">
        <v>48</v>
      </c>
      <c r="F105" s="584" t="s">
        <v>4986</v>
      </c>
      <c r="G105" s="569"/>
      <c r="H105" s="596" t="s">
        <v>48</v>
      </c>
      <c r="I105" s="584" t="s">
        <v>4987</v>
      </c>
      <c r="J105" s="569"/>
      <c r="K105" s="574" t="s">
        <v>48</v>
      </c>
      <c r="L105" s="586" t="s">
        <v>4988</v>
      </c>
      <c r="Q105" s="583" t="s">
        <v>48</v>
      </c>
      <c r="R105" s="584" t="s">
        <v>4989</v>
      </c>
      <c r="T105" s="589" t="s">
        <v>4990</v>
      </c>
      <c r="U105" s="590" t="s">
        <v>4991</v>
      </c>
      <c r="V105" s="591" t="s">
        <v>4992</v>
      </c>
      <c r="W105" s="592" t="s">
        <v>4993</v>
      </c>
      <c r="Z105" s="581" t="s">
        <v>4994</v>
      </c>
      <c r="AA105" s="582" t="s">
        <v>4995</v>
      </c>
      <c r="AC105" s="583" t="s">
        <v>48</v>
      </c>
      <c r="AD105" s="584" t="s">
        <v>4996</v>
      </c>
      <c r="AF105" s="583" t="s">
        <v>48</v>
      </c>
      <c r="AG105" s="584" t="s">
        <v>4997</v>
      </c>
    </row>
    <row r="106" spans="4:33" ht="15.75">
      <c r="D106" s="569"/>
      <c r="E106" s="570" t="s">
        <v>4973</v>
      </c>
      <c r="F106" s="571" t="s">
        <v>4998</v>
      </c>
      <c r="G106" s="569"/>
      <c r="H106" s="593" t="s">
        <v>4999</v>
      </c>
      <c r="I106" s="571" t="s">
        <v>5000</v>
      </c>
      <c r="J106" s="569"/>
      <c r="K106" s="594" t="s">
        <v>5001</v>
      </c>
      <c r="L106" s="595" t="s">
        <v>5002</v>
      </c>
      <c r="Q106" s="570" t="s">
        <v>5003</v>
      </c>
      <c r="R106" s="571" t="s">
        <v>5004</v>
      </c>
      <c r="T106" s="589" t="s">
        <v>5005</v>
      </c>
      <c r="U106" s="590" t="s">
        <v>5005</v>
      </c>
      <c r="V106" s="591" t="s">
        <v>5006</v>
      </c>
      <c r="W106" s="592" t="s">
        <v>5007</v>
      </c>
      <c r="Z106" s="581" t="s">
        <v>5008</v>
      </c>
      <c r="AA106" s="582" t="s">
        <v>5009</v>
      </c>
      <c r="AC106" s="570" t="s">
        <v>5010</v>
      </c>
      <c r="AD106" s="571" t="s">
        <v>5011</v>
      </c>
      <c r="AF106" s="570" t="s">
        <v>5012</v>
      </c>
      <c r="AG106" s="571" t="s">
        <v>5013</v>
      </c>
    </row>
    <row r="107" spans="4:33" ht="25.5">
      <c r="D107" s="569"/>
      <c r="E107" s="583" t="s">
        <v>48</v>
      </c>
      <c r="F107" s="584" t="s">
        <v>5014</v>
      </c>
      <c r="G107" s="569"/>
      <c r="H107" s="596" t="s">
        <v>48</v>
      </c>
      <c r="I107" s="584" t="s">
        <v>5015</v>
      </c>
      <c r="J107" s="569"/>
      <c r="K107" s="574" t="s">
        <v>48</v>
      </c>
      <c r="L107" s="586" t="s">
        <v>5016</v>
      </c>
      <c r="Q107" s="583" t="s">
        <v>48</v>
      </c>
      <c r="R107" s="584" t="s">
        <v>5017</v>
      </c>
      <c r="T107" s="589" t="s">
        <v>5018</v>
      </c>
      <c r="U107" s="590" t="s">
        <v>5019</v>
      </c>
      <c r="V107" s="591" t="s">
        <v>5020</v>
      </c>
      <c r="W107" s="592" t="s">
        <v>5021</v>
      </c>
      <c r="Z107" s="581" t="s">
        <v>5022</v>
      </c>
      <c r="AA107" s="582" t="s">
        <v>5023</v>
      </c>
      <c r="AC107" s="583" t="s">
        <v>48</v>
      </c>
      <c r="AD107" s="584" t="s">
        <v>5024</v>
      </c>
      <c r="AF107" s="583" t="s">
        <v>48</v>
      </c>
      <c r="AG107" s="584" t="s">
        <v>5025</v>
      </c>
    </row>
    <row r="108" spans="4:33" ht="15.75">
      <c r="D108" s="569"/>
      <c r="E108" s="570" t="s">
        <v>5001</v>
      </c>
      <c r="F108" s="571" t="s">
        <v>5026</v>
      </c>
      <c r="G108" s="569"/>
      <c r="H108" s="593" t="s">
        <v>5027</v>
      </c>
      <c r="I108" s="571" t="s">
        <v>5028</v>
      </c>
      <c r="J108" s="569"/>
      <c r="K108" s="594" t="s">
        <v>5029</v>
      </c>
      <c r="L108" s="595" t="s">
        <v>5030</v>
      </c>
      <c r="Q108" s="570" t="s">
        <v>5031</v>
      </c>
      <c r="R108" s="571" t="s">
        <v>5032</v>
      </c>
      <c r="T108" s="589" t="s">
        <v>5033</v>
      </c>
      <c r="U108" s="590" t="s">
        <v>5034</v>
      </c>
      <c r="V108" s="591" t="s">
        <v>5035</v>
      </c>
      <c r="W108" s="592" t="s">
        <v>5036</v>
      </c>
      <c r="Z108" s="581" t="s">
        <v>5037</v>
      </c>
      <c r="AA108" s="582" t="s">
        <v>5038</v>
      </c>
      <c r="AC108" s="570" t="s">
        <v>4975</v>
      </c>
      <c r="AD108" s="571" t="s">
        <v>5039</v>
      </c>
      <c r="AF108" s="570" t="s">
        <v>5040</v>
      </c>
      <c r="AG108" s="571" t="s">
        <v>5041</v>
      </c>
    </row>
    <row r="109" spans="4:33" ht="25.5">
      <c r="D109" s="569"/>
      <c r="E109" s="583" t="s">
        <v>48</v>
      </c>
      <c r="F109" s="584" t="s">
        <v>5042</v>
      </c>
      <c r="G109" s="569"/>
      <c r="H109" s="596" t="s">
        <v>48</v>
      </c>
      <c r="I109" s="584" t="s">
        <v>5043</v>
      </c>
      <c r="J109" s="569"/>
      <c r="K109" s="574" t="s">
        <v>48</v>
      </c>
      <c r="L109" s="586" t="s">
        <v>5044</v>
      </c>
      <c r="Q109" s="583" t="s">
        <v>48</v>
      </c>
      <c r="R109" s="584" t="s">
        <v>5045</v>
      </c>
      <c r="T109" s="589" t="s">
        <v>5046</v>
      </c>
      <c r="U109" s="590" t="s">
        <v>5047</v>
      </c>
      <c r="V109" s="591" t="s">
        <v>5048</v>
      </c>
      <c r="W109" s="592" t="s">
        <v>5049</v>
      </c>
      <c r="Z109" s="581" t="s">
        <v>5050</v>
      </c>
      <c r="AA109" s="582" t="s">
        <v>5051</v>
      </c>
      <c r="AC109" s="583" t="s">
        <v>48</v>
      </c>
      <c r="AD109" s="584" t="s">
        <v>5052</v>
      </c>
      <c r="AF109" s="583" t="s">
        <v>48</v>
      </c>
      <c r="AG109" s="584" t="s">
        <v>5053</v>
      </c>
    </row>
    <row r="110" spans="4:33" ht="15.75">
      <c r="D110" s="569"/>
      <c r="E110" s="570" t="s">
        <v>5029</v>
      </c>
      <c r="F110" s="571" t="s">
        <v>5054</v>
      </c>
      <c r="G110" s="569"/>
      <c r="H110" s="593" t="s">
        <v>5055</v>
      </c>
      <c r="I110" s="571" t="s">
        <v>5056</v>
      </c>
      <c r="J110" s="569"/>
      <c r="K110" s="594" t="s">
        <v>5057</v>
      </c>
      <c r="L110" s="595" t="s">
        <v>5058</v>
      </c>
      <c r="Q110" s="570" t="s">
        <v>5059</v>
      </c>
      <c r="R110" s="571" t="s">
        <v>5060</v>
      </c>
      <c r="T110" s="589" t="s">
        <v>5061</v>
      </c>
      <c r="U110" s="590" t="s">
        <v>5062</v>
      </c>
      <c r="V110" s="591" t="s">
        <v>93</v>
      </c>
      <c r="W110" s="592" t="s">
        <v>5063</v>
      </c>
      <c r="Z110" s="581" t="s">
        <v>5064</v>
      </c>
      <c r="AA110" s="582" t="s">
        <v>5065</v>
      </c>
      <c r="AC110" s="570" t="s">
        <v>3594</v>
      </c>
      <c r="AD110" s="571" t="s">
        <v>5066</v>
      </c>
      <c r="AF110" s="570" t="s">
        <v>5067</v>
      </c>
      <c r="AG110" s="571" t="s">
        <v>5068</v>
      </c>
    </row>
    <row r="111" spans="4:33" ht="25.5">
      <c r="D111" s="569"/>
      <c r="E111" s="583" t="s">
        <v>48</v>
      </c>
      <c r="F111" s="584" t="s">
        <v>5069</v>
      </c>
      <c r="G111" s="569"/>
      <c r="H111" s="596" t="s">
        <v>48</v>
      </c>
      <c r="I111" s="584" t="s">
        <v>5070</v>
      </c>
      <c r="J111" s="569"/>
      <c r="K111" s="574" t="s">
        <v>48</v>
      </c>
      <c r="L111" s="586" t="s">
        <v>5071</v>
      </c>
      <c r="Q111" s="583" t="s">
        <v>48</v>
      </c>
      <c r="R111" s="584" t="s">
        <v>5072</v>
      </c>
      <c r="T111" s="589" t="s">
        <v>5073</v>
      </c>
      <c r="U111" s="590" t="s">
        <v>5074</v>
      </c>
      <c r="V111" s="591" t="s">
        <v>5075</v>
      </c>
      <c r="W111" s="592" t="s">
        <v>5076</v>
      </c>
      <c r="Z111" s="581" t="s">
        <v>5077</v>
      </c>
      <c r="AA111" s="582" t="s">
        <v>5078</v>
      </c>
      <c r="AC111" s="583" t="s">
        <v>48</v>
      </c>
      <c r="AD111" s="584" t="s">
        <v>5079</v>
      </c>
      <c r="AF111" s="583" t="s">
        <v>48</v>
      </c>
      <c r="AG111" s="584" t="s">
        <v>5080</v>
      </c>
    </row>
    <row r="112" spans="4:33" ht="15.75">
      <c r="D112" s="569"/>
      <c r="E112" s="570" t="s">
        <v>5057</v>
      </c>
      <c r="F112" s="571" t="s">
        <v>5081</v>
      </c>
      <c r="G112" s="569"/>
      <c r="H112" s="593" t="s">
        <v>5082</v>
      </c>
      <c r="I112" s="571" t="s">
        <v>5083</v>
      </c>
      <c r="J112" s="569"/>
      <c r="K112" s="594" t="s">
        <v>5084</v>
      </c>
      <c r="L112" s="595" t="s">
        <v>5085</v>
      </c>
      <c r="Q112" s="570" t="s">
        <v>5086</v>
      </c>
      <c r="R112" s="571" t="s">
        <v>5087</v>
      </c>
      <c r="T112" s="589" t="s">
        <v>5088</v>
      </c>
      <c r="U112" s="590" t="s">
        <v>5089</v>
      </c>
      <c r="V112" s="591" t="s">
        <v>5090</v>
      </c>
      <c r="W112" s="592" t="s">
        <v>5091</v>
      </c>
      <c r="Z112" s="581" t="s">
        <v>5092</v>
      </c>
      <c r="AA112" s="582" t="s">
        <v>5093</v>
      </c>
      <c r="AC112" s="570" t="s">
        <v>5003</v>
      </c>
      <c r="AD112" s="571" t="s">
        <v>5094</v>
      </c>
      <c r="AF112" s="570" t="s">
        <v>5095</v>
      </c>
      <c r="AG112" s="571" t="s">
        <v>5096</v>
      </c>
    </row>
    <row r="113" spans="4:33" ht="15.75">
      <c r="D113" s="569"/>
      <c r="E113" s="583" t="s">
        <v>48</v>
      </c>
      <c r="F113" s="584" t="s">
        <v>5097</v>
      </c>
      <c r="G113" s="569"/>
      <c r="H113" s="596" t="s">
        <v>48</v>
      </c>
      <c r="I113" s="584" t="s">
        <v>5098</v>
      </c>
      <c r="J113" s="569"/>
      <c r="K113" s="574" t="s">
        <v>48</v>
      </c>
      <c r="L113" s="586" t="s">
        <v>5099</v>
      </c>
      <c r="Q113" s="583" t="s">
        <v>48</v>
      </c>
      <c r="R113" s="584" t="s">
        <v>5100</v>
      </c>
      <c r="T113" s="589" t="s">
        <v>5101</v>
      </c>
      <c r="U113" s="590" t="s">
        <v>5102</v>
      </c>
      <c r="V113" s="591" t="s">
        <v>5103</v>
      </c>
      <c r="W113" s="592" t="s">
        <v>5104</v>
      </c>
      <c r="Z113" s="581" t="s">
        <v>5105</v>
      </c>
      <c r="AA113" s="582" t="s">
        <v>3940</v>
      </c>
      <c r="AC113" s="583" t="s">
        <v>48</v>
      </c>
      <c r="AD113" s="584" t="s">
        <v>5106</v>
      </c>
      <c r="AF113" s="583" t="s">
        <v>48</v>
      </c>
      <c r="AG113" s="584" t="s">
        <v>5107</v>
      </c>
    </row>
    <row r="114" spans="4:33" ht="15.75">
      <c r="D114" s="569"/>
      <c r="E114" s="570" t="s">
        <v>5084</v>
      </c>
      <c r="F114" s="571" t="s">
        <v>5108</v>
      </c>
      <c r="G114" s="569"/>
      <c r="H114" s="593" t="s">
        <v>5109</v>
      </c>
      <c r="I114" s="571" t="s">
        <v>5110</v>
      </c>
      <c r="J114" s="569"/>
      <c r="K114" s="594" t="s">
        <v>5111</v>
      </c>
      <c r="L114" s="595" t="s">
        <v>5112</v>
      </c>
      <c r="Q114" s="570" t="s">
        <v>5113</v>
      </c>
      <c r="R114" s="571" t="s">
        <v>5114</v>
      </c>
      <c r="T114" s="589" t="s">
        <v>5115</v>
      </c>
      <c r="U114" s="590" t="s">
        <v>5116</v>
      </c>
      <c r="V114" s="591" t="s">
        <v>5117</v>
      </c>
      <c r="W114" s="592" t="s">
        <v>5118</v>
      </c>
      <c r="Z114" s="581" t="s">
        <v>5119</v>
      </c>
      <c r="AA114" s="582" t="s">
        <v>5120</v>
      </c>
      <c r="AC114" s="570" t="s">
        <v>5031</v>
      </c>
      <c r="AD114" s="571" t="s">
        <v>5121</v>
      </c>
      <c r="AF114" s="570" t="s">
        <v>5122</v>
      </c>
      <c r="AG114" s="571" t="s">
        <v>5123</v>
      </c>
    </row>
    <row r="115" spans="4:33" ht="25.5">
      <c r="D115" s="569"/>
      <c r="E115" s="583" t="s">
        <v>48</v>
      </c>
      <c r="F115" s="584" t="s">
        <v>5124</v>
      </c>
      <c r="G115" s="569"/>
      <c r="H115" s="596" t="s">
        <v>48</v>
      </c>
      <c r="I115" s="584" t="s">
        <v>5125</v>
      </c>
      <c r="J115" s="569"/>
      <c r="K115" s="574" t="s">
        <v>48</v>
      </c>
      <c r="L115" s="586" t="s">
        <v>5126</v>
      </c>
      <c r="Q115" s="583" t="s">
        <v>48</v>
      </c>
      <c r="R115" s="584" t="s">
        <v>5127</v>
      </c>
      <c r="T115" s="589" t="s">
        <v>5128</v>
      </c>
      <c r="U115" s="590" t="s">
        <v>5129</v>
      </c>
      <c r="V115" s="591" t="s">
        <v>5130</v>
      </c>
      <c r="W115" s="592" t="s">
        <v>5131</v>
      </c>
      <c r="Z115" s="581" t="s">
        <v>5132</v>
      </c>
      <c r="AA115" s="582" t="s">
        <v>5133</v>
      </c>
      <c r="AC115" s="583" t="s">
        <v>48</v>
      </c>
      <c r="AD115" s="584" t="s">
        <v>5134</v>
      </c>
      <c r="AF115" s="583" t="s">
        <v>48</v>
      </c>
      <c r="AG115" s="584" t="s">
        <v>5135</v>
      </c>
    </row>
    <row r="116" spans="4:33" ht="15.75">
      <c r="D116" s="569"/>
      <c r="E116" s="570" t="s">
        <v>5111</v>
      </c>
      <c r="F116" s="571" t="s">
        <v>5136</v>
      </c>
      <c r="G116" s="569"/>
      <c r="H116" s="593" t="s">
        <v>5137</v>
      </c>
      <c r="I116" s="571" t="s">
        <v>5138</v>
      </c>
      <c r="J116" s="569"/>
      <c r="K116" s="594" t="s">
        <v>5139</v>
      </c>
      <c r="L116" s="595" t="s">
        <v>5140</v>
      </c>
      <c r="Q116" s="570" t="s">
        <v>4318</v>
      </c>
      <c r="R116" s="571" t="s">
        <v>5141</v>
      </c>
      <c r="T116" s="589" t="s">
        <v>5142</v>
      </c>
      <c r="U116" s="590" t="s">
        <v>5143</v>
      </c>
      <c r="V116" s="591" t="s">
        <v>5144</v>
      </c>
      <c r="W116" s="592" t="s">
        <v>5145</v>
      </c>
      <c r="Z116" s="581" t="s">
        <v>5146</v>
      </c>
      <c r="AA116" s="582" t="s">
        <v>5147</v>
      </c>
      <c r="AC116" s="570" t="s">
        <v>5059</v>
      </c>
      <c r="AD116" s="571" t="s">
        <v>5148</v>
      </c>
      <c r="AF116" s="570" t="s">
        <v>5149</v>
      </c>
      <c r="AG116" s="571" t="s">
        <v>5150</v>
      </c>
    </row>
    <row r="117" spans="4:33" ht="15.75">
      <c r="D117" s="569"/>
      <c r="E117" s="583" t="s">
        <v>48</v>
      </c>
      <c r="F117" s="584" t="s">
        <v>5151</v>
      </c>
      <c r="G117" s="569"/>
      <c r="H117" s="596" t="s">
        <v>48</v>
      </c>
      <c r="I117" s="584" t="s">
        <v>5152</v>
      </c>
      <c r="J117" s="569"/>
      <c r="K117" s="574" t="s">
        <v>48</v>
      </c>
      <c r="L117" s="586" t="s">
        <v>5153</v>
      </c>
      <c r="Q117" s="583" t="s">
        <v>48</v>
      </c>
      <c r="R117" s="584" t="s">
        <v>5154</v>
      </c>
      <c r="T117" s="589" t="s">
        <v>5155</v>
      </c>
      <c r="U117" s="590" t="s">
        <v>5156</v>
      </c>
      <c r="V117" s="591" t="s">
        <v>5157</v>
      </c>
      <c r="W117" s="592" t="s">
        <v>5158</v>
      </c>
      <c r="Z117" s="581" t="s">
        <v>5159</v>
      </c>
      <c r="AA117" s="582" t="s">
        <v>5160</v>
      </c>
      <c r="AC117" s="583" t="s">
        <v>48</v>
      </c>
      <c r="AD117" s="584" t="s">
        <v>5161</v>
      </c>
      <c r="AF117" s="583" t="s">
        <v>48</v>
      </c>
      <c r="AG117" s="584" t="s">
        <v>5162</v>
      </c>
    </row>
    <row r="118" spans="4:33" ht="15.75">
      <c r="D118" s="569"/>
      <c r="E118" s="611">
        <v>57</v>
      </c>
      <c r="F118" s="601" t="s">
        <v>5163</v>
      </c>
      <c r="G118" s="569"/>
      <c r="H118" s="593" t="s">
        <v>5164</v>
      </c>
      <c r="I118" s="571" t="s">
        <v>5165</v>
      </c>
      <c r="J118" s="569"/>
      <c r="K118" s="594" t="s">
        <v>5166</v>
      </c>
      <c r="L118" s="595" t="s">
        <v>5167</v>
      </c>
      <c r="Q118" s="570" t="s">
        <v>4345</v>
      </c>
      <c r="R118" s="571" t="s">
        <v>5168</v>
      </c>
      <c r="T118" s="589" t="s">
        <v>5169</v>
      </c>
      <c r="U118" s="590" t="s">
        <v>5170</v>
      </c>
      <c r="V118" s="591" t="s">
        <v>5171</v>
      </c>
      <c r="W118" s="592" t="s">
        <v>5172</v>
      </c>
      <c r="Z118" s="581" t="s">
        <v>5173</v>
      </c>
      <c r="AA118" s="582" t="s">
        <v>5174</v>
      </c>
      <c r="AC118" s="570" t="s">
        <v>5086</v>
      </c>
      <c r="AD118" s="571" t="s">
        <v>5175</v>
      </c>
      <c r="AF118" s="570" t="s">
        <v>5176</v>
      </c>
      <c r="AG118" s="571" t="s">
        <v>5177</v>
      </c>
    </row>
    <row r="119" spans="4:33" ht="15.75">
      <c r="D119" s="569"/>
      <c r="E119" s="602" t="s">
        <v>48</v>
      </c>
      <c r="F119" s="585" t="s">
        <v>5178</v>
      </c>
      <c r="G119" s="569"/>
      <c r="H119" s="596" t="s">
        <v>48</v>
      </c>
      <c r="I119" s="584" t="s">
        <v>5179</v>
      </c>
      <c r="J119" s="569"/>
      <c r="K119" s="574" t="s">
        <v>48</v>
      </c>
      <c r="L119" s="586" t="s">
        <v>5180</v>
      </c>
      <c r="Q119" s="583" t="s">
        <v>48</v>
      </c>
      <c r="R119" s="584" t="s">
        <v>5181</v>
      </c>
      <c r="T119" s="589" t="s">
        <v>5182</v>
      </c>
      <c r="U119" s="590" t="s">
        <v>5182</v>
      </c>
      <c r="V119" s="591" t="s">
        <v>5183</v>
      </c>
      <c r="W119" s="592" t="s">
        <v>5184</v>
      </c>
      <c r="Z119" s="581" t="s">
        <v>5185</v>
      </c>
      <c r="AA119" s="582" t="s">
        <v>5186</v>
      </c>
      <c r="AC119" s="583" t="s">
        <v>48</v>
      </c>
      <c r="AD119" s="584" t="s">
        <v>5187</v>
      </c>
      <c r="AF119" s="583" t="s">
        <v>48</v>
      </c>
      <c r="AG119" s="584" t="s">
        <v>5188</v>
      </c>
    </row>
    <row r="120" spans="4:33" ht="15.75">
      <c r="D120" s="569"/>
      <c r="E120" s="611">
        <v>58</v>
      </c>
      <c r="F120" s="601" t="s">
        <v>5189</v>
      </c>
      <c r="G120" s="569"/>
      <c r="H120" s="593" t="s">
        <v>5190</v>
      </c>
      <c r="I120" s="571" t="s">
        <v>5191</v>
      </c>
      <c r="J120" s="569"/>
      <c r="K120" s="594" t="s">
        <v>5192</v>
      </c>
      <c r="L120" s="595" t="s">
        <v>5193</v>
      </c>
      <c r="Q120" s="570" t="s">
        <v>4372</v>
      </c>
      <c r="R120" s="571" t="s">
        <v>5194</v>
      </c>
      <c r="T120" s="589" t="s">
        <v>5195</v>
      </c>
      <c r="U120" s="590" t="s">
        <v>5196</v>
      </c>
      <c r="V120" s="591" t="s">
        <v>5197</v>
      </c>
      <c r="W120" s="592" t="s">
        <v>5198</v>
      </c>
      <c r="Z120" s="581" t="s">
        <v>5199</v>
      </c>
      <c r="AA120" s="582" t="s">
        <v>5200</v>
      </c>
      <c r="AC120" s="570" t="s">
        <v>5113</v>
      </c>
      <c r="AD120" s="571" t="s">
        <v>5201</v>
      </c>
      <c r="AF120" s="570" t="s">
        <v>5202</v>
      </c>
      <c r="AG120" s="571" t="s">
        <v>5203</v>
      </c>
    </row>
    <row r="121" spans="4:33" ht="15.75">
      <c r="D121" s="569"/>
      <c r="E121" s="602" t="s">
        <v>48</v>
      </c>
      <c r="F121" s="585" t="s">
        <v>5204</v>
      </c>
      <c r="G121" s="569"/>
      <c r="H121" s="596" t="s">
        <v>48</v>
      </c>
      <c r="I121" s="584" t="s">
        <v>5205</v>
      </c>
      <c r="J121" s="569"/>
      <c r="K121" s="574" t="s">
        <v>48</v>
      </c>
      <c r="L121" s="586" t="s">
        <v>5206</v>
      </c>
      <c r="Q121" s="583" t="s">
        <v>48</v>
      </c>
      <c r="R121" s="584" t="s">
        <v>5207</v>
      </c>
      <c r="T121" s="589" t="s">
        <v>5208</v>
      </c>
      <c r="U121" s="590" t="s">
        <v>5209</v>
      </c>
      <c r="V121" s="591" t="s">
        <v>5210</v>
      </c>
      <c r="W121" s="592" t="s">
        <v>5211</v>
      </c>
      <c r="Z121" s="581" t="s">
        <v>5212</v>
      </c>
      <c r="AA121" s="582" t="s">
        <v>5213</v>
      </c>
      <c r="AC121" s="583" t="s">
        <v>48</v>
      </c>
      <c r="AD121" s="584" t="s">
        <v>5214</v>
      </c>
      <c r="AF121" s="583" t="s">
        <v>48</v>
      </c>
      <c r="AG121" s="584" t="s">
        <v>5215</v>
      </c>
    </row>
    <row r="122" spans="4:33" ht="15.75">
      <c r="D122" s="569"/>
      <c r="E122" s="611">
        <v>59</v>
      </c>
      <c r="F122" s="601" t="s">
        <v>5216</v>
      </c>
      <c r="G122" s="569"/>
      <c r="H122" s="593" t="s">
        <v>5217</v>
      </c>
      <c r="I122" s="571" t="s">
        <v>5218</v>
      </c>
      <c r="J122" s="569"/>
      <c r="K122" s="594" t="s">
        <v>5219</v>
      </c>
      <c r="L122" s="595" t="s">
        <v>5220</v>
      </c>
      <c r="Q122" s="570" t="s">
        <v>4399</v>
      </c>
      <c r="R122" s="571" t="s">
        <v>5221</v>
      </c>
      <c r="T122" s="589" t="s">
        <v>5222</v>
      </c>
      <c r="U122" s="590" t="s">
        <v>5223</v>
      </c>
      <c r="V122" s="591" t="s">
        <v>5224</v>
      </c>
      <c r="W122" s="592" t="s">
        <v>5225</v>
      </c>
      <c r="Z122" s="581" t="s">
        <v>5226</v>
      </c>
      <c r="AA122" s="582" t="s">
        <v>5227</v>
      </c>
      <c r="AC122" s="570" t="s">
        <v>4318</v>
      </c>
      <c r="AD122" s="571" t="s">
        <v>5228</v>
      </c>
      <c r="AF122" s="570" t="s">
        <v>5229</v>
      </c>
      <c r="AG122" s="571" t="s">
        <v>5230</v>
      </c>
    </row>
    <row r="123" spans="4:33" ht="15.75">
      <c r="D123" s="569"/>
      <c r="E123" s="602" t="s">
        <v>48</v>
      </c>
      <c r="F123" s="585" t="s">
        <v>5231</v>
      </c>
      <c r="G123" s="569"/>
      <c r="H123" s="596" t="s">
        <v>48</v>
      </c>
      <c r="I123" s="584" t="s">
        <v>5232</v>
      </c>
      <c r="J123" s="569"/>
      <c r="K123" s="574" t="s">
        <v>48</v>
      </c>
      <c r="L123" s="586" t="s">
        <v>5233</v>
      </c>
      <c r="Q123" s="583" t="s">
        <v>48</v>
      </c>
      <c r="R123" s="584" t="s">
        <v>5234</v>
      </c>
      <c r="T123" s="589" t="s">
        <v>5235</v>
      </c>
      <c r="U123" s="590" t="s">
        <v>5235</v>
      </c>
      <c r="V123" s="591" t="s">
        <v>5236</v>
      </c>
      <c r="W123" s="592" t="s">
        <v>5237</v>
      </c>
      <c r="Z123" s="581" t="s">
        <v>5238</v>
      </c>
      <c r="AA123" s="582" t="s">
        <v>5239</v>
      </c>
      <c r="AC123" s="583" t="s">
        <v>48</v>
      </c>
      <c r="AD123" s="584" t="s">
        <v>5240</v>
      </c>
      <c r="AF123" s="583" t="s">
        <v>48</v>
      </c>
      <c r="AG123" s="584" t="s">
        <v>5241</v>
      </c>
    </row>
    <row r="124" spans="4:33" ht="15.75">
      <c r="D124" s="569"/>
      <c r="E124" s="570" t="s">
        <v>5219</v>
      </c>
      <c r="F124" s="571" t="s">
        <v>5242</v>
      </c>
      <c r="G124" s="569"/>
      <c r="H124" s="593" t="s">
        <v>5243</v>
      </c>
      <c r="I124" s="571" t="s">
        <v>5244</v>
      </c>
      <c r="J124" s="569"/>
      <c r="K124" s="594" t="s">
        <v>5245</v>
      </c>
      <c r="L124" s="595" t="s">
        <v>5246</v>
      </c>
      <c r="Q124" s="570" t="s">
        <v>4424</v>
      </c>
      <c r="R124" s="571" t="s">
        <v>5247</v>
      </c>
      <c r="T124" s="589" t="s">
        <v>5248</v>
      </c>
      <c r="U124" s="590" t="s">
        <v>5249</v>
      </c>
      <c r="V124" s="591" t="s">
        <v>5250</v>
      </c>
      <c r="W124" s="592" t="s">
        <v>5251</v>
      </c>
      <c r="Z124" s="581" t="s">
        <v>5252</v>
      </c>
      <c r="AA124" s="582" t="s">
        <v>5253</v>
      </c>
      <c r="AC124" s="570" t="s">
        <v>4345</v>
      </c>
      <c r="AD124" s="571" t="s">
        <v>5254</v>
      </c>
      <c r="AF124" s="570" t="s">
        <v>5255</v>
      </c>
      <c r="AG124" s="571" t="s">
        <v>5256</v>
      </c>
    </row>
    <row r="125" spans="4:33" ht="25.5">
      <c r="D125" s="569"/>
      <c r="E125" s="583" t="s">
        <v>48</v>
      </c>
      <c r="F125" s="584" t="s">
        <v>5257</v>
      </c>
      <c r="G125" s="569"/>
      <c r="H125" s="596" t="s">
        <v>48</v>
      </c>
      <c r="I125" s="584" t="s">
        <v>5258</v>
      </c>
      <c r="J125" s="569"/>
      <c r="K125" s="574" t="s">
        <v>48</v>
      </c>
      <c r="L125" s="586" t="s">
        <v>5259</v>
      </c>
      <c r="Q125" s="583" t="s">
        <v>48</v>
      </c>
      <c r="R125" s="584" t="s">
        <v>5260</v>
      </c>
      <c r="T125" s="589" t="s">
        <v>5261</v>
      </c>
      <c r="U125" s="590" t="s">
        <v>5262</v>
      </c>
      <c r="V125" s="591" t="s">
        <v>5263</v>
      </c>
      <c r="W125" s="592" t="s">
        <v>5264</v>
      </c>
      <c r="Z125" s="581" t="s">
        <v>5265</v>
      </c>
      <c r="AA125" s="582" t="s">
        <v>5266</v>
      </c>
      <c r="AC125" s="583" t="s">
        <v>48</v>
      </c>
      <c r="AD125" s="584" t="s">
        <v>5267</v>
      </c>
      <c r="AF125" s="583" t="s">
        <v>48</v>
      </c>
      <c r="AG125" s="584" t="s">
        <v>5268</v>
      </c>
    </row>
    <row r="126" spans="4:33" ht="15.75">
      <c r="D126" s="569"/>
      <c r="E126" s="570" t="s">
        <v>5245</v>
      </c>
      <c r="F126" s="571" t="s">
        <v>5269</v>
      </c>
      <c r="G126" s="569"/>
      <c r="H126" s="593" t="s">
        <v>5270</v>
      </c>
      <c r="I126" s="571" t="s">
        <v>5271</v>
      </c>
      <c r="J126" s="569"/>
      <c r="K126" s="594" t="s">
        <v>5272</v>
      </c>
      <c r="L126" s="595" t="s">
        <v>5273</v>
      </c>
      <c r="Q126" s="570" t="s">
        <v>4452</v>
      </c>
      <c r="R126" s="571" t="s">
        <v>5274</v>
      </c>
      <c r="T126" s="589" t="s">
        <v>5275</v>
      </c>
      <c r="U126" s="590" t="s">
        <v>5276</v>
      </c>
      <c r="V126" s="591" t="s">
        <v>5277</v>
      </c>
      <c r="W126" s="592" t="s">
        <v>3731</v>
      </c>
      <c r="Z126" s="581" t="s">
        <v>5278</v>
      </c>
      <c r="AA126" s="582" t="s">
        <v>5279</v>
      </c>
      <c r="AC126" s="570" t="s">
        <v>4372</v>
      </c>
      <c r="AD126" s="571" t="s">
        <v>5280</v>
      </c>
      <c r="AF126" s="570" t="s">
        <v>5281</v>
      </c>
      <c r="AG126" s="571" t="s">
        <v>5282</v>
      </c>
    </row>
    <row r="127" spans="4:33" ht="38.25">
      <c r="D127" s="569"/>
      <c r="E127" s="583" t="s">
        <v>48</v>
      </c>
      <c r="F127" s="584" t="s">
        <v>5283</v>
      </c>
      <c r="G127" s="569"/>
      <c r="H127" s="596" t="s">
        <v>48</v>
      </c>
      <c r="I127" s="584" t="s">
        <v>5284</v>
      </c>
      <c r="J127" s="569"/>
      <c r="K127" s="574" t="s">
        <v>48</v>
      </c>
      <c r="L127" s="586" t="s">
        <v>5285</v>
      </c>
      <c r="Q127" s="583" t="s">
        <v>48</v>
      </c>
      <c r="R127" s="584" t="s">
        <v>5286</v>
      </c>
      <c r="T127" s="589" t="s">
        <v>5287</v>
      </c>
      <c r="U127" s="590" t="s">
        <v>5288</v>
      </c>
      <c r="V127" s="591" t="s">
        <v>5289</v>
      </c>
      <c r="W127" s="592" t="s">
        <v>5290</v>
      </c>
      <c r="Z127" s="581" t="s">
        <v>5291</v>
      </c>
      <c r="AA127" s="582" t="s">
        <v>5292</v>
      </c>
      <c r="AC127" s="583" t="s">
        <v>48</v>
      </c>
      <c r="AD127" s="584" t="s">
        <v>5293</v>
      </c>
      <c r="AF127" s="583" t="s">
        <v>48</v>
      </c>
      <c r="AG127" s="584" t="s">
        <v>5294</v>
      </c>
    </row>
    <row r="128" spans="4:33" ht="15.75">
      <c r="D128" s="569"/>
      <c r="E128" s="570" t="s">
        <v>5272</v>
      </c>
      <c r="F128" s="571" t="s">
        <v>5295</v>
      </c>
      <c r="G128" s="569"/>
      <c r="H128" s="593" t="s">
        <v>5296</v>
      </c>
      <c r="I128" s="571" t="s">
        <v>5297</v>
      </c>
      <c r="J128" s="569"/>
      <c r="K128" s="594" t="s">
        <v>5298</v>
      </c>
      <c r="L128" s="595" t="s">
        <v>5299</v>
      </c>
      <c r="Q128" s="570" t="s">
        <v>4478</v>
      </c>
      <c r="R128" s="571" t="s">
        <v>5300</v>
      </c>
      <c r="T128" s="589" t="s">
        <v>5301</v>
      </c>
      <c r="U128" s="590" t="s">
        <v>5302</v>
      </c>
      <c r="V128" s="591" t="s">
        <v>5303</v>
      </c>
      <c r="W128" s="592" t="s">
        <v>5304</v>
      </c>
      <c r="Z128" s="581" t="s">
        <v>5305</v>
      </c>
      <c r="AA128" s="582" t="s">
        <v>5306</v>
      </c>
      <c r="AC128" s="570" t="s">
        <v>4399</v>
      </c>
      <c r="AD128" s="571" t="s">
        <v>5307</v>
      </c>
      <c r="AF128" s="570" t="s">
        <v>5308</v>
      </c>
      <c r="AG128" s="571" t="s">
        <v>5309</v>
      </c>
    </row>
    <row r="129" spans="4:33" ht="38.25">
      <c r="D129" s="569"/>
      <c r="E129" s="583" t="s">
        <v>48</v>
      </c>
      <c r="F129" s="584" t="s">
        <v>5310</v>
      </c>
      <c r="G129" s="569"/>
      <c r="H129" s="596" t="s">
        <v>48</v>
      </c>
      <c r="I129" s="584" t="s">
        <v>5311</v>
      </c>
      <c r="J129" s="569"/>
      <c r="K129" s="574" t="s">
        <v>48</v>
      </c>
      <c r="L129" s="586" t="s">
        <v>5312</v>
      </c>
      <c r="Q129" s="583" t="s">
        <v>48</v>
      </c>
      <c r="R129" s="584" t="s">
        <v>5313</v>
      </c>
      <c r="T129" s="589" t="s">
        <v>5314</v>
      </c>
      <c r="U129" s="590" t="s">
        <v>5315</v>
      </c>
      <c r="V129" s="591" t="s">
        <v>5316</v>
      </c>
      <c r="W129" s="592" t="s">
        <v>5317</v>
      </c>
      <c r="Z129" s="581" t="s">
        <v>5318</v>
      </c>
      <c r="AA129" s="582" t="s">
        <v>5319</v>
      </c>
      <c r="AC129" s="583" t="s">
        <v>48</v>
      </c>
      <c r="AD129" s="584" t="s">
        <v>5320</v>
      </c>
      <c r="AF129" s="583" t="s">
        <v>48</v>
      </c>
      <c r="AG129" s="584" t="s">
        <v>5321</v>
      </c>
    </row>
    <row r="130" spans="4:33" ht="15.75">
      <c r="D130" s="569"/>
      <c r="E130" s="570" t="s">
        <v>5298</v>
      </c>
      <c r="F130" s="571" t="s">
        <v>5322</v>
      </c>
      <c r="G130" s="569"/>
      <c r="H130" s="593" t="s">
        <v>5323</v>
      </c>
      <c r="I130" s="571" t="s">
        <v>5324</v>
      </c>
      <c r="J130" s="569"/>
      <c r="K130" s="594" t="s">
        <v>5325</v>
      </c>
      <c r="L130" s="595" t="s">
        <v>5326</v>
      </c>
      <c r="Q130" s="570" t="s">
        <v>4505</v>
      </c>
      <c r="R130" s="571" t="s">
        <v>5327</v>
      </c>
      <c r="T130" s="589" t="s">
        <v>5328</v>
      </c>
      <c r="U130" s="590" t="s">
        <v>5329</v>
      </c>
      <c r="V130" s="591" t="s">
        <v>5330</v>
      </c>
      <c r="W130" s="592" t="s">
        <v>5331</v>
      </c>
      <c r="Z130" s="581" t="s">
        <v>5332</v>
      </c>
      <c r="AA130" s="582" t="s">
        <v>5333</v>
      </c>
      <c r="AC130" s="570" t="s">
        <v>4424</v>
      </c>
      <c r="AD130" s="571" t="s">
        <v>5334</v>
      </c>
      <c r="AF130" s="570" t="s">
        <v>5335</v>
      </c>
      <c r="AG130" s="571" t="s">
        <v>5336</v>
      </c>
    </row>
    <row r="131" spans="4:33" ht="38.25">
      <c r="D131" s="569"/>
      <c r="E131" s="583" t="s">
        <v>48</v>
      </c>
      <c r="F131" s="584" t="s">
        <v>5337</v>
      </c>
      <c r="G131" s="569"/>
      <c r="H131" s="596" t="s">
        <v>48</v>
      </c>
      <c r="I131" s="584" t="s">
        <v>5338</v>
      </c>
      <c r="J131" s="569"/>
      <c r="K131" s="574" t="s">
        <v>48</v>
      </c>
      <c r="L131" s="586" t="s">
        <v>5339</v>
      </c>
      <c r="Q131" s="583" t="s">
        <v>48</v>
      </c>
      <c r="R131" s="584" t="s">
        <v>5340</v>
      </c>
      <c r="T131" s="589" t="s">
        <v>5341</v>
      </c>
      <c r="U131" s="590" t="s">
        <v>5342</v>
      </c>
      <c r="V131" s="591" t="s">
        <v>5343</v>
      </c>
      <c r="W131" s="592" t="s">
        <v>5344</v>
      </c>
      <c r="Z131" s="581" t="s">
        <v>5345</v>
      </c>
      <c r="AA131" s="582" t="s">
        <v>5346</v>
      </c>
      <c r="AC131" s="583" t="s">
        <v>48</v>
      </c>
      <c r="AD131" s="584" t="s">
        <v>5347</v>
      </c>
      <c r="AF131" s="583" t="s">
        <v>48</v>
      </c>
      <c r="AG131" s="584" t="s">
        <v>5348</v>
      </c>
    </row>
    <row r="132" spans="4:33" ht="15.75">
      <c r="D132" s="569"/>
      <c r="E132" s="570" t="s">
        <v>5325</v>
      </c>
      <c r="F132" s="571" t="s">
        <v>5349</v>
      </c>
      <c r="G132" s="569"/>
      <c r="H132" s="593" t="s">
        <v>5350</v>
      </c>
      <c r="I132" s="571" t="s">
        <v>5351</v>
      </c>
      <c r="J132" s="569"/>
      <c r="K132" s="594" t="s">
        <v>5352</v>
      </c>
      <c r="L132" s="595" t="s">
        <v>5353</v>
      </c>
      <c r="Q132" s="570" t="s">
        <v>5354</v>
      </c>
      <c r="R132" s="571" t="s">
        <v>5355</v>
      </c>
      <c r="T132" s="589" t="s">
        <v>5356</v>
      </c>
      <c r="U132" s="590" t="s">
        <v>5357</v>
      </c>
      <c r="V132" s="591" t="s">
        <v>5358</v>
      </c>
      <c r="W132" s="592" t="s">
        <v>5359</v>
      </c>
      <c r="Z132" s="581" t="s">
        <v>5360</v>
      </c>
      <c r="AA132" s="582" t="s">
        <v>5361</v>
      </c>
      <c r="AC132" s="570" t="s">
        <v>4452</v>
      </c>
      <c r="AD132" s="571" t="s">
        <v>5362</v>
      </c>
      <c r="AF132" s="570" t="s">
        <v>5363</v>
      </c>
      <c r="AG132" s="571" t="s">
        <v>5364</v>
      </c>
    </row>
    <row r="133" spans="4:33" ht="38.25">
      <c r="D133" s="569"/>
      <c r="E133" s="583" t="s">
        <v>48</v>
      </c>
      <c r="F133" s="584" t="s">
        <v>5365</v>
      </c>
      <c r="G133" s="569"/>
      <c r="H133" s="596" t="s">
        <v>48</v>
      </c>
      <c r="I133" s="584" t="s">
        <v>5366</v>
      </c>
      <c r="J133" s="569"/>
      <c r="K133" s="574" t="s">
        <v>48</v>
      </c>
      <c r="L133" s="586" t="s">
        <v>5367</v>
      </c>
      <c r="Q133" s="583" t="s">
        <v>48</v>
      </c>
      <c r="R133" s="584" t="s">
        <v>5368</v>
      </c>
      <c r="T133" s="589" t="s">
        <v>5369</v>
      </c>
      <c r="U133" s="590" t="s">
        <v>5370</v>
      </c>
      <c r="V133" s="591" t="s">
        <v>5371</v>
      </c>
      <c r="W133" s="592" t="s">
        <v>5372</v>
      </c>
      <c r="Z133" s="581" t="s">
        <v>5373</v>
      </c>
      <c r="AA133" s="582" t="s">
        <v>5374</v>
      </c>
      <c r="AC133" s="583" t="s">
        <v>48</v>
      </c>
      <c r="AD133" s="584" t="s">
        <v>5375</v>
      </c>
      <c r="AF133" s="583" t="s">
        <v>48</v>
      </c>
      <c r="AG133" s="584" t="s">
        <v>5376</v>
      </c>
    </row>
    <row r="134" spans="4:33" ht="15.75">
      <c r="D134" s="569"/>
      <c r="E134" s="570" t="s">
        <v>5352</v>
      </c>
      <c r="F134" s="571" t="s">
        <v>5377</v>
      </c>
      <c r="G134" s="569"/>
      <c r="H134" s="593" t="s">
        <v>5378</v>
      </c>
      <c r="I134" s="571" t="s">
        <v>5379</v>
      </c>
      <c r="J134" s="569"/>
      <c r="K134" s="594" t="s">
        <v>5380</v>
      </c>
      <c r="L134" s="595" t="s">
        <v>5381</v>
      </c>
      <c r="Q134" s="570" t="s">
        <v>5382</v>
      </c>
      <c r="R134" s="571" t="s">
        <v>5383</v>
      </c>
      <c r="T134" s="589" t="s">
        <v>5384</v>
      </c>
      <c r="U134" s="590" t="s">
        <v>5385</v>
      </c>
      <c r="V134" s="591" t="s">
        <v>5386</v>
      </c>
      <c r="W134" s="592" t="s">
        <v>5387</v>
      </c>
      <c r="Z134" s="581" t="s">
        <v>5388</v>
      </c>
      <c r="AA134" s="582" t="s">
        <v>5389</v>
      </c>
      <c r="AC134" s="570" t="s">
        <v>4478</v>
      </c>
      <c r="AD134" s="571" t="s">
        <v>5390</v>
      </c>
      <c r="AF134" s="570" t="s">
        <v>5391</v>
      </c>
      <c r="AG134" s="571" t="s">
        <v>5392</v>
      </c>
    </row>
    <row r="135" spans="4:33" ht="38.25">
      <c r="D135" s="569"/>
      <c r="E135" s="583" t="s">
        <v>48</v>
      </c>
      <c r="F135" s="584" t="s">
        <v>5393</v>
      </c>
      <c r="G135" s="569"/>
      <c r="H135" s="596" t="s">
        <v>48</v>
      </c>
      <c r="I135" s="584" t="s">
        <v>5394</v>
      </c>
      <c r="J135" s="569"/>
      <c r="K135" s="574" t="s">
        <v>48</v>
      </c>
      <c r="L135" s="586" t="s">
        <v>5395</v>
      </c>
      <c r="Q135" s="583" t="s">
        <v>48</v>
      </c>
      <c r="R135" s="584" t="s">
        <v>5396</v>
      </c>
      <c r="T135" s="589" t="s">
        <v>5397</v>
      </c>
      <c r="U135" s="590" t="s">
        <v>5398</v>
      </c>
      <c r="V135" s="591" t="s">
        <v>5399</v>
      </c>
      <c r="W135" s="592" t="s">
        <v>5400</v>
      </c>
      <c r="Z135" s="581" t="s">
        <v>5401</v>
      </c>
      <c r="AA135" s="582" t="s">
        <v>5402</v>
      </c>
      <c r="AC135" s="583" t="s">
        <v>48</v>
      </c>
      <c r="AD135" s="584" t="s">
        <v>5403</v>
      </c>
      <c r="AF135" s="583" t="s">
        <v>48</v>
      </c>
      <c r="AG135" s="584" t="s">
        <v>5404</v>
      </c>
    </row>
    <row r="136" spans="4:33" ht="15.75">
      <c r="D136" s="569"/>
      <c r="E136" s="570" t="s">
        <v>5380</v>
      </c>
      <c r="F136" s="571" t="s">
        <v>5405</v>
      </c>
      <c r="G136" s="569"/>
      <c r="H136" s="593" t="s">
        <v>5406</v>
      </c>
      <c r="I136" s="571" t="s">
        <v>5407</v>
      </c>
      <c r="J136" s="569"/>
      <c r="K136" s="594" t="s">
        <v>5408</v>
      </c>
      <c r="L136" s="595" t="s">
        <v>5409</v>
      </c>
      <c r="Q136" s="570" t="s">
        <v>5410</v>
      </c>
      <c r="R136" s="571" t="s">
        <v>5411</v>
      </c>
      <c r="T136" s="589" t="s">
        <v>5412</v>
      </c>
      <c r="U136" s="590" t="s">
        <v>5413</v>
      </c>
      <c r="V136" s="591" t="s">
        <v>5414</v>
      </c>
      <c r="W136" s="592" t="s">
        <v>5415</v>
      </c>
      <c r="Z136" s="581" t="s">
        <v>5416</v>
      </c>
      <c r="AA136" s="582" t="s">
        <v>5417</v>
      </c>
      <c r="AC136" s="570" t="s">
        <v>5354</v>
      </c>
      <c r="AD136" s="571" t="s">
        <v>5418</v>
      </c>
      <c r="AF136" s="570" t="s">
        <v>5419</v>
      </c>
      <c r="AG136" s="571" t="s">
        <v>5420</v>
      </c>
    </row>
    <row r="137" spans="4:33" ht="38.25">
      <c r="D137" s="569"/>
      <c r="E137" s="583" t="s">
        <v>48</v>
      </c>
      <c r="F137" s="584" t="s">
        <v>5421</v>
      </c>
      <c r="G137" s="569"/>
      <c r="H137" s="596" t="s">
        <v>48</v>
      </c>
      <c r="I137" s="584" t="s">
        <v>5422</v>
      </c>
      <c r="J137" s="569"/>
      <c r="K137" s="574" t="s">
        <v>48</v>
      </c>
      <c r="L137" s="586" t="s">
        <v>5423</v>
      </c>
      <c r="Q137" s="583" t="s">
        <v>48</v>
      </c>
      <c r="R137" s="584" t="s">
        <v>5424</v>
      </c>
      <c r="T137" s="589" t="s">
        <v>5425</v>
      </c>
      <c r="U137" s="590" t="s">
        <v>5425</v>
      </c>
      <c r="V137" s="591" t="s">
        <v>5426</v>
      </c>
      <c r="W137" s="592" t="s">
        <v>5427</v>
      </c>
      <c r="Z137" s="581" t="s">
        <v>5428</v>
      </c>
      <c r="AA137" s="582" t="s">
        <v>5429</v>
      </c>
      <c r="AC137" s="583" t="s">
        <v>48</v>
      </c>
      <c r="AD137" s="584" t="s">
        <v>5430</v>
      </c>
      <c r="AF137" s="583" t="s">
        <v>48</v>
      </c>
      <c r="AG137" s="584" t="s">
        <v>5431</v>
      </c>
    </row>
    <row r="138" spans="4:33" ht="15.75">
      <c r="D138" s="569"/>
      <c r="E138" s="570" t="s">
        <v>5408</v>
      </c>
      <c r="F138" s="571" t="s">
        <v>5432</v>
      </c>
      <c r="G138" s="569"/>
      <c r="H138" s="593" t="s">
        <v>5433</v>
      </c>
      <c r="I138" s="571" t="s">
        <v>5434</v>
      </c>
      <c r="J138" s="569"/>
      <c r="K138" s="594" t="s">
        <v>5435</v>
      </c>
      <c r="L138" s="595" t="s">
        <v>5436</v>
      </c>
      <c r="Q138" s="570" t="s">
        <v>5437</v>
      </c>
      <c r="R138" s="571" t="s">
        <v>5438</v>
      </c>
      <c r="T138" s="589" t="s">
        <v>5439</v>
      </c>
      <c r="U138" s="590" t="s">
        <v>5440</v>
      </c>
      <c r="V138" s="591" t="s">
        <v>5441</v>
      </c>
      <c r="W138" s="592" t="s">
        <v>4078</v>
      </c>
      <c r="Z138" s="581" t="s">
        <v>5442</v>
      </c>
      <c r="AA138" s="582" t="s">
        <v>5443</v>
      </c>
      <c r="AC138" s="570" t="s">
        <v>5382</v>
      </c>
      <c r="AD138" s="571" t="s">
        <v>5444</v>
      </c>
      <c r="AF138" s="570" t="s">
        <v>5445</v>
      </c>
      <c r="AG138" s="571" t="s">
        <v>5446</v>
      </c>
    </row>
    <row r="139" spans="4:33" ht="38.25">
      <c r="D139" s="569"/>
      <c r="E139" s="583" t="s">
        <v>48</v>
      </c>
      <c r="F139" s="584" t="s">
        <v>5447</v>
      </c>
      <c r="G139" s="569"/>
      <c r="H139" s="596" t="s">
        <v>48</v>
      </c>
      <c r="I139" s="584" t="s">
        <v>5448</v>
      </c>
      <c r="J139" s="569"/>
      <c r="K139" s="574" t="s">
        <v>48</v>
      </c>
      <c r="L139" s="586" t="s">
        <v>5449</v>
      </c>
      <c r="Q139" s="583" t="s">
        <v>48</v>
      </c>
      <c r="R139" s="584" t="s">
        <v>5450</v>
      </c>
      <c r="T139" s="589" t="s">
        <v>5451</v>
      </c>
      <c r="U139" s="590" t="s">
        <v>5451</v>
      </c>
      <c r="V139" s="591" t="s">
        <v>5452</v>
      </c>
      <c r="W139" s="592" t="s">
        <v>5453</v>
      </c>
      <c r="Z139" s="581" t="s">
        <v>5454</v>
      </c>
      <c r="AA139" s="582" t="s">
        <v>5455</v>
      </c>
      <c r="AC139" s="583" t="s">
        <v>48</v>
      </c>
      <c r="AD139" s="584" t="s">
        <v>5456</v>
      </c>
      <c r="AF139" s="583" t="s">
        <v>48</v>
      </c>
      <c r="AG139" s="584" t="s">
        <v>5457</v>
      </c>
    </row>
    <row r="140" spans="4:33" ht="15.75">
      <c r="D140" s="569"/>
      <c r="E140" s="612">
        <v>68</v>
      </c>
      <c r="F140" s="571" t="s">
        <v>5458</v>
      </c>
      <c r="G140" s="569"/>
      <c r="H140" s="593" t="s">
        <v>5459</v>
      </c>
      <c r="I140" s="571" t="s">
        <v>5460</v>
      </c>
      <c r="J140" s="569"/>
      <c r="K140" s="594" t="s">
        <v>5461</v>
      </c>
      <c r="L140" s="595" t="s">
        <v>5462</v>
      </c>
      <c r="Q140" s="570" t="s">
        <v>5463</v>
      </c>
      <c r="R140" s="571" t="s">
        <v>5464</v>
      </c>
      <c r="T140" s="589" t="s">
        <v>5465</v>
      </c>
      <c r="U140" s="590" t="s">
        <v>5466</v>
      </c>
      <c r="V140" s="591" t="s">
        <v>5467</v>
      </c>
      <c r="W140" s="592" t="s">
        <v>5468</v>
      </c>
      <c r="Z140" s="581" t="s">
        <v>5469</v>
      </c>
      <c r="AA140" s="582" t="s">
        <v>5470</v>
      </c>
      <c r="AC140" s="570" t="s">
        <v>5410</v>
      </c>
      <c r="AD140" s="571" t="s">
        <v>3660</v>
      </c>
      <c r="AF140" s="570" t="s">
        <v>5471</v>
      </c>
      <c r="AG140" s="571" t="s">
        <v>5472</v>
      </c>
    </row>
    <row r="141" spans="4:33" ht="15.75">
      <c r="D141" s="569"/>
      <c r="E141" s="583" t="s">
        <v>48</v>
      </c>
      <c r="F141" s="584" t="s">
        <v>5473</v>
      </c>
      <c r="G141" s="569"/>
      <c r="H141" s="596" t="s">
        <v>48</v>
      </c>
      <c r="I141" s="584" t="s">
        <v>5474</v>
      </c>
      <c r="J141" s="569"/>
      <c r="K141" s="574" t="s">
        <v>48</v>
      </c>
      <c r="L141" s="586" t="s">
        <v>5475</v>
      </c>
      <c r="Q141" s="583" t="s">
        <v>48</v>
      </c>
      <c r="R141" s="584" t="s">
        <v>5476</v>
      </c>
      <c r="T141" s="589" t="s">
        <v>5477</v>
      </c>
      <c r="U141" s="590" t="s">
        <v>5478</v>
      </c>
      <c r="V141" s="591" t="s">
        <v>5479</v>
      </c>
      <c r="W141" s="592" t="s">
        <v>5480</v>
      </c>
      <c r="Z141" s="581" t="s">
        <v>5481</v>
      </c>
      <c r="AA141" s="582" t="s">
        <v>5482</v>
      </c>
      <c r="AC141" s="583" t="s">
        <v>48</v>
      </c>
      <c r="AD141" s="584" t="s">
        <v>5483</v>
      </c>
      <c r="AF141" s="583" t="s">
        <v>48</v>
      </c>
      <c r="AG141" s="584" t="s">
        <v>5484</v>
      </c>
    </row>
    <row r="142" spans="4:33" ht="15.75">
      <c r="D142" s="569"/>
      <c r="E142" s="570" t="s">
        <v>5485</v>
      </c>
      <c r="F142" s="571" t="s">
        <v>5486</v>
      </c>
      <c r="G142" s="569"/>
      <c r="H142" s="593" t="s">
        <v>5487</v>
      </c>
      <c r="I142" s="571" t="s">
        <v>5488</v>
      </c>
      <c r="J142" s="569"/>
      <c r="K142" s="594" t="s">
        <v>5485</v>
      </c>
      <c r="L142" s="595" t="s">
        <v>5489</v>
      </c>
      <c r="Q142" s="570" t="s">
        <v>4533</v>
      </c>
      <c r="R142" s="571" t="s">
        <v>5490</v>
      </c>
      <c r="T142" s="589" t="s">
        <v>5491</v>
      </c>
      <c r="U142" s="590" t="s">
        <v>5492</v>
      </c>
      <c r="V142" s="591" t="s">
        <v>5493</v>
      </c>
      <c r="W142" s="592" t="s">
        <v>5494</v>
      </c>
      <c r="Z142" s="581" t="s">
        <v>5495</v>
      </c>
      <c r="AA142" s="582" t="s">
        <v>5496</v>
      </c>
      <c r="AC142" s="570" t="s">
        <v>5437</v>
      </c>
      <c r="AD142" s="571" t="s">
        <v>3628</v>
      </c>
      <c r="AF142" s="570" t="s">
        <v>5497</v>
      </c>
      <c r="AG142" s="571" t="s">
        <v>5498</v>
      </c>
    </row>
    <row r="143" spans="4:33" ht="25.5">
      <c r="D143" s="569"/>
      <c r="E143" s="583" t="s">
        <v>48</v>
      </c>
      <c r="F143" s="584" t="s">
        <v>5499</v>
      </c>
      <c r="G143" s="569"/>
      <c r="H143" s="596" t="s">
        <v>48</v>
      </c>
      <c r="I143" s="584" t="s">
        <v>5500</v>
      </c>
      <c r="J143" s="569"/>
      <c r="K143" s="574" t="s">
        <v>48</v>
      </c>
      <c r="L143" s="586" t="s">
        <v>5501</v>
      </c>
      <c r="Q143" s="583" t="s">
        <v>48</v>
      </c>
      <c r="R143" s="584" t="s">
        <v>5502</v>
      </c>
      <c r="T143" s="589" t="s">
        <v>5503</v>
      </c>
      <c r="U143" s="590" t="s">
        <v>5504</v>
      </c>
      <c r="V143" s="591" t="s">
        <v>5505</v>
      </c>
      <c r="W143" s="592" t="s">
        <v>5506</v>
      </c>
      <c r="Z143" s="581" t="s">
        <v>5507</v>
      </c>
      <c r="AA143" s="582" t="s">
        <v>5508</v>
      </c>
      <c r="AC143" s="583" t="s">
        <v>48</v>
      </c>
      <c r="AD143" s="584" t="s">
        <v>5509</v>
      </c>
      <c r="AF143" s="583" t="s">
        <v>48</v>
      </c>
      <c r="AG143" s="584" t="s">
        <v>5510</v>
      </c>
    </row>
    <row r="144" spans="4:33" ht="15.75">
      <c r="D144" s="569"/>
      <c r="E144" s="570" t="s">
        <v>5511</v>
      </c>
      <c r="F144" s="571" t="s">
        <v>5512</v>
      </c>
      <c r="G144" s="569"/>
      <c r="H144" s="593" t="s">
        <v>5513</v>
      </c>
      <c r="I144" s="571" t="s">
        <v>5514</v>
      </c>
      <c r="J144" s="569"/>
      <c r="K144" s="594" t="s">
        <v>5515</v>
      </c>
      <c r="L144" s="595" t="s">
        <v>5516</v>
      </c>
      <c r="Q144" s="570" t="s">
        <v>5517</v>
      </c>
      <c r="R144" s="571" t="s">
        <v>5518</v>
      </c>
      <c r="T144" s="589" t="s">
        <v>5519</v>
      </c>
      <c r="U144" s="590" t="s">
        <v>5520</v>
      </c>
      <c r="V144" s="591" t="s">
        <v>5521</v>
      </c>
      <c r="W144" s="592" t="s">
        <v>3985</v>
      </c>
      <c r="Z144" s="581" t="s">
        <v>5522</v>
      </c>
      <c r="AA144" s="582" t="s">
        <v>5523</v>
      </c>
      <c r="AC144" s="570" t="s">
        <v>5463</v>
      </c>
      <c r="AD144" s="571" t="s">
        <v>5524</v>
      </c>
      <c r="AF144" s="570" t="s">
        <v>5525</v>
      </c>
      <c r="AG144" s="571" t="s">
        <v>5526</v>
      </c>
    </row>
    <row r="145" spans="4:33" ht="25.5">
      <c r="D145" s="569"/>
      <c r="E145" s="583" t="s">
        <v>48</v>
      </c>
      <c r="F145" s="584" t="s">
        <v>5527</v>
      </c>
      <c r="G145" s="569"/>
      <c r="H145" s="596" t="s">
        <v>48</v>
      </c>
      <c r="I145" s="584" t="s">
        <v>5528</v>
      </c>
      <c r="J145" s="569"/>
      <c r="K145" s="574" t="s">
        <v>48</v>
      </c>
      <c r="L145" s="586" t="s">
        <v>5529</v>
      </c>
      <c r="Q145" s="583" t="s">
        <v>48</v>
      </c>
      <c r="R145" s="584" t="s">
        <v>5530</v>
      </c>
      <c r="T145" s="589" t="s">
        <v>5531</v>
      </c>
      <c r="U145" s="590" t="s">
        <v>5532</v>
      </c>
      <c r="V145" s="591" t="s">
        <v>5533</v>
      </c>
      <c r="W145" s="592" t="s">
        <v>5534</v>
      </c>
      <c r="Z145" s="581" t="s">
        <v>5535</v>
      </c>
      <c r="AA145" s="582" t="s">
        <v>5536</v>
      </c>
      <c r="AC145" s="583" t="s">
        <v>48</v>
      </c>
      <c r="AD145" s="584" t="s">
        <v>5537</v>
      </c>
      <c r="AF145" s="583" t="s">
        <v>48</v>
      </c>
      <c r="AG145" s="584" t="s">
        <v>5538</v>
      </c>
    </row>
    <row r="146" spans="4:33" ht="15.75">
      <c r="D146" s="569"/>
      <c r="E146" s="570" t="s">
        <v>5539</v>
      </c>
      <c r="F146" s="571" t="s">
        <v>5540</v>
      </c>
      <c r="G146" s="569"/>
      <c r="H146" s="593" t="s">
        <v>5541</v>
      </c>
      <c r="I146" s="571" t="s">
        <v>5542</v>
      </c>
      <c r="J146" s="569"/>
      <c r="K146" s="594" t="s">
        <v>5543</v>
      </c>
      <c r="L146" s="595" t="s">
        <v>5544</v>
      </c>
      <c r="Q146" s="570" t="s">
        <v>5545</v>
      </c>
      <c r="R146" s="571" t="s">
        <v>5546</v>
      </c>
      <c r="T146" s="589" t="s">
        <v>5547</v>
      </c>
      <c r="U146" s="590" t="s">
        <v>5548</v>
      </c>
      <c r="V146" s="591" t="s">
        <v>5549</v>
      </c>
      <c r="W146" s="592" t="s">
        <v>4002</v>
      </c>
      <c r="Z146" s="581" t="s">
        <v>5550</v>
      </c>
      <c r="AA146" s="582" t="s">
        <v>5551</v>
      </c>
      <c r="AC146" s="570" t="s">
        <v>5517</v>
      </c>
      <c r="AD146" s="571" t="s">
        <v>5552</v>
      </c>
      <c r="AF146" s="570" t="s">
        <v>5553</v>
      </c>
      <c r="AG146" s="571" t="s">
        <v>5554</v>
      </c>
    </row>
    <row r="147" spans="4:33" ht="25.5">
      <c r="D147" s="569"/>
      <c r="E147" s="583" t="s">
        <v>48</v>
      </c>
      <c r="F147" s="584" t="s">
        <v>5555</v>
      </c>
      <c r="G147" s="569"/>
      <c r="H147" s="596" t="s">
        <v>48</v>
      </c>
      <c r="I147" s="584" t="s">
        <v>5556</v>
      </c>
      <c r="J147" s="569"/>
      <c r="K147" s="574" t="s">
        <v>48</v>
      </c>
      <c r="L147" s="586" t="s">
        <v>5557</v>
      </c>
      <c r="Q147" s="583" t="s">
        <v>48</v>
      </c>
      <c r="R147" s="584" t="s">
        <v>5558</v>
      </c>
      <c r="T147" s="589" t="s">
        <v>5559</v>
      </c>
      <c r="U147" s="590" t="s">
        <v>5560</v>
      </c>
      <c r="V147" s="591" t="s">
        <v>5561</v>
      </c>
      <c r="W147" s="592" t="s">
        <v>5562</v>
      </c>
      <c r="Z147" s="581" t="s">
        <v>5563</v>
      </c>
      <c r="AA147" s="582" t="s">
        <v>5564</v>
      </c>
      <c r="AC147" s="583" t="s">
        <v>48</v>
      </c>
      <c r="AD147" s="584" t="s">
        <v>5565</v>
      </c>
      <c r="AF147" s="583" t="s">
        <v>48</v>
      </c>
      <c r="AG147" s="584" t="s">
        <v>5566</v>
      </c>
    </row>
    <row r="148" spans="4:33" ht="15.75">
      <c r="D148" s="569"/>
      <c r="E148" s="570" t="s">
        <v>5567</v>
      </c>
      <c r="F148" s="571" t="s">
        <v>5568</v>
      </c>
      <c r="G148" s="569"/>
      <c r="H148" s="593" t="s">
        <v>3826</v>
      </c>
      <c r="I148" s="571" t="s">
        <v>5569</v>
      </c>
      <c r="J148" s="569"/>
      <c r="K148" s="594" t="s">
        <v>5570</v>
      </c>
      <c r="L148" s="595" t="s">
        <v>5571</v>
      </c>
      <c r="Q148" s="570" t="s">
        <v>5572</v>
      </c>
      <c r="R148" s="571" t="s">
        <v>5573</v>
      </c>
      <c r="T148" s="589" t="s">
        <v>5574</v>
      </c>
      <c r="U148" s="590" t="s">
        <v>5575</v>
      </c>
      <c r="V148" s="591" t="s">
        <v>5576</v>
      </c>
      <c r="W148" s="592" t="s">
        <v>5577</v>
      </c>
      <c r="Z148" s="581" t="s">
        <v>5578</v>
      </c>
      <c r="AA148" s="582" t="s">
        <v>5579</v>
      </c>
      <c r="AC148" s="570" t="s">
        <v>5545</v>
      </c>
      <c r="AD148" s="571" t="s">
        <v>5580</v>
      </c>
      <c r="AF148" s="570" t="s">
        <v>5581</v>
      </c>
      <c r="AG148" s="571" t="s">
        <v>5582</v>
      </c>
    </row>
    <row r="149" spans="4:33" ht="15.75">
      <c r="D149" s="569"/>
      <c r="E149" s="583" t="s">
        <v>48</v>
      </c>
      <c r="F149" s="584" t="s">
        <v>5583</v>
      </c>
      <c r="G149" s="569"/>
      <c r="H149" s="596" t="s">
        <v>48</v>
      </c>
      <c r="I149" s="584" t="s">
        <v>5584</v>
      </c>
      <c r="J149" s="569"/>
      <c r="K149" s="574" t="s">
        <v>48</v>
      </c>
      <c r="L149" s="586" t="s">
        <v>5585</v>
      </c>
      <c r="Q149" s="583" t="s">
        <v>48</v>
      </c>
      <c r="R149" s="584" t="s">
        <v>5586</v>
      </c>
      <c r="T149" s="589" t="s">
        <v>5587</v>
      </c>
      <c r="U149" s="590" t="s">
        <v>5587</v>
      </c>
      <c r="V149" s="591" t="s">
        <v>5588</v>
      </c>
      <c r="W149" s="592" t="s">
        <v>5589</v>
      </c>
      <c r="Z149" s="581" t="s">
        <v>5590</v>
      </c>
      <c r="AA149" s="582" t="s">
        <v>5591</v>
      </c>
      <c r="AC149" s="583" t="s">
        <v>48</v>
      </c>
      <c r="AD149" s="584" t="s">
        <v>5592</v>
      </c>
      <c r="AF149" s="583" t="s">
        <v>48</v>
      </c>
      <c r="AG149" s="584" t="s">
        <v>5593</v>
      </c>
    </row>
    <row r="150" spans="4:33" ht="15.75">
      <c r="D150" s="569"/>
      <c r="E150" s="570" t="s">
        <v>5594</v>
      </c>
      <c r="F150" s="571" t="s">
        <v>5595</v>
      </c>
      <c r="G150" s="569"/>
      <c r="H150" s="593" t="s">
        <v>4192</v>
      </c>
      <c r="I150" s="571" t="s">
        <v>5596</v>
      </c>
      <c r="J150" s="569"/>
      <c r="K150" s="594" t="s">
        <v>5511</v>
      </c>
      <c r="L150" s="595" t="s">
        <v>5597</v>
      </c>
      <c r="Q150" s="570" t="s">
        <v>5598</v>
      </c>
      <c r="R150" s="571" t="s">
        <v>5599</v>
      </c>
      <c r="T150" s="589" t="s">
        <v>5600</v>
      </c>
      <c r="U150" s="590" t="s">
        <v>5601</v>
      </c>
      <c r="V150" s="591" t="s">
        <v>5602</v>
      </c>
      <c r="W150" s="592" t="s">
        <v>5603</v>
      </c>
      <c r="Z150" s="581" t="s">
        <v>5604</v>
      </c>
      <c r="AA150" s="582" t="s">
        <v>5605</v>
      </c>
      <c r="AC150" s="570" t="s">
        <v>5572</v>
      </c>
      <c r="AD150" s="571" t="s">
        <v>5606</v>
      </c>
      <c r="AF150" s="570" t="s">
        <v>5607</v>
      </c>
      <c r="AG150" s="571" t="s">
        <v>5608</v>
      </c>
    </row>
    <row r="151" spans="4:33" ht="25.5">
      <c r="D151" s="569"/>
      <c r="E151" s="583" t="s">
        <v>48</v>
      </c>
      <c r="F151" s="584" t="s">
        <v>5609</v>
      </c>
      <c r="G151" s="569"/>
      <c r="H151" s="596" t="s">
        <v>48</v>
      </c>
      <c r="I151" s="584" t="s">
        <v>5610</v>
      </c>
      <c r="J151" s="569"/>
      <c r="K151" s="574" t="s">
        <v>48</v>
      </c>
      <c r="L151" s="586" t="s">
        <v>5611</v>
      </c>
      <c r="Q151" s="583" t="s">
        <v>48</v>
      </c>
      <c r="R151" s="584" t="s">
        <v>5612</v>
      </c>
      <c r="T151" s="589" t="s">
        <v>5613</v>
      </c>
      <c r="U151" s="590" t="s">
        <v>5614</v>
      </c>
      <c r="V151" s="591" t="s">
        <v>5615</v>
      </c>
      <c r="W151" s="592" t="s">
        <v>5616</v>
      </c>
      <c r="Z151" s="581" t="s">
        <v>5617</v>
      </c>
      <c r="AA151" s="582" t="s">
        <v>5618</v>
      </c>
      <c r="AC151" s="583" t="s">
        <v>48</v>
      </c>
      <c r="AD151" s="584" t="s">
        <v>5619</v>
      </c>
      <c r="AF151" s="583" t="s">
        <v>48</v>
      </c>
      <c r="AG151" s="584" t="s">
        <v>5620</v>
      </c>
    </row>
    <row r="152" spans="4:33" ht="15.75">
      <c r="D152" s="569"/>
      <c r="E152" s="570" t="s">
        <v>5621</v>
      </c>
      <c r="F152" s="571" t="s">
        <v>5622</v>
      </c>
      <c r="G152" s="569"/>
      <c r="H152" s="593" t="s">
        <v>5623</v>
      </c>
      <c r="I152" s="571" t="s">
        <v>5624</v>
      </c>
      <c r="J152" s="569"/>
      <c r="K152" s="594" t="s">
        <v>5539</v>
      </c>
      <c r="L152" s="595" t="s">
        <v>5625</v>
      </c>
      <c r="Q152" s="570" t="s">
        <v>5626</v>
      </c>
      <c r="R152" s="571" t="s">
        <v>5627</v>
      </c>
      <c r="T152" s="589" t="s">
        <v>5628</v>
      </c>
      <c r="U152" s="590" t="s">
        <v>5629</v>
      </c>
      <c r="V152" s="591" t="s">
        <v>5630</v>
      </c>
      <c r="W152" s="592" t="s">
        <v>5631</v>
      </c>
      <c r="Z152" s="581" t="s">
        <v>5632</v>
      </c>
      <c r="AA152" s="582" t="s">
        <v>5633</v>
      </c>
      <c r="AC152" s="570" t="s">
        <v>5598</v>
      </c>
      <c r="AD152" s="571" t="s">
        <v>5634</v>
      </c>
      <c r="AF152" s="570" t="s">
        <v>5635</v>
      </c>
      <c r="AG152" s="571" t="s">
        <v>5636</v>
      </c>
    </row>
    <row r="153" spans="4:33" ht="25.5">
      <c r="D153" s="569"/>
      <c r="E153" s="583" t="s">
        <v>48</v>
      </c>
      <c r="F153" s="584" t="s">
        <v>5637</v>
      </c>
      <c r="G153" s="569"/>
      <c r="H153" s="596" t="s">
        <v>48</v>
      </c>
      <c r="I153" s="584" t="s">
        <v>5638</v>
      </c>
      <c r="J153" s="569"/>
      <c r="K153" s="574" t="s">
        <v>48</v>
      </c>
      <c r="L153" s="586" t="s">
        <v>5639</v>
      </c>
      <c r="Q153" s="583" t="s">
        <v>48</v>
      </c>
      <c r="R153" s="584" t="s">
        <v>5640</v>
      </c>
      <c r="T153" s="589" t="s">
        <v>5641</v>
      </c>
      <c r="U153" s="590" t="s">
        <v>5641</v>
      </c>
      <c r="V153" s="591" t="s">
        <v>5642</v>
      </c>
      <c r="W153" s="592" t="s">
        <v>5643</v>
      </c>
      <c r="Z153" s="581" t="s">
        <v>5644</v>
      </c>
      <c r="AA153" s="582" t="s">
        <v>5645</v>
      </c>
      <c r="AC153" s="583" t="s">
        <v>48</v>
      </c>
      <c r="AD153" s="584" t="s">
        <v>5646</v>
      </c>
      <c r="AF153" s="583" t="s">
        <v>48</v>
      </c>
      <c r="AG153" s="584" t="s">
        <v>5647</v>
      </c>
    </row>
    <row r="154" spans="4:33" ht="15.75">
      <c r="D154" s="569"/>
      <c r="E154" s="570" t="s">
        <v>5648</v>
      </c>
      <c r="F154" s="571" t="s">
        <v>5649</v>
      </c>
      <c r="G154" s="569"/>
      <c r="H154" s="593" t="s">
        <v>5650</v>
      </c>
      <c r="I154" s="571" t="s">
        <v>5651</v>
      </c>
      <c r="J154" s="569"/>
      <c r="K154" s="594" t="s">
        <v>5567</v>
      </c>
      <c r="L154" s="595" t="s">
        <v>5652</v>
      </c>
      <c r="Q154" s="570" t="s">
        <v>5653</v>
      </c>
      <c r="R154" s="571" t="s">
        <v>5654</v>
      </c>
      <c r="T154" s="589" t="s">
        <v>5655</v>
      </c>
      <c r="U154" s="590" t="s">
        <v>5656</v>
      </c>
      <c r="V154" s="591" t="s">
        <v>5657</v>
      </c>
      <c r="W154" s="592" t="s">
        <v>5658</v>
      </c>
      <c r="Z154" s="581" t="s">
        <v>5659</v>
      </c>
      <c r="AA154" s="582" t="s">
        <v>5660</v>
      </c>
      <c r="AC154" s="570" t="s">
        <v>5626</v>
      </c>
      <c r="AD154" s="571" t="s">
        <v>5661</v>
      </c>
      <c r="AF154" s="570" t="s">
        <v>5662</v>
      </c>
      <c r="AG154" s="571" t="s">
        <v>5663</v>
      </c>
    </row>
    <row r="155" spans="4:33" ht="25.5">
      <c r="D155" s="569"/>
      <c r="E155" s="583" t="s">
        <v>48</v>
      </c>
      <c r="F155" s="584" t="s">
        <v>5664</v>
      </c>
      <c r="G155" s="569"/>
      <c r="H155" s="596" t="s">
        <v>48</v>
      </c>
      <c r="I155" s="584" t="s">
        <v>5665</v>
      </c>
      <c r="J155" s="569"/>
      <c r="K155" s="574" t="s">
        <v>48</v>
      </c>
      <c r="L155" s="586" t="s">
        <v>5666</v>
      </c>
      <c r="Q155" s="583" t="s">
        <v>48</v>
      </c>
      <c r="R155" s="584" t="s">
        <v>5667</v>
      </c>
      <c r="T155" s="589" t="s">
        <v>5668</v>
      </c>
      <c r="U155" s="590" t="s">
        <v>5669</v>
      </c>
      <c r="V155" s="591" t="s">
        <v>5670</v>
      </c>
      <c r="W155" s="592" t="s">
        <v>5671</v>
      </c>
      <c r="Z155" s="581" t="s">
        <v>5672</v>
      </c>
      <c r="AA155" s="582" t="s">
        <v>5673</v>
      </c>
      <c r="AC155" s="583" t="s">
        <v>48</v>
      </c>
      <c r="AD155" s="584" t="s">
        <v>5674</v>
      </c>
      <c r="AF155" s="583" t="s">
        <v>48</v>
      </c>
      <c r="AG155" s="584" t="s">
        <v>5675</v>
      </c>
    </row>
    <row r="156" spans="4:33" ht="15.75">
      <c r="D156" s="569"/>
      <c r="E156" s="570" t="s">
        <v>5676</v>
      </c>
      <c r="F156" s="571" t="s">
        <v>5677</v>
      </c>
      <c r="G156" s="569"/>
      <c r="H156" s="593" t="s">
        <v>5678</v>
      </c>
      <c r="I156" s="571" t="s">
        <v>5679</v>
      </c>
      <c r="J156" s="569"/>
      <c r="K156" s="594" t="s">
        <v>5594</v>
      </c>
      <c r="L156" s="595" t="s">
        <v>5680</v>
      </c>
      <c r="Q156" s="570" t="s">
        <v>5681</v>
      </c>
      <c r="R156" s="571" t="s">
        <v>5682</v>
      </c>
      <c r="T156" s="589" t="s">
        <v>5683</v>
      </c>
      <c r="U156" s="590" t="s">
        <v>5683</v>
      </c>
      <c r="V156" s="591" t="s">
        <v>5684</v>
      </c>
      <c r="W156" s="592" t="s">
        <v>5685</v>
      </c>
      <c r="Z156" s="581" t="s">
        <v>5686</v>
      </c>
      <c r="AA156" s="582" t="s">
        <v>5687</v>
      </c>
      <c r="AC156" s="570" t="s">
        <v>5653</v>
      </c>
      <c r="AD156" s="571" t="s">
        <v>5688</v>
      </c>
      <c r="AF156" s="570" t="s">
        <v>5689</v>
      </c>
      <c r="AG156" s="571" t="s">
        <v>5690</v>
      </c>
    </row>
    <row r="157" spans="4:33" ht="25.5">
      <c r="D157" s="569"/>
      <c r="E157" s="583" t="s">
        <v>48</v>
      </c>
      <c r="F157" s="584" t="s">
        <v>5691</v>
      </c>
      <c r="G157" s="569"/>
      <c r="H157" s="596" t="s">
        <v>48</v>
      </c>
      <c r="I157" s="584" t="s">
        <v>5692</v>
      </c>
      <c r="J157" s="569"/>
      <c r="K157" s="574" t="s">
        <v>48</v>
      </c>
      <c r="L157" s="586" t="s">
        <v>5693</v>
      </c>
      <c r="Q157" s="583" t="s">
        <v>48</v>
      </c>
      <c r="R157" s="584" t="s">
        <v>5694</v>
      </c>
      <c r="T157" s="589" t="s">
        <v>5695</v>
      </c>
      <c r="U157" s="590" t="s">
        <v>5696</v>
      </c>
      <c r="V157" s="591" t="s">
        <v>5697</v>
      </c>
      <c r="W157" s="592" t="s">
        <v>5698</v>
      </c>
      <c r="Z157" s="581" t="s">
        <v>5699</v>
      </c>
      <c r="AA157" s="582" t="s">
        <v>5700</v>
      </c>
      <c r="AC157" s="583" t="s">
        <v>48</v>
      </c>
      <c r="AD157" s="584" t="s">
        <v>5701</v>
      </c>
      <c r="AF157" s="583" t="s">
        <v>48</v>
      </c>
      <c r="AG157" s="584" t="s">
        <v>5702</v>
      </c>
    </row>
    <row r="158" spans="4:33" ht="15.75">
      <c r="D158" s="569"/>
      <c r="E158" s="570" t="s">
        <v>5703</v>
      </c>
      <c r="F158" s="571" t="s">
        <v>5704</v>
      </c>
      <c r="G158" s="569"/>
      <c r="H158" s="593" t="s">
        <v>5705</v>
      </c>
      <c r="I158" s="571" t="s">
        <v>5706</v>
      </c>
      <c r="J158" s="569"/>
      <c r="K158" s="594" t="s">
        <v>5621</v>
      </c>
      <c r="L158" s="595" t="s">
        <v>5707</v>
      </c>
      <c r="Q158" s="570" t="s">
        <v>5708</v>
      </c>
      <c r="R158" s="571" t="s">
        <v>5709</v>
      </c>
      <c r="T158" s="589" t="s">
        <v>5710</v>
      </c>
      <c r="U158" s="590" t="s">
        <v>5711</v>
      </c>
      <c r="V158" s="591" t="s">
        <v>5712</v>
      </c>
      <c r="W158" s="592" t="s">
        <v>5713</v>
      </c>
      <c r="Z158" s="581" t="s">
        <v>5714</v>
      </c>
      <c r="AA158" s="582" t="s">
        <v>5715</v>
      </c>
      <c r="AC158" s="570" t="s">
        <v>5681</v>
      </c>
      <c r="AD158" s="571" t="s">
        <v>5716</v>
      </c>
      <c r="AF158" s="570" t="s">
        <v>5717</v>
      </c>
      <c r="AG158" s="571" t="s">
        <v>5718</v>
      </c>
    </row>
    <row r="159" spans="4:33" ht="25.5">
      <c r="D159" s="569"/>
      <c r="E159" s="583" t="s">
        <v>48</v>
      </c>
      <c r="F159" s="584" t="s">
        <v>5719</v>
      </c>
      <c r="G159" s="569"/>
      <c r="H159" s="596" t="s">
        <v>48</v>
      </c>
      <c r="I159" s="584" t="s">
        <v>5720</v>
      </c>
      <c r="J159" s="569"/>
      <c r="K159" s="574" t="s">
        <v>48</v>
      </c>
      <c r="L159" s="586" t="s">
        <v>5721</v>
      </c>
      <c r="Q159" s="583" t="s">
        <v>48</v>
      </c>
      <c r="R159" s="584" t="s">
        <v>5722</v>
      </c>
      <c r="T159" s="589" t="s">
        <v>5723</v>
      </c>
      <c r="U159" s="590" t="s">
        <v>5724</v>
      </c>
      <c r="V159" s="591" t="s">
        <v>5725</v>
      </c>
      <c r="W159" s="592" t="s">
        <v>5726</v>
      </c>
      <c r="Z159" s="581" t="s">
        <v>5727</v>
      </c>
      <c r="AA159" s="582" t="s">
        <v>5728</v>
      </c>
      <c r="AC159" s="583" t="s">
        <v>48</v>
      </c>
      <c r="AD159" s="584" t="s">
        <v>5729</v>
      </c>
      <c r="AF159" s="583" t="s">
        <v>48</v>
      </c>
      <c r="AG159" s="584" t="s">
        <v>5730</v>
      </c>
    </row>
    <row r="160" spans="4:33" ht="15.75">
      <c r="D160" s="569"/>
      <c r="E160" s="570" t="s">
        <v>5731</v>
      </c>
      <c r="F160" s="571" t="s">
        <v>5732</v>
      </c>
      <c r="G160" s="569"/>
      <c r="H160" s="593" t="s">
        <v>5733</v>
      </c>
      <c r="I160" s="571" t="s">
        <v>5734</v>
      </c>
      <c r="J160" s="569"/>
      <c r="K160" s="594" t="s">
        <v>5735</v>
      </c>
      <c r="L160" s="595" t="s">
        <v>5736</v>
      </c>
      <c r="Q160" s="570" t="s">
        <v>5737</v>
      </c>
      <c r="R160" s="571" t="s">
        <v>5738</v>
      </c>
      <c r="T160" s="589" t="s">
        <v>5739</v>
      </c>
      <c r="U160" s="590" t="s">
        <v>5740</v>
      </c>
      <c r="V160" s="591" t="s">
        <v>5741</v>
      </c>
      <c r="W160" s="592" t="s">
        <v>5742</v>
      </c>
      <c r="Z160" s="581" t="s">
        <v>5743</v>
      </c>
      <c r="AA160" s="582" t="s">
        <v>5744</v>
      </c>
      <c r="AC160" s="570" t="s">
        <v>5708</v>
      </c>
      <c r="AD160" s="571" t="s">
        <v>5498</v>
      </c>
      <c r="AF160" s="570" t="s">
        <v>5745</v>
      </c>
      <c r="AG160" s="571" t="s">
        <v>5746</v>
      </c>
    </row>
    <row r="161" spans="4:33" ht="25.5">
      <c r="D161" s="569"/>
      <c r="E161" s="583" t="s">
        <v>48</v>
      </c>
      <c r="F161" s="584" t="s">
        <v>5747</v>
      </c>
      <c r="G161" s="569"/>
      <c r="H161" s="596" t="s">
        <v>48</v>
      </c>
      <c r="I161" s="584" t="s">
        <v>5748</v>
      </c>
      <c r="J161" s="569"/>
      <c r="K161" s="574" t="s">
        <v>48</v>
      </c>
      <c r="L161" s="586" t="s">
        <v>5749</v>
      </c>
      <c r="Q161" s="583" t="s">
        <v>48</v>
      </c>
      <c r="R161" s="584" t="s">
        <v>5750</v>
      </c>
      <c r="T161" s="589" t="s">
        <v>5751</v>
      </c>
      <c r="U161" s="590" t="s">
        <v>5751</v>
      </c>
      <c r="V161" s="591" t="s">
        <v>5752</v>
      </c>
      <c r="W161" s="592" t="s">
        <v>5753</v>
      </c>
      <c r="Z161" s="581" t="s">
        <v>5754</v>
      </c>
      <c r="AA161" s="582" t="s">
        <v>5755</v>
      </c>
      <c r="AC161" s="583" t="s">
        <v>48</v>
      </c>
      <c r="AD161" s="584" t="s">
        <v>5756</v>
      </c>
      <c r="AF161" s="583" t="s">
        <v>48</v>
      </c>
      <c r="AG161" s="584" t="s">
        <v>5757</v>
      </c>
    </row>
    <row r="162" spans="4:33" ht="15.75">
      <c r="D162" s="569"/>
      <c r="E162" s="570" t="s">
        <v>5758</v>
      </c>
      <c r="F162" s="571" t="s">
        <v>5759</v>
      </c>
      <c r="G162" s="569"/>
      <c r="H162" s="593" t="s">
        <v>5760</v>
      </c>
      <c r="I162" s="571" t="s">
        <v>5761</v>
      </c>
      <c r="J162" s="569"/>
      <c r="K162" s="594" t="s">
        <v>5762</v>
      </c>
      <c r="L162" s="595" t="s">
        <v>5763</v>
      </c>
      <c r="Q162" s="570" t="s">
        <v>4560</v>
      </c>
      <c r="R162" s="571" t="s">
        <v>5764</v>
      </c>
      <c r="T162" s="589" t="s">
        <v>5765</v>
      </c>
      <c r="U162" s="590" t="s">
        <v>5766</v>
      </c>
      <c r="V162" s="591" t="s">
        <v>5767</v>
      </c>
      <c r="W162" s="592" t="s">
        <v>5768</v>
      </c>
      <c r="Z162" s="581" t="s">
        <v>5769</v>
      </c>
      <c r="AA162" s="582" t="s">
        <v>5770</v>
      </c>
      <c r="AC162" s="570" t="s">
        <v>5737</v>
      </c>
      <c r="AD162" s="571" t="s">
        <v>5771</v>
      </c>
      <c r="AF162" s="570" t="s">
        <v>5772</v>
      </c>
      <c r="AG162" s="571" t="s">
        <v>5773</v>
      </c>
    </row>
    <row r="163" spans="4:33" ht="25.5">
      <c r="D163" s="569"/>
      <c r="E163" s="583" t="s">
        <v>48</v>
      </c>
      <c r="F163" s="584" t="s">
        <v>5774</v>
      </c>
      <c r="G163" s="569"/>
      <c r="H163" s="596" t="s">
        <v>48</v>
      </c>
      <c r="I163" s="584" t="s">
        <v>5775</v>
      </c>
      <c r="J163" s="569"/>
      <c r="K163" s="574" t="s">
        <v>48</v>
      </c>
      <c r="L163" s="586" t="s">
        <v>5776</v>
      </c>
      <c r="Q163" s="583" t="s">
        <v>48</v>
      </c>
      <c r="R163" s="584" t="s">
        <v>5777</v>
      </c>
      <c r="T163" s="589" t="s">
        <v>5778</v>
      </c>
      <c r="U163" s="590" t="s">
        <v>5779</v>
      </c>
      <c r="V163" s="591" t="s">
        <v>5780</v>
      </c>
      <c r="W163" s="592" t="s">
        <v>5781</v>
      </c>
      <c r="Z163" s="581" t="s">
        <v>5782</v>
      </c>
      <c r="AA163" s="582" t="s">
        <v>5783</v>
      </c>
      <c r="AC163" s="583" t="s">
        <v>48</v>
      </c>
      <c r="AD163" s="584" t="s">
        <v>5784</v>
      </c>
      <c r="AF163" s="583" t="s">
        <v>48</v>
      </c>
      <c r="AG163" s="584" t="s">
        <v>5785</v>
      </c>
    </row>
    <row r="164" spans="4:33" ht="15.75">
      <c r="D164" s="569"/>
      <c r="E164" s="570" t="s">
        <v>5786</v>
      </c>
      <c r="F164" s="571" t="s">
        <v>5787</v>
      </c>
      <c r="G164" s="569"/>
      <c r="H164" s="593" t="s">
        <v>5788</v>
      </c>
      <c r="I164" s="571" t="s">
        <v>5789</v>
      </c>
      <c r="J164" s="569"/>
      <c r="K164" s="594" t="s">
        <v>5790</v>
      </c>
      <c r="L164" s="595" t="s">
        <v>5791</v>
      </c>
      <c r="Q164" s="570" t="s">
        <v>5792</v>
      </c>
      <c r="R164" s="571" t="s">
        <v>5793</v>
      </c>
      <c r="T164" s="589" t="s">
        <v>5794</v>
      </c>
      <c r="U164" s="590" t="s">
        <v>5795</v>
      </c>
      <c r="V164" s="591" t="s">
        <v>5796</v>
      </c>
      <c r="W164" s="592" t="s">
        <v>5797</v>
      </c>
      <c r="Z164" s="581" t="s">
        <v>5798</v>
      </c>
      <c r="AA164" s="582" t="s">
        <v>5799</v>
      </c>
      <c r="AC164" s="570" t="s">
        <v>4560</v>
      </c>
      <c r="AD164" s="571" t="s">
        <v>5800</v>
      </c>
      <c r="AF164" s="570" t="s">
        <v>5801</v>
      </c>
      <c r="AG164" s="571" t="s">
        <v>5802</v>
      </c>
    </row>
    <row r="165" spans="4:33" ht="15.75">
      <c r="D165" s="569"/>
      <c r="E165" s="583" t="s">
        <v>48</v>
      </c>
      <c r="F165" s="584" t="s">
        <v>5803</v>
      </c>
      <c r="G165" s="569"/>
      <c r="H165" s="596" t="s">
        <v>48</v>
      </c>
      <c r="I165" s="584" t="s">
        <v>5804</v>
      </c>
      <c r="J165" s="569"/>
      <c r="K165" s="574" t="s">
        <v>48</v>
      </c>
      <c r="L165" s="586" t="s">
        <v>5805</v>
      </c>
      <c r="Q165" s="583" t="s">
        <v>48</v>
      </c>
      <c r="R165" s="584" t="s">
        <v>5806</v>
      </c>
      <c r="T165" s="589" t="s">
        <v>5807</v>
      </c>
      <c r="U165" s="590" t="s">
        <v>5808</v>
      </c>
      <c r="V165" s="591" t="s">
        <v>5809</v>
      </c>
      <c r="W165" s="592" t="s">
        <v>5810</v>
      </c>
      <c r="Z165" s="581" t="s">
        <v>5811</v>
      </c>
      <c r="AA165" s="582" t="s">
        <v>5812</v>
      </c>
      <c r="AC165" s="583" t="s">
        <v>48</v>
      </c>
      <c r="AD165" s="584" t="s">
        <v>5813</v>
      </c>
      <c r="AF165" s="583" t="s">
        <v>48</v>
      </c>
      <c r="AG165" s="584" t="s">
        <v>5814</v>
      </c>
    </row>
    <row r="166" spans="4:33" ht="15.75">
      <c r="D166" s="569"/>
      <c r="E166" s="600" t="s">
        <v>5815</v>
      </c>
      <c r="F166" s="601" t="s">
        <v>5816</v>
      </c>
      <c r="G166" s="569"/>
      <c r="H166" s="593" t="s">
        <v>5817</v>
      </c>
      <c r="I166" s="571" t="s">
        <v>5818</v>
      </c>
      <c r="J166" s="569"/>
      <c r="K166" s="594" t="s">
        <v>5819</v>
      </c>
      <c r="L166" s="595" t="s">
        <v>5820</v>
      </c>
      <c r="Q166" s="570" t="s">
        <v>4588</v>
      </c>
      <c r="R166" s="571" t="s">
        <v>5821</v>
      </c>
      <c r="T166" s="589" t="s">
        <v>5822</v>
      </c>
      <c r="U166" s="590" t="s">
        <v>5823</v>
      </c>
      <c r="V166" s="591" t="s">
        <v>5824</v>
      </c>
      <c r="W166" s="592" t="s">
        <v>5825</v>
      </c>
      <c r="Z166" s="581" t="s">
        <v>5826</v>
      </c>
      <c r="AA166" s="582" t="s">
        <v>5827</v>
      </c>
      <c r="AC166" s="570" t="s">
        <v>5792</v>
      </c>
      <c r="AD166" s="571" t="s">
        <v>5828</v>
      </c>
      <c r="AF166" s="570" t="s">
        <v>5829</v>
      </c>
      <c r="AG166" s="571" t="s">
        <v>5830</v>
      </c>
    </row>
    <row r="167" spans="4:33" ht="15.75">
      <c r="D167" s="569"/>
      <c r="E167" s="602" t="s">
        <v>48</v>
      </c>
      <c r="F167" s="585" t="s">
        <v>5831</v>
      </c>
      <c r="G167" s="569"/>
      <c r="H167" s="596" t="s">
        <v>48</v>
      </c>
      <c r="I167" s="584" t="s">
        <v>5832</v>
      </c>
      <c r="J167" s="569"/>
      <c r="K167" s="574" t="s">
        <v>48</v>
      </c>
      <c r="L167" s="586" t="s">
        <v>5833</v>
      </c>
      <c r="Q167" s="583" t="s">
        <v>48</v>
      </c>
      <c r="R167" s="584" t="s">
        <v>5834</v>
      </c>
      <c r="T167" s="589" t="s">
        <v>5835</v>
      </c>
      <c r="U167" s="590" t="s">
        <v>5836</v>
      </c>
      <c r="V167" s="591" t="s">
        <v>5837</v>
      </c>
      <c r="W167" s="592" t="s">
        <v>5838</v>
      </c>
      <c r="Z167" s="581" t="s">
        <v>5839</v>
      </c>
      <c r="AA167" s="582" t="s">
        <v>5840</v>
      </c>
      <c r="AC167" s="583" t="s">
        <v>48</v>
      </c>
      <c r="AD167" s="584" t="s">
        <v>5841</v>
      </c>
      <c r="AF167" s="583" t="s">
        <v>48</v>
      </c>
      <c r="AG167" s="584" t="s">
        <v>5842</v>
      </c>
    </row>
    <row r="168" spans="4:33" ht="15.75">
      <c r="D168" s="569"/>
      <c r="E168" s="600" t="s">
        <v>5843</v>
      </c>
      <c r="F168" s="601" t="s">
        <v>5844</v>
      </c>
      <c r="G168" s="569"/>
      <c r="H168" s="593" t="s">
        <v>5845</v>
      </c>
      <c r="I168" s="571" t="s">
        <v>5846</v>
      </c>
      <c r="J168" s="569"/>
      <c r="K168" s="594" t="s">
        <v>5847</v>
      </c>
      <c r="L168" s="595" t="s">
        <v>5848</v>
      </c>
      <c r="Q168" s="570" t="s">
        <v>5849</v>
      </c>
      <c r="R168" s="571" t="s">
        <v>5850</v>
      </c>
      <c r="T168" s="589" t="s">
        <v>5851</v>
      </c>
      <c r="U168" s="590" t="s">
        <v>5852</v>
      </c>
      <c r="V168" s="591" t="s">
        <v>5853</v>
      </c>
      <c r="W168" s="592" t="s">
        <v>5854</v>
      </c>
      <c r="Z168" s="581" t="s">
        <v>5855</v>
      </c>
      <c r="AA168" s="582" t="s">
        <v>5856</v>
      </c>
      <c r="AC168" s="570" t="s">
        <v>4588</v>
      </c>
      <c r="AD168" s="571" t="s">
        <v>5857</v>
      </c>
      <c r="AF168" s="570" t="s">
        <v>5858</v>
      </c>
      <c r="AG168" s="571" t="s">
        <v>5859</v>
      </c>
    </row>
    <row r="169" spans="4:33" ht="26.25" thickBot="1">
      <c r="D169" s="569"/>
      <c r="E169" s="613" t="s">
        <v>48</v>
      </c>
      <c r="F169" s="614" t="s">
        <v>5860</v>
      </c>
      <c r="G169" s="569"/>
      <c r="H169" s="596" t="s">
        <v>48</v>
      </c>
      <c r="I169" s="584" t="s">
        <v>5861</v>
      </c>
      <c r="J169" s="569"/>
      <c r="K169" s="574" t="s">
        <v>48</v>
      </c>
      <c r="L169" s="586" t="s">
        <v>5862</v>
      </c>
      <c r="Q169" s="583" t="s">
        <v>48</v>
      </c>
      <c r="R169" s="584" t="s">
        <v>5863</v>
      </c>
      <c r="T169" s="589" t="s">
        <v>5864</v>
      </c>
      <c r="U169" s="590" t="s">
        <v>5864</v>
      </c>
      <c r="V169" s="591" t="s">
        <v>5865</v>
      </c>
      <c r="W169" s="592" t="s">
        <v>5866</v>
      </c>
      <c r="Z169" s="581" t="s">
        <v>5867</v>
      </c>
      <c r="AA169" s="582" t="s">
        <v>5868</v>
      </c>
      <c r="AC169" s="583" t="s">
        <v>48</v>
      </c>
      <c r="AD169" s="584" t="s">
        <v>5869</v>
      </c>
      <c r="AF169" s="583" t="s">
        <v>48</v>
      </c>
      <c r="AG169" s="584" t="s">
        <v>5870</v>
      </c>
    </row>
    <row r="170" spans="4:33" ht="15.75">
      <c r="D170" s="569"/>
      <c r="G170" s="569"/>
      <c r="H170" s="593" t="s">
        <v>5871</v>
      </c>
      <c r="I170" s="571" t="s">
        <v>5872</v>
      </c>
      <c r="J170" s="569"/>
      <c r="K170" s="594" t="s">
        <v>5873</v>
      </c>
      <c r="L170" s="595" t="s">
        <v>5874</v>
      </c>
      <c r="Q170" s="570" t="s">
        <v>5875</v>
      </c>
      <c r="R170" s="571" t="s">
        <v>5876</v>
      </c>
      <c r="T170" s="589" t="s">
        <v>5877</v>
      </c>
      <c r="U170" s="590" t="s">
        <v>5878</v>
      </c>
      <c r="V170" s="591" t="s">
        <v>5879</v>
      </c>
      <c r="W170" s="592" t="s">
        <v>5880</v>
      </c>
      <c r="Z170" s="581" t="s">
        <v>5881</v>
      </c>
      <c r="AA170" s="582" t="s">
        <v>5882</v>
      </c>
      <c r="AC170" s="570" t="s">
        <v>5849</v>
      </c>
      <c r="AD170" s="571" t="s">
        <v>5883</v>
      </c>
      <c r="AF170" s="570" t="s">
        <v>5884</v>
      </c>
      <c r="AG170" s="571" t="s">
        <v>5885</v>
      </c>
    </row>
    <row r="171" spans="4:33" ht="15.75">
      <c r="D171" s="569"/>
      <c r="G171" s="569"/>
      <c r="H171" s="596" t="s">
        <v>48</v>
      </c>
      <c r="I171" s="584" t="s">
        <v>5886</v>
      </c>
      <c r="J171" s="569"/>
      <c r="K171" s="574" t="s">
        <v>48</v>
      </c>
      <c r="L171" s="586" t="s">
        <v>5887</v>
      </c>
      <c r="Q171" s="583" t="s">
        <v>48</v>
      </c>
      <c r="R171" s="584" t="s">
        <v>5888</v>
      </c>
      <c r="T171" s="589" t="s">
        <v>5889</v>
      </c>
      <c r="U171" s="590" t="s">
        <v>5890</v>
      </c>
      <c r="V171" s="591" t="s">
        <v>5891</v>
      </c>
      <c r="W171" s="592" t="s">
        <v>5892</v>
      </c>
      <c r="Z171" s="581" t="s">
        <v>5893</v>
      </c>
      <c r="AA171" s="582" t="s">
        <v>5894</v>
      </c>
      <c r="AC171" s="583" t="s">
        <v>48</v>
      </c>
      <c r="AD171" s="584" t="s">
        <v>5895</v>
      </c>
      <c r="AF171" s="583" t="s">
        <v>48</v>
      </c>
      <c r="AG171" s="584" t="s">
        <v>5896</v>
      </c>
    </row>
    <row r="172" spans="4:33" ht="15.75">
      <c r="D172" s="569"/>
      <c r="G172" s="569"/>
      <c r="H172" s="593" t="s">
        <v>5897</v>
      </c>
      <c r="I172" s="571" t="s">
        <v>5898</v>
      </c>
      <c r="J172" s="569"/>
      <c r="K172" s="594" t="s">
        <v>5899</v>
      </c>
      <c r="L172" s="595" t="s">
        <v>5900</v>
      </c>
      <c r="Q172" s="570" t="s">
        <v>5901</v>
      </c>
      <c r="R172" s="571" t="s">
        <v>5902</v>
      </c>
      <c r="T172" s="589" t="s">
        <v>5903</v>
      </c>
      <c r="U172" s="590" t="s">
        <v>5904</v>
      </c>
      <c r="V172" s="591" t="s">
        <v>5905</v>
      </c>
      <c r="W172" s="592" t="s">
        <v>5906</v>
      </c>
      <c r="Z172" s="581" t="s">
        <v>5907</v>
      </c>
      <c r="AA172" s="582" t="s">
        <v>5908</v>
      </c>
      <c r="AC172" s="570" t="s">
        <v>5875</v>
      </c>
      <c r="AD172" s="571" t="s">
        <v>5909</v>
      </c>
      <c r="AF172" s="570" t="s">
        <v>5910</v>
      </c>
      <c r="AG172" s="571" t="s">
        <v>5911</v>
      </c>
    </row>
    <row r="173" spans="4:33" ht="16.5" thickBot="1">
      <c r="D173" s="569"/>
      <c r="G173" s="569"/>
      <c r="H173" s="596" t="s">
        <v>48</v>
      </c>
      <c r="I173" s="584" t="s">
        <v>5912</v>
      </c>
      <c r="J173" s="569"/>
      <c r="K173" s="574" t="s">
        <v>48</v>
      </c>
      <c r="L173" s="586" t="s">
        <v>5913</v>
      </c>
      <c r="Q173" s="583" t="s">
        <v>48</v>
      </c>
      <c r="R173" s="584" t="s">
        <v>5914</v>
      </c>
      <c r="T173" s="589" t="s">
        <v>5915</v>
      </c>
      <c r="U173" s="590" t="s">
        <v>5915</v>
      </c>
      <c r="V173" s="591" t="s">
        <v>5916</v>
      </c>
      <c r="W173" s="592" t="s">
        <v>5917</v>
      </c>
      <c r="Z173" s="615" t="s">
        <v>5918</v>
      </c>
      <c r="AA173" s="616" t="s">
        <v>5919</v>
      </c>
      <c r="AC173" s="583" t="s">
        <v>48</v>
      </c>
      <c r="AD173" s="584" t="s">
        <v>5920</v>
      </c>
      <c r="AF173" s="583" t="s">
        <v>48</v>
      </c>
      <c r="AG173" s="584" t="s">
        <v>5921</v>
      </c>
    </row>
    <row r="174" spans="4:33" ht="15.75">
      <c r="D174" s="569"/>
      <c r="G174" s="569"/>
      <c r="H174" s="593" t="s">
        <v>5922</v>
      </c>
      <c r="I174" s="571" t="s">
        <v>5923</v>
      </c>
      <c r="J174" s="569"/>
      <c r="K174" s="594" t="s">
        <v>5924</v>
      </c>
      <c r="L174" s="595" t="s">
        <v>5925</v>
      </c>
      <c r="Q174" s="570" t="s">
        <v>5926</v>
      </c>
      <c r="R174" s="571" t="s">
        <v>5927</v>
      </c>
      <c r="T174" s="589" t="s">
        <v>5928</v>
      </c>
      <c r="U174" s="590" t="s">
        <v>5929</v>
      </c>
      <c r="V174" s="591" t="s">
        <v>5930</v>
      </c>
      <c r="W174" s="592" t="s">
        <v>5931</v>
      </c>
      <c r="AC174" s="570" t="s">
        <v>5926</v>
      </c>
      <c r="AD174" s="571" t="s">
        <v>5932</v>
      </c>
      <c r="AF174" s="570" t="s">
        <v>5933</v>
      </c>
      <c r="AG174" s="571" t="s">
        <v>5934</v>
      </c>
    </row>
    <row r="175" spans="4:33" ht="25.5">
      <c r="D175" s="569"/>
      <c r="G175" s="569"/>
      <c r="H175" s="596" t="s">
        <v>48</v>
      </c>
      <c r="I175" s="584" t="s">
        <v>5935</v>
      </c>
      <c r="J175" s="569"/>
      <c r="K175" s="574" t="s">
        <v>48</v>
      </c>
      <c r="L175" s="586" t="s">
        <v>5936</v>
      </c>
      <c r="Q175" s="583" t="s">
        <v>48</v>
      </c>
      <c r="R175" s="584" t="s">
        <v>5937</v>
      </c>
      <c r="T175" s="589" t="s">
        <v>5938</v>
      </c>
      <c r="U175" s="590" t="s">
        <v>5939</v>
      </c>
      <c r="V175" s="591" t="s">
        <v>5940</v>
      </c>
      <c r="W175" s="592" t="s">
        <v>5941</v>
      </c>
      <c r="AC175" s="583" t="s">
        <v>48</v>
      </c>
      <c r="AD175" s="584" t="s">
        <v>5942</v>
      </c>
      <c r="AF175" s="583" t="s">
        <v>48</v>
      </c>
      <c r="AG175" s="584" t="s">
        <v>5943</v>
      </c>
    </row>
    <row r="176" spans="4:33" ht="15.75">
      <c r="D176" s="569"/>
      <c r="G176" s="569"/>
      <c r="H176" s="593" t="s">
        <v>5944</v>
      </c>
      <c r="I176" s="571" t="s">
        <v>5945</v>
      </c>
      <c r="J176" s="569"/>
      <c r="K176" s="594" t="s">
        <v>5946</v>
      </c>
      <c r="L176" s="595" t="s">
        <v>5947</v>
      </c>
      <c r="Q176" s="570" t="s">
        <v>4615</v>
      </c>
      <c r="R176" s="571" t="s">
        <v>5948</v>
      </c>
      <c r="T176" s="589" t="s">
        <v>5949</v>
      </c>
      <c r="U176" s="590" t="s">
        <v>5950</v>
      </c>
      <c r="V176" s="591" t="s">
        <v>5951</v>
      </c>
      <c r="W176" s="592" t="s">
        <v>5952</v>
      </c>
      <c r="AC176" s="570" t="s">
        <v>4615</v>
      </c>
      <c r="AD176" s="571" t="s">
        <v>5953</v>
      </c>
      <c r="AF176" s="570" t="s">
        <v>5954</v>
      </c>
      <c r="AG176" s="571" t="s">
        <v>5955</v>
      </c>
    </row>
    <row r="177" spans="4:33" ht="25.5">
      <c r="D177" s="569"/>
      <c r="G177" s="569"/>
      <c r="H177" s="596" t="s">
        <v>48</v>
      </c>
      <c r="I177" s="584" t="s">
        <v>5956</v>
      </c>
      <c r="J177" s="569"/>
      <c r="K177" s="574" t="s">
        <v>48</v>
      </c>
      <c r="L177" s="586" t="s">
        <v>5957</v>
      </c>
      <c r="Q177" s="583" t="s">
        <v>48</v>
      </c>
      <c r="R177" s="584" t="s">
        <v>5958</v>
      </c>
      <c r="T177" s="589" t="s">
        <v>5959</v>
      </c>
      <c r="U177" s="590" t="s">
        <v>5960</v>
      </c>
      <c r="V177" s="591" t="s">
        <v>5961</v>
      </c>
      <c r="W177" s="592" t="s">
        <v>5962</v>
      </c>
      <c r="AC177" s="583" t="s">
        <v>48</v>
      </c>
      <c r="AD177" s="584" t="s">
        <v>5963</v>
      </c>
      <c r="AF177" s="583" t="s">
        <v>48</v>
      </c>
      <c r="AG177" s="584" t="s">
        <v>5964</v>
      </c>
    </row>
    <row r="178" spans="4:33" ht="15.75">
      <c r="D178" s="569"/>
      <c r="G178" s="569"/>
      <c r="H178" s="593" t="s">
        <v>5965</v>
      </c>
      <c r="I178" s="571" t="s">
        <v>5966</v>
      </c>
      <c r="J178" s="569"/>
      <c r="K178" s="594" t="s">
        <v>5967</v>
      </c>
      <c r="L178" s="595" t="s">
        <v>5968</v>
      </c>
      <c r="Q178" s="570" t="s">
        <v>4642</v>
      </c>
      <c r="R178" s="571" t="s">
        <v>5969</v>
      </c>
      <c r="T178" s="589" t="s">
        <v>5970</v>
      </c>
      <c r="U178" s="590" t="s">
        <v>5971</v>
      </c>
      <c r="V178" s="591" t="s">
        <v>5972</v>
      </c>
      <c r="W178" s="592" t="s">
        <v>5973</v>
      </c>
      <c r="AC178" s="570" t="s">
        <v>4642</v>
      </c>
      <c r="AD178" s="571" t="s">
        <v>5974</v>
      </c>
      <c r="AF178" s="570" t="s">
        <v>5975</v>
      </c>
      <c r="AG178" s="571" t="s">
        <v>5976</v>
      </c>
    </row>
    <row r="179" spans="4:33" ht="15.75">
      <c r="D179" s="569"/>
      <c r="G179" s="569"/>
      <c r="H179" s="596" t="s">
        <v>48</v>
      </c>
      <c r="I179" s="584" t="s">
        <v>5977</v>
      </c>
      <c r="J179" s="569"/>
      <c r="K179" s="574" t="s">
        <v>48</v>
      </c>
      <c r="L179" s="586" t="s">
        <v>5978</v>
      </c>
      <c r="Q179" s="583" t="s">
        <v>48</v>
      </c>
      <c r="R179" s="584" t="s">
        <v>5979</v>
      </c>
      <c r="T179" s="589" t="s">
        <v>5980</v>
      </c>
      <c r="U179" s="590" t="s">
        <v>5981</v>
      </c>
      <c r="V179" s="591" t="s">
        <v>5982</v>
      </c>
      <c r="W179" s="592" t="s">
        <v>5983</v>
      </c>
      <c r="AC179" s="583" t="s">
        <v>48</v>
      </c>
      <c r="AD179" s="584" t="s">
        <v>5984</v>
      </c>
      <c r="AF179" s="583" t="s">
        <v>48</v>
      </c>
      <c r="AG179" s="584" t="s">
        <v>5985</v>
      </c>
    </row>
    <row r="180" spans="4:33" ht="15.75">
      <c r="D180" s="569"/>
      <c r="G180" s="569"/>
      <c r="H180" s="593" t="s">
        <v>5986</v>
      </c>
      <c r="I180" s="571" t="s">
        <v>5987</v>
      </c>
      <c r="J180" s="569"/>
      <c r="K180" s="594" t="s">
        <v>5988</v>
      </c>
      <c r="L180" s="595" t="s">
        <v>5989</v>
      </c>
      <c r="Q180" s="570" t="s">
        <v>4670</v>
      </c>
      <c r="R180" s="571" t="s">
        <v>5990</v>
      </c>
      <c r="T180" s="589" t="s">
        <v>5991</v>
      </c>
      <c r="U180" s="590" t="s">
        <v>5992</v>
      </c>
      <c r="V180" s="591" t="s">
        <v>5993</v>
      </c>
      <c r="W180" s="592" t="s">
        <v>5994</v>
      </c>
      <c r="AC180" s="570" t="s">
        <v>4670</v>
      </c>
      <c r="AD180" s="571" t="s">
        <v>5995</v>
      </c>
      <c r="AF180" s="570" t="s">
        <v>5996</v>
      </c>
      <c r="AG180" s="571" t="s">
        <v>5997</v>
      </c>
    </row>
    <row r="181" spans="4:33" ht="25.5">
      <c r="D181" s="569"/>
      <c r="G181" s="569"/>
      <c r="H181" s="596" t="s">
        <v>48</v>
      </c>
      <c r="I181" s="584" t="s">
        <v>5998</v>
      </c>
      <c r="J181" s="569"/>
      <c r="K181" s="574" t="s">
        <v>48</v>
      </c>
      <c r="L181" s="586" t="s">
        <v>5999</v>
      </c>
      <c r="Q181" s="583" t="s">
        <v>48</v>
      </c>
      <c r="R181" s="584" t="s">
        <v>6000</v>
      </c>
      <c r="T181" s="589" t="s">
        <v>6001</v>
      </c>
      <c r="U181" s="590" t="s">
        <v>6002</v>
      </c>
      <c r="V181" s="591" t="s">
        <v>6003</v>
      </c>
      <c r="W181" s="592" t="s">
        <v>6004</v>
      </c>
      <c r="AC181" s="583" t="s">
        <v>48</v>
      </c>
      <c r="AD181" s="584" t="s">
        <v>6005</v>
      </c>
      <c r="AF181" s="583" t="s">
        <v>48</v>
      </c>
      <c r="AG181" s="584" t="s">
        <v>6006</v>
      </c>
    </row>
    <row r="182" spans="4:33" ht="15.75">
      <c r="D182" s="569"/>
      <c r="G182" s="569"/>
      <c r="H182" s="593" t="s">
        <v>6007</v>
      </c>
      <c r="I182" s="571" t="s">
        <v>6008</v>
      </c>
      <c r="J182" s="569"/>
      <c r="K182" s="594" t="s">
        <v>6009</v>
      </c>
      <c r="L182" s="595" t="s">
        <v>6010</v>
      </c>
      <c r="Q182" s="570" t="s">
        <v>4697</v>
      </c>
      <c r="R182" s="571" t="s">
        <v>6011</v>
      </c>
      <c r="T182" s="589" t="s">
        <v>6012</v>
      </c>
      <c r="U182" s="590" t="s">
        <v>6012</v>
      </c>
      <c r="V182" s="591" t="s">
        <v>6013</v>
      </c>
      <c r="W182" s="592" t="s">
        <v>6014</v>
      </c>
      <c r="AC182" s="570" t="s">
        <v>4697</v>
      </c>
      <c r="AD182" s="571" t="s">
        <v>6015</v>
      </c>
      <c r="AF182" s="570" t="s">
        <v>6016</v>
      </c>
      <c r="AG182" s="571" t="s">
        <v>6017</v>
      </c>
    </row>
    <row r="183" spans="4:33" ht="25.5">
      <c r="D183" s="569"/>
      <c r="G183" s="569"/>
      <c r="H183" s="596" t="s">
        <v>48</v>
      </c>
      <c r="I183" s="584" t="s">
        <v>6018</v>
      </c>
      <c r="J183" s="569"/>
      <c r="K183" s="574" t="s">
        <v>48</v>
      </c>
      <c r="L183" s="586" t="s">
        <v>6019</v>
      </c>
      <c r="Q183" s="583" t="s">
        <v>48</v>
      </c>
      <c r="R183" s="584" t="s">
        <v>6020</v>
      </c>
      <c r="T183" s="589" t="s">
        <v>6021</v>
      </c>
      <c r="U183" s="590" t="s">
        <v>6022</v>
      </c>
      <c r="V183" s="591" t="s">
        <v>6023</v>
      </c>
      <c r="W183" s="592" t="s">
        <v>6024</v>
      </c>
      <c r="AC183" s="583" t="s">
        <v>48</v>
      </c>
      <c r="AD183" s="584" t="s">
        <v>6025</v>
      </c>
      <c r="AF183" s="583" t="s">
        <v>48</v>
      </c>
      <c r="AG183" s="584" t="s">
        <v>6026</v>
      </c>
    </row>
    <row r="184" spans="4:33" ht="15.75">
      <c r="D184" s="569"/>
      <c r="G184" s="569"/>
      <c r="H184" s="593" t="s">
        <v>6027</v>
      </c>
      <c r="I184" s="571" t="s">
        <v>6028</v>
      </c>
      <c r="J184" s="569"/>
      <c r="K184" s="594" t="s">
        <v>5648</v>
      </c>
      <c r="L184" s="595" t="s">
        <v>6029</v>
      </c>
      <c r="Q184" s="570" t="s">
        <v>4725</v>
      </c>
      <c r="R184" s="571" t="s">
        <v>6030</v>
      </c>
      <c r="T184" s="589" t="s">
        <v>6031</v>
      </c>
      <c r="U184" s="590" t="s">
        <v>6032</v>
      </c>
      <c r="V184" s="591" t="s">
        <v>6033</v>
      </c>
      <c r="W184" s="592" t="s">
        <v>6034</v>
      </c>
      <c r="AC184" s="570" t="s">
        <v>4725</v>
      </c>
      <c r="AD184" s="571" t="s">
        <v>6035</v>
      </c>
      <c r="AF184" s="570" t="s">
        <v>6036</v>
      </c>
      <c r="AG184" s="571" t="s">
        <v>6037</v>
      </c>
    </row>
    <row r="185" spans="4:33" ht="25.5">
      <c r="D185" s="569"/>
      <c r="G185" s="569"/>
      <c r="H185" s="596" t="s">
        <v>48</v>
      </c>
      <c r="I185" s="584" t="s">
        <v>6038</v>
      </c>
      <c r="J185" s="569"/>
      <c r="K185" s="574" t="s">
        <v>48</v>
      </c>
      <c r="L185" s="586" t="s">
        <v>6039</v>
      </c>
      <c r="Q185" s="583" t="s">
        <v>48</v>
      </c>
      <c r="R185" s="584" t="s">
        <v>6040</v>
      </c>
      <c r="T185" s="589" t="s">
        <v>6041</v>
      </c>
      <c r="U185" s="590" t="s">
        <v>6042</v>
      </c>
      <c r="V185" s="591" t="s">
        <v>3567</v>
      </c>
      <c r="W185" s="592" t="s">
        <v>6043</v>
      </c>
      <c r="AC185" s="583" t="s">
        <v>48</v>
      </c>
      <c r="AD185" s="584" t="s">
        <v>6044</v>
      </c>
      <c r="AF185" s="583" t="s">
        <v>48</v>
      </c>
      <c r="AG185" s="584" t="s">
        <v>6045</v>
      </c>
    </row>
    <row r="186" spans="4:33" ht="15.75">
      <c r="D186" s="569"/>
      <c r="G186" s="569"/>
      <c r="H186" s="593" t="s">
        <v>6046</v>
      </c>
      <c r="I186" s="571" t="s">
        <v>6047</v>
      </c>
      <c r="J186" s="569"/>
      <c r="K186" s="594" t="s">
        <v>5676</v>
      </c>
      <c r="L186" s="595" t="s">
        <v>6048</v>
      </c>
      <c r="Q186" s="570" t="s">
        <v>4753</v>
      </c>
      <c r="R186" s="571" t="s">
        <v>6049</v>
      </c>
      <c r="T186" s="589" t="s">
        <v>6050</v>
      </c>
      <c r="U186" s="590" t="s">
        <v>6051</v>
      </c>
      <c r="V186" s="591" t="s">
        <v>6052</v>
      </c>
      <c r="W186" s="592" t="s">
        <v>6053</v>
      </c>
      <c r="AC186" s="570" t="s">
        <v>4753</v>
      </c>
      <c r="AD186" s="571" t="s">
        <v>6054</v>
      </c>
      <c r="AF186" s="570" t="s">
        <v>6055</v>
      </c>
      <c r="AG186" s="571" t="s">
        <v>6056</v>
      </c>
    </row>
    <row r="187" spans="4:33" ht="25.5">
      <c r="D187" s="569"/>
      <c r="G187" s="569"/>
      <c r="H187" s="596" t="s">
        <v>48</v>
      </c>
      <c r="I187" s="584" t="s">
        <v>6057</v>
      </c>
      <c r="J187" s="569"/>
      <c r="K187" s="574" t="s">
        <v>48</v>
      </c>
      <c r="L187" s="586" t="s">
        <v>6058</v>
      </c>
      <c r="Q187" s="583" t="s">
        <v>48</v>
      </c>
      <c r="R187" s="584" t="s">
        <v>6059</v>
      </c>
      <c r="T187" s="589" t="s">
        <v>6060</v>
      </c>
      <c r="U187" s="590" t="s">
        <v>6061</v>
      </c>
      <c r="V187" s="591" t="s">
        <v>6062</v>
      </c>
      <c r="W187" s="592" t="s">
        <v>6063</v>
      </c>
      <c r="AC187" s="583" t="s">
        <v>48</v>
      </c>
      <c r="AD187" s="584" t="s">
        <v>6064</v>
      </c>
      <c r="AF187" s="583" t="s">
        <v>48</v>
      </c>
      <c r="AG187" s="584" t="s">
        <v>6065</v>
      </c>
    </row>
    <row r="188" spans="4:33" ht="15.75">
      <c r="D188" s="569"/>
      <c r="G188" s="569"/>
      <c r="H188" s="593" t="s">
        <v>6066</v>
      </c>
      <c r="I188" s="571" t="s">
        <v>6067</v>
      </c>
      <c r="J188" s="569"/>
      <c r="K188" s="594" t="s">
        <v>5703</v>
      </c>
      <c r="L188" s="595" t="s">
        <v>6068</v>
      </c>
      <c r="Q188" s="570" t="s">
        <v>4780</v>
      </c>
      <c r="R188" s="571" t="s">
        <v>6069</v>
      </c>
      <c r="T188" s="589" t="s">
        <v>6070</v>
      </c>
      <c r="U188" s="590" t="s">
        <v>6071</v>
      </c>
      <c r="V188" s="591" t="s">
        <v>6072</v>
      </c>
      <c r="W188" s="592" t="s">
        <v>6073</v>
      </c>
      <c r="AC188" s="570" t="s">
        <v>4780</v>
      </c>
      <c r="AD188" s="571" t="s">
        <v>6074</v>
      </c>
      <c r="AF188" s="570" t="s">
        <v>6075</v>
      </c>
      <c r="AG188" s="571" t="s">
        <v>6076</v>
      </c>
    </row>
    <row r="189" spans="4:33" ht="25.5">
      <c r="D189" s="569"/>
      <c r="G189" s="569"/>
      <c r="H189" s="596" t="s">
        <v>48</v>
      </c>
      <c r="I189" s="584" t="s">
        <v>6077</v>
      </c>
      <c r="J189" s="569"/>
      <c r="K189" s="574" t="s">
        <v>48</v>
      </c>
      <c r="L189" s="586" t="s">
        <v>6078</v>
      </c>
      <c r="Q189" s="583" t="s">
        <v>48</v>
      </c>
      <c r="R189" s="584" t="s">
        <v>6079</v>
      </c>
      <c r="T189" s="589" t="s">
        <v>6080</v>
      </c>
      <c r="U189" s="590" t="s">
        <v>6081</v>
      </c>
      <c r="V189" s="591" t="s">
        <v>6082</v>
      </c>
      <c r="W189" s="592" t="s">
        <v>6083</v>
      </c>
      <c r="AC189" s="583" t="s">
        <v>48</v>
      </c>
      <c r="AD189" s="584" t="s">
        <v>6084</v>
      </c>
      <c r="AF189" s="583" t="s">
        <v>48</v>
      </c>
      <c r="AG189" s="584" t="s">
        <v>6085</v>
      </c>
    </row>
    <row r="190" spans="4:33" ht="15.75">
      <c r="D190" s="569"/>
      <c r="G190" s="569"/>
      <c r="H190" s="593" t="s">
        <v>6086</v>
      </c>
      <c r="I190" s="571" t="s">
        <v>6087</v>
      </c>
      <c r="J190" s="569"/>
      <c r="K190" s="594" t="s">
        <v>5731</v>
      </c>
      <c r="L190" s="595" t="s">
        <v>6088</v>
      </c>
      <c r="Q190" s="570" t="s">
        <v>4806</v>
      </c>
      <c r="R190" s="571" t="s">
        <v>6089</v>
      </c>
      <c r="T190" s="589" t="s">
        <v>6090</v>
      </c>
      <c r="U190" s="590" t="s">
        <v>6091</v>
      </c>
      <c r="V190" s="591" t="s">
        <v>6092</v>
      </c>
      <c r="W190" s="592" t="s">
        <v>6093</v>
      </c>
      <c r="AC190" s="570" t="s">
        <v>4806</v>
      </c>
      <c r="AD190" s="571" t="s">
        <v>6094</v>
      </c>
      <c r="AF190" s="570" t="s">
        <v>6095</v>
      </c>
      <c r="AG190" s="571" t="s">
        <v>6096</v>
      </c>
    </row>
    <row r="191" spans="4:33" ht="25.5">
      <c r="D191" s="569"/>
      <c r="G191" s="569"/>
      <c r="H191" s="596" t="s">
        <v>48</v>
      </c>
      <c r="I191" s="584" t="s">
        <v>6097</v>
      </c>
      <c r="J191" s="569"/>
      <c r="K191" s="574" t="s">
        <v>48</v>
      </c>
      <c r="L191" s="586" t="s">
        <v>6098</v>
      </c>
      <c r="Q191" s="583" t="s">
        <v>48</v>
      </c>
      <c r="R191" s="584" t="s">
        <v>6099</v>
      </c>
      <c r="T191" s="589" t="s">
        <v>6100</v>
      </c>
      <c r="U191" s="590" t="s">
        <v>6101</v>
      </c>
      <c r="V191" s="591" t="s">
        <v>6102</v>
      </c>
      <c r="W191" s="592" t="s">
        <v>6103</v>
      </c>
      <c r="AC191" s="583" t="s">
        <v>48</v>
      </c>
      <c r="AD191" s="584" t="s">
        <v>6104</v>
      </c>
      <c r="AF191" s="583" t="s">
        <v>48</v>
      </c>
      <c r="AG191" s="584" t="s">
        <v>6105</v>
      </c>
    </row>
    <row r="192" spans="4:33" ht="15.75">
      <c r="D192" s="569"/>
      <c r="G192" s="569"/>
      <c r="H192" s="593" t="s">
        <v>6106</v>
      </c>
      <c r="I192" s="571" t="s">
        <v>6107</v>
      </c>
      <c r="J192" s="569"/>
      <c r="K192" s="594" t="s">
        <v>5758</v>
      </c>
      <c r="L192" s="595" t="s">
        <v>6108</v>
      </c>
      <c r="Q192" s="570" t="s">
        <v>4834</v>
      </c>
      <c r="R192" s="571" t="s">
        <v>6109</v>
      </c>
      <c r="T192" s="589" t="s">
        <v>6110</v>
      </c>
      <c r="U192" s="590" t="s">
        <v>6111</v>
      </c>
      <c r="V192" s="591" t="s">
        <v>6112</v>
      </c>
      <c r="W192" s="592" t="s">
        <v>6113</v>
      </c>
      <c r="AC192" s="570" t="s">
        <v>4861</v>
      </c>
      <c r="AD192" s="571" t="s">
        <v>6114</v>
      </c>
      <c r="AF192" s="570" t="s">
        <v>6115</v>
      </c>
      <c r="AG192" s="571" t="s">
        <v>6116</v>
      </c>
    </row>
    <row r="193" spans="4:33" ht="15.75">
      <c r="D193" s="569"/>
      <c r="G193" s="569"/>
      <c r="H193" s="596" t="s">
        <v>48</v>
      </c>
      <c r="I193" s="584" t="s">
        <v>6117</v>
      </c>
      <c r="J193" s="569"/>
      <c r="K193" s="574" t="s">
        <v>48</v>
      </c>
      <c r="L193" s="586" t="s">
        <v>6118</v>
      </c>
      <c r="Q193" s="583" t="s">
        <v>48</v>
      </c>
      <c r="R193" s="584" t="s">
        <v>6119</v>
      </c>
      <c r="T193" s="589" t="s">
        <v>6120</v>
      </c>
      <c r="U193" s="590" t="s">
        <v>6121</v>
      </c>
      <c r="V193" s="591" t="s">
        <v>6122</v>
      </c>
      <c r="W193" s="592" t="s">
        <v>6123</v>
      </c>
      <c r="AC193" s="583" t="s">
        <v>48</v>
      </c>
      <c r="AD193" s="584" t="s">
        <v>6124</v>
      </c>
      <c r="AF193" s="583" t="s">
        <v>48</v>
      </c>
      <c r="AG193" s="584" t="s">
        <v>6125</v>
      </c>
    </row>
    <row r="194" spans="4:33" ht="15.75">
      <c r="D194" s="569"/>
      <c r="G194" s="569"/>
      <c r="H194" s="593" t="s">
        <v>5095</v>
      </c>
      <c r="I194" s="571" t="s">
        <v>6126</v>
      </c>
      <c r="J194" s="569"/>
      <c r="K194" s="594" t="s">
        <v>5786</v>
      </c>
      <c r="L194" s="595" t="s">
        <v>6127</v>
      </c>
      <c r="Q194" s="570" t="s">
        <v>6128</v>
      </c>
      <c r="R194" s="571" t="s">
        <v>6129</v>
      </c>
      <c r="T194" s="589" t="s">
        <v>6130</v>
      </c>
      <c r="U194" s="590" t="s">
        <v>6131</v>
      </c>
      <c r="V194" s="591" t="s">
        <v>6132</v>
      </c>
      <c r="W194" s="592" t="s">
        <v>6133</v>
      </c>
      <c r="AC194" s="570" t="s">
        <v>6134</v>
      </c>
      <c r="AD194" s="571" t="s">
        <v>6135</v>
      </c>
      <c r="AF194" s="570" t="s">
        <v>6136</v>
      </c>
      <c r="AG194" s="571" t="s">
        <v>6137</v>
      </c>
    </row>
    <row r="195" spans="4:33" ht="15.75">
      <c r="D195" s="569"/>
      <c r="G195" s="569"/>
      <c r="H195" s="596" t="s">
        <v>48</v>
      </c>
      <c r="I195" s="584" t="s">
        <v>6138</v>
      </c>
      <c r="J195" s="569"/>
      <c r="K195" s="574" t="s">
        <v>48</v>
      </c>
      <c r="L195" s="586" t="s">
        <v>6139</v>
      </c>
      <c r="Q195" s="583" t="s">
        <v>48</v>
      </c>
      <c r="R195" s="584" t="s">
        <v>6140</v>
      </c>
      <c r="T195" s="589" t="s">
        <v>6141</v>
      </c>
      <c r="U195" s="590" t="s">
        <v>6142</v>
      </c>
      <c r="V195" s="591" t="s">
        <v>6143</v>
      </c>
      <c r="W195" s="592" t="s">
        <v>6144</v>
      </c>
      <c r="AC195" s="583" t="s">
        <v>48</v>
      </c>
      <c r="AD195" s="584" t="s">
        <v>6145</v>
      </c>
      <c r="AF195" s="583" t="s">
        <v>48</v>
      </c>
      <c r="AG195" s="584" t="s">
        <v>6146</v>
      </c>
    </row>
    <row r="196" spans="4:33" ht="15.75">
      <c r="D196" s="569"/>
      <c r="G196" s="569"/>
      <c r="H196" s="593" t="s">
        <v>6147</v>
      </c>
      <c r="I196" s="571" t="s">
        <v>6148</v>
      </c>
      <c r="J196" s="569"/>
      <c r="K196" s="594" t="s">
        <v>5815</v>
      </c>
      <c r="L196" s="595" t="s">
        <v>6149</v>
      </c>
      <c r="Q196" s="570" t="s">
        <v>4861</v>
      </c>
      <c r="R196" s="571" t="s">
        <v>6150</v>
      </c>
      <c r="T196" s="589" t="s">
        <v>6151</v>
      </c>
      <c r="U196" s="590" t="s">
        <v>6152</v>
      </c>
      <c r="V196" s="591" t="s">
        <v>6153</v>
      </c>
      <c r="W196" s="592" t="s">
        <v>6154</v>
      </c>
      <c r="AC196" s="570" t="s">
        <v>6155</v>
      </c>
      <c r="AD196" s="571" t="s">
        <v>6156</v>
      </c>
      <c r="AF196" s="570" t="s">
        <v>6157</v>
      </c>
      <c r="AG196" s="571" t="s">
        <v>6158</v>
      </c>
    </row>
    <row r="197" spans="4:33" ht="15.75">
      <c r="D197" s="569"/>
      <c r="G197" s="569"/>
      <c r="H197" s="596" t="s">
        <v>48</v>
      </c>
      <c r="I197" s="584" t="s">
        <v>6159</v>
      </c>
      <c r="J197" s="569"/>
      <c r="K197" s="574" t="s">
        <v>48</v>
      </c>
      <c r="L197" s="586" t="s">
        <v>6160</v>
      </c>
      <c r="Q197" s="583" t="s">
        <v>48</v>
      </c>
      <c r="R197" s="584" t="s">
        <v>6161</v>
      </c>
      <c r="T197" s="589" t="s">
        <v>6162</v>
      </c>
      <c r="U197" s="590" t="s">
        <v>6163</v>
      </c>
      <c r="V197" s="591" t="s">
        <v>6164</v>
      </c>
      <c r="W197" s="592" t="s">
        <v>6165</v>
      </c>
      <c r="AC197" s="583" t="s">
        <v>48</v>
      </c>
      <c r="AD197" s="584" t="s">
        <v>6166</v>
      </c>
      <c r="AF197" s="583" t="s">
        <v>48</v>
      </c>
      <c r="AG197" s="584" t="s">
        <v>6167</v>
      </c>
    </row>
    <row r="198" spans="4:33" ht="15.75">
      <c r="D198" s="569"/>
      <c r="G198" s="569"/>
      <c r="H198" s="593" t="s">
        <v>6168</v>
      </c>
      <c r="I198" s="571" t="s">
        <v>6169</v>
      </c>
      <c r="J198" s="569"/>
      <c r="K198" s="594" t="s">
        <v>6170</v>
      </c>
      <c r="L198" s="595" t="s">
        <v>6171</v>
      </c>
      <c r="Q198" s="570" t="s">
        <v>6134</v>
      </c>
      <c r="R198" s="571" t="s">
        <v>6172</v>
      </c>
      <c r="T198" s="589" t="s">
        <v>6173</v>
      </c>
      <c r="U198" s="590" t="s">
        <v>6174</v>
      </c>
      <c r="V198" s="591" t="s">
        <v>6175</v>
      </c>
      <c r="W198" s="592" t="s">
        <v>6176</v>
      </c>
      <c r="AC198" s="570" t="s">
        <v>4887</v>
      </c>
      <c r="AD198" s="571" t="s">
        <v>6177</v>
      </c>
      <c r="AF198" s="570" t="s">
        <v>6178</v>
      </c>
      <c r="AG198" s="571" t="s">
        <v>6179</v>
      </c>
    </row>
    <row r="199" spans="4:33" ht="15.75">
      <c r="D199" s="569"/>
      <c r="G199" s="569"/>
      <c r="H199" s="596" t="s">
        <v>48</v>
      </c>
      <c r="I199" s="584" t="s">
        <v>6180</v>
      </c>
      <c r="J199" s="569"/>
      <c r="K199" s="574" t="s">
        <v>48</v>
      </c>
      <c r="L199" s="586" t="s">
        <v>6181</v>
      </c>
      <c r="Q199" s="583" t="s">
        <v>48</v>
      </c>
      <c r="R199" s="584" t="s">
        <v>6182</v>
      </c>
      <c r="T199" s="589" t="s">
        <v>6183</v>
      </c>
      <c r="U199" s="590" t="s">
        <v>6184</v>
      </c>
      <c r="V199" s="591" t="s">
        <v>6185</v>
      </c>
      <c r="W199" s="592" t="s">
        <v>6186</v>
      </c>
      <c r="AC199" s="583" t="s">
        <v>48</v>
      </c>
      <c r="AD199" s="584" t="s">
        <v>6187</v>
      </c>
      <c r="AF199" s="583" t="s">
        <v>48</v>
      </c>
      <c r="AG199" s="584" t="s">
        <v>6188</v>
      </c>
    </row>
    <row r="200" spans="4:33" ht="15.75">
      <c r="D200" s="569"/>
      <c r="G200" s="569"/>
      <c r="H200" s="593" t="s">
        <v>6189</v>
      </c>
      <c r="I200" s="571" t="s">
        <v>6190</v>
      </c>
      <c r="J200" s="569"/>
      <c r="K200" s="594" t="s">
        <v>6191</v>
      </c>
      <c r="L200" s="595" t="s">
        <v>6192</v>
      </c>
      <c r="Q200" s="570" t="s">
        <v>6155</v>
      </c>
      <c r="R200" s="571" t="s">
        <v>6193</v>
      </c>
      <c r="T200" s="589" t="s">
        <v>6194</v>
      </c>
      <c r="U200" s="590" t="s">
        <v>6195</v>
      </c>
      <c r="V200" s="591" t="s">
        <v>6196</v>
      </c>
      <c r="W200" s="592" t="s">
        <v>6197</v>
      </c>
      <c r="AC200" s="570" t="s">
        <v>6198</v>
      </c>
      <c r="AD200" s="571" t="s">
        <v>6199</v>
      </c>
      <c r="AF200" s="570" t="s">
        <v>6200</v>
      </c>
      <c r="AG200" s="571" t="s">
        <v>6201</v>
      </c>
    </row>
    <row r="201" spans="4:33" ht="25.5">
      <c r="D201" s="569"/>
      <c r="G201" s="569"/>
      <c r="H201" s="596" t="s">
        <v>48</v>
      </c>
      <c r="I201" s="584" t="s">
        <v>6202</v>
      </c>
      <c r="J201" s="569"/>
      <c r="K201" s="574" t="s">
        <v>48</v>
      </c>
      <c r="L201" s="586" t="s">
        <v>6203</v>
      </c>
      <c r="Q201" s="583" t="s">
        <v>48</v>
      </c>
      <c r="R201" s="584" t="s">
        <v>6204</v>
      </c>
      <c r="T201" s="589" t="s">
        <v>6205</v>
      </c>
      <c r="U201" s="590" t="s">
        <v>6206</v>
      </c>
      <c r="V201" s="591" t="s">
        <v>6207</v>
      </c>
      <c r="W201" s="592" t="s">
        <v>6208</v>
      </c>
      <c r="AC201" s="583" t="s">
        <v>48</v>
      </c>
      <c r="AD201" s="584" t="s">
        <v>6209</v>
      </c>
      <c r="AF201" s="583" t="s">
        <v>48</v>
      </c>
      <c r="AG201" s="584" t="s">
        <v>6210</v>
      </c>
    </row>
    <row r="202" spans="4:33" ht="15.75">
      <c r="D202" s="569"/>
      <c r="G202" s="569"/>
      <c r="H202" s="593" t="s">
        <v>6211</v>
      </c>
      <c r="I202" s="571" t="s">
        <v>6212</v>
      </c>
      <c r="J202" s="569"/>
      <c r="K202" s="594" t="s">
        <v>6213</v>
      </c>
      <c r="L202" s="595" t="s">
        <v>6214</v>
      </c>
      <c r="Q202" s="570" t="s">
        <v>4887</v>
      </c>
      <c r="R202" s="571" t="s">
        <v>6215</v>
      </c>
      <c r="T202" s="589" t="s">
        <v>6216</v>
      </c>
      <c r="U202" s="590" t="s">
        <v>6217</v>
      </c>
      <c r="V202" s="591" t="s">
        <v>6218</v>
      </c>
      <c r="W202" s="592" t="s">
        <v>6219</v>
      </c>
      <c r="AC202" s="570" t="s">
        <v>4915</v>
      </c>
      <c r="AD202" s="571" t="s">
        <v>6220</v>
      </c>
      <c r="AF202" s="570" t="s">
        <v>6221</v>
      </c>
      <c r="AG202" s="571" t="s">
        <v>6222</v>
      </c>
    </row>
    <row r="203" spans="4:33" ht="25.5">
      <c r="D203" s="569"/>
      <c r="G203" s="569"/>
      <c r="H203" s="596" t="s">
        <v>48</v>
      </c>
      <c r="I203" s="584" t="s">
        <v>6223</v>
      </c>
      <c r="J203" s="569"/>
      <c r="K203" s="574" t="s">
        <v>48</v>
      </c>
      <c r="L203" s="586" t="s">
        <v>6224</v>
      </c>
      <c r="Q203" s="583" t="s">
        <v>48</v>
      </c>
      <c r="R203" s="584" t="s">
        <v>6225</v>
      </c>
      <c r="T203" s="589" t="s">
        <v>6226</v>
      </c>
      <c r="U203" s="590" t="s">
        <v>6227</v>
      </c>
      <c r="V203" s="591" t="s">
        <v>6228</v>
      </c>
      <c r="W203" s="592" t="s">
        <v>6229</v>
      </c>
      <c r="AC203" s="583" t="s">
        <v>48</v>
      </c>
      <c r="AD203" s="584" t="s">
        <v>6230</v>
      </c>
      <c r="AF203" s="583" t="s">
        <v>48</v>
      </c>
      <c r="AG203" s="584" t="s">
        <v>6231</v>
      </c>
    </row>
    <row r="204" spans="4:33" ht="15.75">
      <c r="D204" s="569"/>
      <c r="G204" s="569"/>
      <c r="H204" s="593" t="s">
        <v>6232</v>
      </c>
      <c r="I204" s="571" t="s">
        <v>6233</v>
      </c>
      <c r="J204" s="569"/>
      <c r="K204" s="594" t="s">
        <v>6234</v>
      </c>
      <c r="L204" s="595" t="s">
        <v>6235</v>
      </c>
      <c r="Q204" s="570" t="s">
        <v>6198</v>
      </c>
      <c r="R204" s="571" t="s">
        <v>6236</v>
      </c>
      <c r="T204" s="589" t="s">
        <v>6237</v>
      </c>
      <c r="U204" s="590" t="s">
        <v>6238</v>
      </c>
      <c r="V204" s="591" t="s">
        <v>6239</v>
      </c>
      <c r="W204" s="592" t="s">
        <v>6240</v>
      </c>
      <c r="AC204" s="570" t="s">
        <v>4943</v>
      </c>
      <c r="AD204" s="571" t="s">
        <v>6241</v>
      </c>
      <c r="AF204" s="570" t="s">
        <v>6242</v>
      </c>
      <c r="AG204" s="571" t="s">
        <v>6243</v>
      </c>
    </row>
    <row r="205" spans="4:33" ht="25.5">
      <c r="D205" s="569"/>
      <c r="G205" s="569"/>
      <c r="H205" s="596" t="s">
        <v>48</v>
      </c>
      <c r="I205" s="584" t="s">
        <v>6244</v>
      </c>
      <c r="J205" s="569"/>
      <c r="K205" s="574" t="s">
        <v>48</v>
      </c>
      <c r="L205" s="586" t="s">
        <v>6245</v>
      </c>
      <c r="Q205" s="583" t="s">
        <v>48</v>
      </c>
      <c r="R205" s="584" t="s">
        <v>6246</v>
      </c>
      <c r="T205" s="589" t="s">
        <v>6247</v>
      </c>
      <c r="U205" s="590" t="s">
        <v>6248</v>
      </c>
      <c r="V205" s="591" t="s">
        <v>6249</v>
      </c>
      <c r="W205" s="592" t="s">
        <v>6250</v>
      </c>
      <c r="AC205" s="583" t="s">
        <v>48</v>
      </c>
      <c r="AD205" s="584" t="s">
        <v>6251</v>
      </c>
      <c r="AF205" s="583" t="s">
        <v>48</v>
      </c>
      <c r="AG205" s="584" t="s">
        <v>6252</v>
      </c>
    </row>
    <row r="206" spans="4:33" ht="15.75">
      <c r="D206" s="569"/>
      <c r="G206" s="569"/>
      <c r="H206" s="593" t="s">
        <v>6253</v>
      </c>
      <c r="I206" s="571" t="s">
        <v>6254</v>
      </c>
      <c r="J206" s="569"/>
      <c r="K206" s="594" t="s">
        <v>6255</v>
      </c>
      <c r="L206" s="595" t="s">
        <v>6256</v>
      </c>
      <c r="Q206" s="570" t="s">
        <v>4915</v>
      </c>
      <c r="R206" s="571" t="s">
        <v>6257</v>
      </c>
      <c r="T206" s="589" t="s">
        <v>6258</v>
      </c>
      <c r="U206" s="590" t="s">
        <v>6259</v>
      </c>
      <c r="V206" s="591" t="s">
        <v>6260</v>
      </c>
      <c r="W206" s="592" t="s">
        <v>6261</v>
      </c>
      <c r="AC206" s="570" t="s">
        <v>3659</v>
      </c>
      <c r="AD206" s="571" t="s">
        <v>6262</v>
      </c>
      <c r="AF206" s="570" t="s">
        <v>6263</v>
      </c>
      <c r="AG206" s="571" t="s">
        <v>6264</v>
      </c>
    </row>
    <row r="207" spans="4:33" ht="25.5">
      <c r="D207" s="569"/>
      <c r="G207" s="569"/>
      <c r="H207" s="596" t="s">
        <v>48</v>
      </c>
      <c r="I207" s="584" t="s">
        <v>6265</v>
      </c>
      <c r="J207" s="569"/>
      <c r="K207" s="574" t="s">
        <v>48</v>
      </c>
      <c r="L207" s="586" t="s">
        <v>6266</v>
      </c>
      <c r="Q207" s="583" t="s">
        <v>48</v>
      </c>
      <c r="R207" s="584" t="s">
        <v>6267</v>
      </c>
      <c r="T207" s="589" t="s">
        <v>6268</v>
      </c>
      <c r="U207" s="590" t="s">
        <v>6269</v>
      </c>
      <c r="V207" s="591" t="s">
        <v>6270</v>
      </c>
      <c r="W207" s="592" t="s">
        <v>6271</v>
      </c>
      <c r="AC207" s="583" t="s">
        <v>48</v>
      </c>
      <c r="AD207" s="584" t="s">
        <v>6272</v>
      </c>
      <c r="AF207" s="583" t="s">
        <v>48</v>
      </c>
      <c r="AG207" s="584" t="s">
        <v>6273</v>
      </c>
    </row>
    <row r="208" spans="4:33" ht="15.75">
      <c r="D208" s="569"/>
      <c r="G208" s="569"/>
      <c r="H208" s="593" t="s">
        <v>6274</v>
      </c>
      <c r="I208" s="571" t="s">
        <v>6275</v>
      </c>
      <c r="J208" s="569"/>
      <c r="K208" s="594" t="s">
        <v>6276</v>
      </c>
      <c r="L208" s="595" t="s">
        <v>6277</v>
      </c>
      <c r="Q208" s="570" t="s">
        <v>4943</v>
      </c>
      <c r="R208" s="571" t="s">
        <v>6278</v>
      </c>
      <c r="T208" s="589" t="s">
        <v>6279</v>
      </c>
      <c r="U208" s="590" t="s">
        <v>6280</v>
      </c>
      <c r="V208" s="591" t="s">
        <v>6281</v>
      </c>
      <c r="W208" s="592" t="s">
        <v>6282</v>
      </c>
      <c r="AC208" s="570" t="s">
        <v>4971</v>
      </c>
      <c r="AD208" s="571" t="s">
        <v>6283</v>
      </c>
      <c r="AF208" s="570" t="s">
        <v>6284</v>
      </c>
      <c r="AG208" s="571" t="s">
        <v>6285</v>
      </c>
    </row>
    <row r="209" spans="4:33" ht="25.5">
      <c r="D209" s="569"/>
      <c r="G209" s="569"/>
      <c r="H209" s="596" t="s">
        <v>48</v>
      </c>
      <c r="I209" s="584" t="s">
        <v>6286</v>
      </c>
      <c r="J209" s="569"/>
      <c r="K209" s="574" t="s">
        <v>48</v>
      </c>
      <c r="L209" s="586" t="s">
        <v>6287</v>
      </c>
      <c r="Q209" s="583" t="s">
        <v>48</v>
      </c>
      <c r="R209" s="584" t="s">
        <v>6288</v>
      </c>
      <c r="T209" s="589" t="s">
        <v>6289</v>
      </c>
      <c r="U209" s="590" t="s">
        <v>6290</v>
      </c>
      <c r="V209" s="591" t="s">
        <v>6291</v>
      </c>
      <c r="W209" s="592" t="s">
        <v>6292</v>
      </c>
      <c r="AC209" s="583" t="s">
        <v>48</v>
      </c>
      <c r="AD209" s="584" t="s">
        <v>6293</v>
      </c>
      <c r="AF209" s="583" t="s">
        <v>48</v>
      </c>
      <c r="AG209" s="584" t="s">
        <v>6294</v>
      </c>
    </row>
    <row r="210" spans="4:33" ht="15.75">
      <c r="D210" s="569"/>
      <c r="G210" s="569"/>
      <c r="H210" s="593" t="s">
        <v>6295</v>
      </c>
      <c r="I210" s="571" t="s">
        <v>6296</v>
      </c>
      <c r="J210" s="569"/>
      <c r="K210" s="594" t="s">
        <v>6297</v>
      </c>
      <c r="L210" s="595" t="s">
        <v>6298</v>
      </c>
      <c r="Q210" s="570" t="s">
        <v>4971</v>
      </c>
      <c r="R210" s="571" t="s">
        <v>6299</v>
      </c>
      <c r="T210" s="589" t="s">
        <v>6300</v>
      </c>
      <c r="U210" s="590" t="s">
        <v>6301</v>
      </c>
      <c r="V210" s="591" t="s">
        <v>6302</v>
      </c>
      <c r="W210" s="592" t="s">
        <v>6303</v>
      </c>
      <c r="AC210" s="570" t="s">
        <v>4999</v>
      </c>
      <c r="AD210" s="571" t="s">
        <v>6304</v>
      </c>
      <c r="AF210" s="570" t="s">
        <v>6305</v>
      </c>
      <c r="AG210" s="571" t="s">
        <v>6306</v>
      </c>
    </row>
    <row r="211" spans="4:33" ht="15.75">
      <c r="D211" s="569"/>
      <c r="G211" s="569"/>
      <c r="H211" s="596" t="s">
        <v>48</v>
      </c>
      <c r="I211" s="584" t="s">
        <v>6307</v>
      </c>
      <c r="J211" s="569"/>
      <c r="K211" s="574" t="s">
        <v>48</v>
      </c>
      <c r="L211" s="586" t="s">
        <v>6308</v>
      </c>
      <c r="Q211" s="583" t="s">
        <v>48</v>
      </c>
      <c r="R211" s="584" t="s">
        <v>6309</v>
      </c>
      <c r="T211" s="589" t="s">
        <v>6310</v>
      </c>
      <c r="U211" s="590" t="s">
        <v>6311</v>
      </c>
      <c r="V211" s="591" t="s">
        <v>6312</v>
      </c>
      <c r="W211" s="592" t="s">
        <v>6313</v>
      </c>
      <c r="AC211" s="583" t="s">
        <v>48</v>
      </c>
      <c r="AD211" s="584" t="s">
        <v>6314</v>
      </c>
      <c r="AF211" s="583" t="s">
        <v>48</v>
      </c>
      <c r="AG211" s="584" t="s">
        <v>6315</v>
      </c>
    </row>
    <row r="212" spans="4:33" ht="15.75">
      <c r="D212" s="569"/>
      <c r="G212" s="569"/>
      <c r="H212" s="593" t="s">
        <v>6316</v>
      </c>
      <c r="I212" s="571" t="s">
        <v>6317</v>
      </c>
      <c r="J212" s="569"/>
      <c r="K212" s="594" t="s">
        <v>6318</v>
      </c>
      <c r="L212" s="595" t="s">
        <v>6319</v>
      </c>
      <c r="Q212" s="570" t="s">
        <v>4999</v>
      </c>
      <c r="R212" s="571" t="s">
        <v>6320</v>
      </c>
      <c r="T212" s="589" t="s">
        <v>6321</v>
      </c>
      <c r="U212" s="590" t="s">
        <v>6322</v>
      </c>
      <c r="V212" s="591" t="s">
        <v>6323</v>
      </c>
      <c r="W212" s="592" t="s">
        <v>6324</v>
      </c>
      <c r="AC212" s="570" t="s">
        <v>5027</v>
      </c>
      <c r="AD212" s="571" t="s">
        <v>6325</v>
      </c>
      <c r="AF212" s="570" t="s">
        <v>6326</v>
      </c>
      <c r="AG212" s="571" t="s">
        <v>6327</v>
      </c>
    </row>
    <row r="213" spans="4:33" ht="26.25" thickBot="1">
      <c r="D213" s="569"/>
      <c r="G213" s="569"/>
      <c r="H213" s="596" t="s">
        <v>48</v>
      </c>
      <c r="I213" s="584" t="s">
        <v>6328</v>
      </c>
      <c r="J213" s="569"/>
      <c r="K213" s="617" t="s">
        <v>48</v>
      </c>
      <c r="L213" s="618" t="s">
        <v>6329</v>
      </c>
      <c r="Q213" s="583" t="s">
        <v>48</v>
      </c>
      <c r="R213" s="584" t="s">
        <v>6330</v>
      </c>
      <c r="T213" s="589" t="s">
        <v>6331</v>
      </c>
      <c r="U213" s="590" t="s">
        <v>6332</v>
      </c>
      <c r="V213" s="591" t="s">
        <v>6333</v>
      </c>
      <c r="W213" s="592" t="s">
        <v>6334</v>
      </c>
      <c r="AC213" s="583" t="s">
        <v>48</v>
      </c>
      <c r="AD213" s="584" t="s">
        <v>6335</v>
      </c>
      <c r="AF213" s="583" t="s">
        <v>48</v>
      </c>
      <c r="AG213" s="584" t="s">
        <v>6336</v>
      </c>
    </row>
    <row r="214" spans="4:33" ht="15.75">
      <c r="D214" s="569"/>
      <c r="G214" s="569"/>
      <c r="H214" s="593" t="s">
        <v>6337</v>
      </c>
      <c r="I214" s="571" t="s">
        <v>6338</v>
      </c>
      <c r="J214" s="569"/>
      <c r="Q214" s="570" t="s">
        <v>5027</v>
      </c>
      <c r="R214" s="571" t="s">
        <v>6339</v>
      </c>
      <c r="T214" s="589" t="s">
        <v>6340</v>
      </c>
      <c r="U214" s="590" t="s">
        <v>6341</v>
      </c>
      <c r="V214" s="591" t="s">
        <v>6342</v>
      </c>
      <c r="W214" s="592" t="s">
        <v>6343</v>
      </c>
      <c r="AC214" s="570" t="s">
        <v>5055</v>
      </c>
      <c r="AD214" s="571" t="s">
        <v>6344</v>
      </c>
      <c r="AF214" s="570" t="s">
        <v>6345</v>
      </c>
      <c r="AG214" s="571" t="s">
        <v>6346</v>
      </c>
    </row>
    <row r="215" spans="4:33" ht="25.5">
      <c r="D215" s="569"/>
      <c r="G215" s="569"/>
      <c r="H215" s="596" t="s">
        <v>48</v>
      </c>
      <c r="I215" s="584" t="s">
        <v>6347</v>
      </c>
      <c r="J215" s="569"/>
      <c r="Q215" s="583" t="s">
        <v>48</v>
      </c>
      <c r="R215" s="584" t="s">
        <v>6348</v>
      </c>
      <c r="T215" s="589" t="s">
        <v>6349</v>
      </c>
      <c r="U215" s="590" t="s">
        <v>6350</v>
      </c>
      <c r="V215" s="591" t="s">
        <v>6351</v>
      </c>
      <c r="W215" s="592" t="s">
        <v>6352</v>
      </c>
      <c r="AC215" s="583" t="s">
        <v>48</v>
      </c>
      <c r="AD215" s="584" t="s">
        <v>6353</v>
      </c>
      <c r="AF215" s="583" t="s">
        <v>48</v>
      </c>
      <c r="AG215" s="584" t="s">
        <v>6354</v>
      </c>
    </row>
    <row r="216" spans="4:33" ht="15.75">
      <c r="D216" s="569"/>
      <c r="G216" s="569"/>
      <c r="H216" s="593" t="s">
        <v>6355</v>
      </c>
      <c r="I216" s="571" t="s">
        <v>6356</v>
      </c>
      <c r="J216" s="569"/>
      <c r="Q216" s="570" t="s">
        <v>5055</v>
      </c>
      <c r="R216" s="571" t="s">
        <v>6357</v>
      </c>
      <c r="T216" s="589" t="s">
        <v>6358</v>
      </c>
      <c r="U216" s="590" t="s">
        <v>6358</v>
      </c>
      <c r="V216" s="591" t="s">
        <v>6359</v>
      </c>
      <c r="W216" s="592" t="s">
        <v>6360</v>
      </c>
      <c r="AC216" s="570" t="s">
        <v>6361</v>
      </c>
      <c r="AD216" s="571" t="s">
        <v>6362</v>
      </c>
      <c r="AF216" s="570" t="s">
        <v>6363</v>
      </c>
      <c r="AG216" s="571" t="s">
        <v>6364</v>
      </c>
    </row>
    <row r="217" spans="4:33" ht="15.75">
      <c r="D217" s="569"/>
      <c r="G217" s="569"/>
      <c r="H217" s="596" t="s">
        <v>48</v>
      </c>
      <c r="I217" s="584" t="s">
        <v>6365</v>
      </c>
      <c r="J217" s="569"/>
      <c r="Q217" s="583" t="s">
        <v>48</v>
      </c>
      <c r="R217" s="584" t="s">
        <v>6366</v>
      </c>
      <c r="T217" s="589" t="s">
        <v>6367</v>
      </c>
      <c r="U217" s="590" t="s">
        <v>6368</v>
      </c>
      <c r="V217" s="591" t="s">
        <v>6369</v>
      </c>
      <c r="W217" s="592" t="s">
        <v>6370</v>
      </c>
      <c r="AC217" s="583" t="s">
        <v>48</v>
      </c>
      <c r="AD217" s="584" t="s">
        <v>6371</v>
      </c>
      <c r="AF217" s="583" t="s">
        <v>48</v>
      </c>
      <c r="AG217" s="584" t="s">
        <v>6315</v>
      </c>
    </row>
    <row r="218" spans="4:33" ht="15.75">
      <c r="D218" s="569"/>
      <c r="G218" s="569"/>
      <c r="H218" s="572" t="s">
        <v>6372</v>
      </c>
      <c r="I218" s="573" t="s">
        <v>6373</v>
      </c>
      <c r="J218" s="569"/>
      <c r="Q218" s="570" t="s">
        <v>6361</v>
      </c>
      <c r="R218" s="571" t="s">
        <v>6374</v>
      </c>
      <c r="T218" s="589" t="s">
        <v>6375</v>
      </c>
      <c r="U218" s="590" t="s">
        <v>6376</v>
      </c>
      <c r="V218" s="591" t="s">
        <v>6377</v>
      </c>
      <c r="W218" s="592" t="s">
        <v>6378</v>
      </c>
      <c r="AC218" s="570" t="s">
        <v>5082</v>
      </c>
      <c r="AD218" s="571" t="s">
        <v>6379</v>
      </c>
      <c r="AF218" s="570" t="s">
        <v>6380</v>
      </c>
      <c r="AG218" s="571" t="s">
        <v>6381</v>
      </c>
    </row>
    <row r="219" spans="4:33" ht="25.5">
      <c r="D219" s="569"/>
      <c r="G219" s="569"/>
      <c r="H219" s="572" t="s">
        <v>48</v>
      </c>
      <c r="I219" s="585" t="s">
        <v>6382</v>
      </c>
      <c r="J219" s="569"/>
      <c r="Q219" s="583" t="s">
        <v>48</v>
      </c>
      <c r="R219" s="584" t="s">
        <v>6383</v>
      </c>
      <c r="T219" s="589" t="s">
        <v>6384</v>
      </c>
      <c r="U219" s="590" t="s">
        <v>6385</v>
      </c>
      <c r="V219" s="591" t="s">
        <v>6386</v>
      </c>
      <c r="W219" s="592" t="s">
        <v>6387</v>
      </c>
      <c r="AC219" s="583" t="s">
        <v>48</v>
      </c>
      <c r="AD219" s="584" t="s">
        <v>6388</v>
      </c>
      <c r="AF219" s="583" t="s">
        <v>48</v>
      </c>
      <c r="AG219" s="584" t="s">
        <v>6389</v>
      </c>
    </row>
    <row r="220" spans="4:33" ht="15.75">
      <c r="D220" s="569"/>
      <c r="G220" s="569"/>
      <c r="H220" s="593" t="s">
        <v>6390</v>
      </c>
      <c r="I220" s="571" t="s">
        <v>6391</v>
      </c>
      <c r="J220" s="569"/>
      <c r="Q220" s="570" t="s">
        <v>5082</v>
      </c>
      <c r="R220" s="571" t="s">
        <v>6392</v>
      </c>
      <c r="T220" s="589" t="s">
        <v>6393</v>
      </c>
      <c r="U220" s="590" t="s">
        <v>6394</v>
      </c>
      <c r="V220" s="591" t="s">
        <v>6395</v>
      </c>
      <c r="W220" s="592" t="s">
        <v>6396</v>
      </c>
      <c r="AC220" s="570" t="s">
        <v>6397</v>
      </c>
      <c r="AD220" s="571" t="s">
        <v>6398</v>
      </c>
      <c r="AF220" s="570" t="s">
        <v>6399</v>
      </c>
      <c r="AG220" s="571" t="s">
        <v>6400</v>
      </c>
    </row>
    <row r="221" spans="4:33" ht="15.75">
      <c r="D221" s="569"/>
      <c r="G221" s="569"/>
      <c r="H221" s="596" t="s">
        <v>48</v>
      </c>
      <c r="I221" s="584" t="s">
        <v>6401</v>
      </c>
      <c r="J221" s="569"/>
      <c r="Q221" s="583" t="s">
        <v>48</v>
      </c>
      <c r="R221" s="584" t="s">
        <v>6402</v>
      </c>
      <c r="T221" s="589" t="s">
        <v>6403</v>
      </c>
      <c r="U221" s="590" t="s">
        <v>6404</v>
      </c>
      <c r="V221" s="591" t="s">
        <v>6405</v>
      </c>
      <c r="W221" s="592" t="s">
        <v>5894</v>
      </c>
      <c r="AC221" s="583" t="s">
        <v>48</v>
      </c>
      <c r="AD221" s="584" t="s">
        <v>6406</v>
      </c>
      <c r="AF221" s="583" t="s">
        <v>48</v>
      </c>
      <c r="AG221" s="584" t="s">
        <v>6407</v>
      </c>
    </row>
    <row r="222" spans="4:33" ht="15.75">
      <c r="D222" s="569"/>
      <c r="G222" s="569"/>
      <c r="H222" s="572" t="s">
        <v>6408</v>
      </c>
      <c r="I222" s="573" t="s">
        <v>6409</v>
      </c>
      <c r="J222" s="569"/>
      <c r="Q222" s="570" t="s">
        <v>6397</v>
      </c>
      <c r="R222" s="571" t="s">
        <v>6410</v>
      </c>
      <c r="T222" s="589" t="s">
        <v>6411</v>
      </c>
      <c r="U222" s="590" t="s">
        <v>6412</v>
      </c>
      <c r="V222" s="591" t="s">
        <v>6413</v>
      </c>
      <c r="W222" s="592" t="s">
        <v>6414</v>
      </c>
      <c r="AC222" s="570" t="s">
        <v>5109</v>
      </c>
      <c r="AD222" s="571" t="s">
        <v>6415</v>
      </c>
      <c r="AF222" s="570" t="s">
        <v>6416</v>
      </c>
      <c r="AG222" s="571" t="s">
        <v>6417</v>
      </c>
    </row>
    <row r="223" spans="4:33" ht="25.5">
      <c r="D223" s="569"/>
      <c r="G223" s="569"/>
      <c r="H223" s="572" t="s">
        <v>48</v>
      </c>
      <c r="I223" s="585" t="s">
        <v>6418</v>
      </c>
      <c r="J223" s="569"/>
      <c r="Q223" s="583" t="s">
        <v>48</v>
      </c>
      <c r="R223" s="584" t="s">
        <v>6419</v>
      </c>
      <c r="T223" s="589" t="s">
        <v>6420</v>
      </c>
      <c r="U223" s="590" t="s">
        <v>6421</v>
      </c>
      <c r="V223" s="591" t="s">
        <v>6422</v>
      </c>
      <c r="W223" s="592" t="s">
        <v>6423</v>
      </c>
      <c r="AC223" s="583" t="s">
        <v>48</v>
      </c>
      <c r="AD223" s="584" t="s">
        <v>6424</v>
      </c>
      <c r="AF223" s="583" t="s">
        <v>48</v>
      </c>
      <c r="AG223" s="584" t="s">
        <v>6425</v>
      </c>
    </row>
    <row r="224" spans="4:33" ht="15.75">
      <c r="D224" s="569"/>
      <c r="G224" s="569"/>
      <c r="H224" s="593" t="s">
        <v>6426</v>
      </c>
      <c r="I224" s="571" t="s">
        <v>6427</v>
      </c>
      <c r="J224" s="569"/>
      <c r="Q224" s="570" t="s">
        <v>5109</v>
      </c>
      <c r="R224" s="571" t="s">
        <v>6428</v>
      </c>
      <c r="T224" s="589" t="s">
        <v>6429</v>
      </c>
      <c r="U224" s="590" t="s">
        <v>6430</v>
      </c>
      <c r="V224" s="591" t="s">
        <v>6431</v>
      </c>
      <c r="W224" s="592" t="s">
        <v>6432</v>
      </c>
      <c r="AC224" s="570" t="s">
        <v>5137</v>
      </c>
      <c r="AD224" s="571" t="s">
        <v>6433</v>
      </c>
      <c r="AF224" s="570" t="s">
        <v>6434</v>
      </c>
      <c r="AG224" s="571" t="s">
        <v>6435</v>
      </c>
    </row>
    <row r="225" spans="4:33" ht="15.75">
      <c r="D225" s="569"/>
      <c r="G225" s="569"/>
      <c r="H225" s="596" t="s">
        <v>48</v>
      </c>
      <c r="I225" s="584" t="s">
        <v>6436</v>
      </c>
      <c r="J225" s="569"/>
      <c r="Q225" s="583" t="s">
        <v>48</v>
      </c>
      <c r="R225" s="584" t="s">
        <v>6437</v>
      </c>
      <c r="T225" s="589" t="s">
        <v>6438</v>
      </c>
      <c r="U225" s="590" t="s">
        <v>6439</v>
      </c>
      <c r="V225" s="591" t="s">
        <v>6440</v>
      </c>
      <c r="W225" s="592" t="s">
        <v>6441</v>
      </c>
      <c r="AC225" s="583" t="s">
        <v>48</v>
      </c>
      <c r="AD225" s="584" t="s">
        <v>6442</v>
      </c>
      <c r="AF225" s="583" t="s">
        <v>48</v>
      </c>
      <c r="AG225" s="584" t="s">
        <v>6443</v>
      </c>
    </row>
    <row r="226" spans="4:33" ht="15.75">
      <c r="D226" s="569"/>
      <c r="G226" s="569"/>
      <c r="H226" s="593" t="s">
        <v>6444</v>
      </c>
      <c r="I226" s="571" t="s">
        <v>6445</v>
      </c>
      <c r="J226" s="569"/>
      <c r="Q226" s="570" t="s">
        <v>5137</v>
      </c>
      <c r="R226" s="571" t="s">
        <v>6446</v>
      </c>
      <c r="T226" s="589" t="s">
        <v>6447</v>
      </c>
      <c r="U226" s="590" t="s">
        <v>6448</v>
      </c>
      <c r="V226" s="591" t="s">
        <v>6449</v>
      </c>
      <c r="W226" s="592" t="s">
        <v>6450</v>
      </c>
      <c r="AC226" s="570" t="s">
        <v>5164</v>
      </c>
      <c r="AD226" s="571" t="s">
        <v>6451</v>
      </c>
      <c r="AF226" s="570" t="s">
        <v>6452</v>
      </c>
      <c r="AG226" s="571" t="s">
        <v>6453</v>
      </c>
    </row>
    <row r="227" spans="4:33" ht="15.75">
      <c r="D227" s="569"/>
      <c r="G227" s="569"/>
      <c r="H227" s="596" t="s">
        <v>48</v>
      </c>
      <c r="I227" s="584" t="s">
        <v>6454</v>
      </c>
      <c r="J227" s="569"/>
      <c r="Q227" s="583" t="s">
        <v>48</v>
      </c>
      <c r="R227" s="584" t="s">
        <v>6455</v>
      </c>
      <c r="T227" s="589" t="s">
        <v>6456</v>
      </c>
      <c r="U227" s="590" t="s">
        <v>6457</v>
      </c>
      <c r="V227" s="591" t="s">
        <v>6458</v>
      </c>
      <c r="W227" s="592" t="s">
        <v>6459</v>
      </c>
      <c r="AC227" s="583" t="s">
        <v>48</v>
      </c>
      <c r="AD227" s="584" t="s">
        <v>6460</v>
      </c>
      <c r="AF227" s="583" t="s">
        <v>48</v>
      </c>
      <c r="AG227" s="584" t="s">
        <v>6461</v>
      </c>
    </row>
    <row r="228" spans="4:33" ht="15.75">
      <c r="D228" s="569"/>
      <c r="G228" s="569"/>
      <c r="H228" s="593" t="s">
        <v>6462</v>
      </c>
      <c r="I228" s="571" t="s">
        <v>6463</v>
      </c>
      <c r="J228" s="569"/>
      <c r="Q228" s="570" t="s">
        <v>5164</v>
      </c>
      <c r="R228" s="571" t="s">
        <v>6464</v>
      </c>
      <c r="T228" s="589" t="s">
        <v>6465</v>
      </c>
      <c r="U228" s="590" t="s">
        <v>6466</v>
      </c>
      <c r="V228" s="591" t="s">
        <v>6467</v>
      </c>
      <c r="W228" s="592" t="s">
        <v>6468</v>
      </c>
      <c r="AC228" s="570" t="s">
        <v>5190</v>
      </c>
      <c r="AD228" s="571" t="s">
        <v>6469</v>
      </c>
      <c r="AF228" s="570" t="s">
        <v>6470</v>
      </c>
      <c r="AG228" s="571" t="s">
        <v>6471</v>
      </c>
    </row>
    <row r="229" spans="4:33" ht="15.75">
      <c r="D229" s="569"/>
      <c r="G229" s="569"/>
      <c r="H229" s="596" t="s">
        <v>48</v>
      </c>
      <c r="I229" s="584" t="s">
        <v>6472</v>
      </c>
      <c r="J229" s="569"/>
      <c r="Q229" s="583" t="s">
        <v>48</v>
      </c>
      <c r="R229" s="584" t="s">
        <v>6473</v>
      </c>
      <c r="T229" s="589" t="s">
        <v>6474</v>
      </c>
      <c r="U229" s="590" t="s">
        <v>6475</v>
      </c>
      <c r="V229" s="591" t="s">
        <v>6476</v>
      </c>
      <c r="W229" s="592" t="s">
        <v>6477</v>
      </c>
      <c r="AC229" s="583" t="s">
        <v>48</v>
      </c>
      <c r="AD229" s="584" t="s">
        <v>6478</v>
      </c>
      <c r="AF229" s="583" t="s">
        <v>48</v>
      </c>
      <c r="AG229" s="584" t="s">
        <v>6479</v>
      </c>
    </row>
    <row r="230" spans="4:33" ht="15.75">
      <c r="D230" s="569"/>
      <c r="G230" s="569"/>
      <c r="H230" s="593" t="s">
        <v>6480</v>
      </c>
      <c r="I230" s="571" t="s">
        <v>6481</v>
      </c>
      <c r="J230" s="569"/>
      <c r="Q230" s="570" t="s">
        <v>5190</v>
      </c>
      <c r="R230" s="571" t="s">
        <v>6482</v>
      </c>
      <c r="T230" s="589" t="s">
        <v>6483</v>
      </c>
      <c r="U230" s="590" t="s">
        <v>6484</v>
      </c>
      <c r="V230" s="591" t="s">
        <v>6485</v>
      </c>
      <c r="W230" s="592" t="s">
        <v>6486</v>
      </c>
      <c r="AC230" s="570" t="s">
        <v>5217</v>
      </c>
      <c r="AD230" s="571" t="s">
        <v>6487</v>
      </c>
      <c r="AF230" s="570" t="s">
        <v>6488</v>
      </c>
      <c r="AG230" s="571" t="s">
        <v>6489</v>
      </c>
    </row>
    <row r="231" spans="4:33" ht="25.5">
      <c r="D231" s="569"/>
      <c r="G231" s="569"/>
      <c r="H231" s="596" t="s">
        <v>48</v>
      </c>
      <c r="I231" s="584" t="s">
        <v>6490</v>
      </c>
      <c r="J231" s="569"/>
      <c r="Q231" s="583" t="s">
        <v>48</v>
      </c>
      <c r="R231" s="584" t="s">
        <v>6491</v>
      </c>
      <c r="T231" s="589" t="s">
        <v>6492</v>
      </c>
      <c r="U231" s="590" t="s">
        <v>6493</v>
      </c>
      <c r="V231" s="591" t="s">
        <v>6494</v>
      </c>
      <c r="W231" s="592" t="s">
        <v>6495</v>
      </c>
      <c r="AC231" s="583" t="s">
        <v>48</v>
      </c>
      <c r="AD231" s="584" t="s">
        <v>6496</v>
      </c>
      <c r="AF231" s="583" t="s">
        <v>48</v>
      </c>
      <c r="AG231" s="584" t="s">
        <v>6497</v>
      </c>
    </row>
    <row r="232" spans="4:33" ht="15.75">
      <c r="D232" s="569"/>
      <c r="G232" s="569"/>
      <c r="H232" s="593" t="s">
        <v>6498</v>
      </c>
      <c r="I232" s="571" t="s">
        <v>6499</v>
      </c>
      <c r="J232" s="569"/>
      <c r="Q232" s="570" t="s">
        <v>5217</v>
      </c>
      <c r="R232" s="571" t="s">
        <v>6500</v>
      </c>
      <c r="T232" s="589" t="s">
        <v>6501</v>
      </c>
      <c r="U232" s="590" t="s">
        <v>6502</v>
      </c>
      <c r="V232" s="591" t="s">
        <v>6503</v>
      </c>
      <c r="W232" s="592" t="s">
        <v>6504</v>
      </c>
      <c r="AC232" s="570" t="s">
        <v>5243</v>
      </c>
      <c r="AD232" s="571" t="s">
        <v>6505</v>
      </c>
      <c r="AF232" s="570" t="s">
        <v>6506</v>
      </c>
      <c r="AG232" s="571" t="s">
        <v>6507</v>
      </c>
    </row>
    <row r="233" spans="4:33" ht="38.25">
      <c r="D233" s="569"/>
      <c r="G233" s="569"/>
      <c r="H233" s="596" t="s">
        <v>48</v>
      </c>
      <c r="I233" s="584" t="s">
        <v>6508</v>
      </c>
      <c r="J233" s="569"/>
      <c r="Q233" s="583" t="s">
        <v>48</v>
      </c>
      <c r="R233" s="584" t="s">
        <v>6509</v>
      </c>
      <c r="T233" s="589" t="s">
        <v>6510</v>
      </c>
      <c r="U233" s="590" t="s">
        <v>6511</v>
      </c>
      <c r="V233" s="591" t="s">
        <v>6512</v>
      </c>
      <c r="W233" s="592" t="s">
        <v>6513</v>
      </c>
      <c r="AC233" s="583" t="s">
        <v>48</v>
      </c>
      <c r="AD233" s="584" t="s">
        <v>6514</v>
      </c>
      <c r="AF233" s="583" t="s">
        <v>48</v>
      </c>
      <c r="AG233" s="584" t="s">
        <v>6515</v>
      </c>
    </row>
    <row r="234" spans="4:33" ht="15.75">
      <c r="D234" s="569"/>
      <c r="G234" s="569"/>
      <c r="H234" s="593" t="s">
        <v>6516</v>
      </c>
      <c r="I234" s="571" t="s">
        <v>6517</v>
      </c>
      <c r="J234" s="569"/>
      <c r="Q234" s="570" t="s">
        <v>5243</v>
      </c>
      <c r="R234" s="571" t="s">
        <v>6518</v>
      </c>
      <c r="T234" s="589" t="s">
        <v>6519</v>
      </c>
      <c r="U234" s="590" t="s">
        <v>6520</v>
      </c>
      <c r="V234" s="591" t="s">
        <v>6521</v>
      </c>
      <c r="W234" s="592" t="s">
        <v>6522</v>
      </c>
      <c r="AC234" s="570" t="s">
        <v>5270</v>
      </c>
      <c r="AD234" s="571" t="s">
        <v>6523</v>
      </c>
      <c r="AF234" s="570" t="s">
        <v>6524</v>
      </c>
      <c r="AG234" s="571" t="s">
        <v>6525</v>
      </c>
    </row>
    <row r="235" spans="4:33" ht="15.75">
      <c r="D235" s="569"/>
      <c r="G235" s="569"/>
      <c r="H235" s="596" t="s">
        <v>48</v>
      </c>
      <c r="I235" s="584" t="s">
        <v>6526</v>
      </c>
      <c r="J235" s="569"/>
      <c r="Q235" s="583" t="s">
        <v>48</v>
      </c>
      <c r="R235" s="584" t="s">
        <v>6527</v>
      </c>
      <c r="T235" s="589" t="s">
        <v>6528</v>
      </c>
      <c r="U235" s="590" t="s">
        <v>6529</v>
      </c>
      <c r="V235" s="591" t="s">
        <v>6530</v>
      </c>
      <c r="W235" s="592" t="s">
        <v>6531</v>
      </c>
      <c r="AC235" s="583" t="s">
        <v>48</v>
      </c>
      <c r="AD235" s="584" t="s">
        <v>6532</v>
      </c>
      <c r="AF235" s="583" t="s">
        <v>48</v>
      </c>
      <c r="AG235" s="584" t="s">
        <v>6533</v>
      </c>
    </row>
    <row r="236" spans="4:33" ht="15.75">
      <c r="D236" s="569"/>
      <c r="G236" s="569"/>
      <c r="H236" s="593" t="s">
        <v>6534</v>
      </c>
      <c r="I236" s="571" t="s">
        <v>6535</v>
      </c>
      <c r="J236" s="569"/>
      <c r="Q236" s="570" t="s">
        <v>5270</v>
      </c>
      <c r="R236" s="571" t="s">
        <v>6536</v>
      </c>
      <c r="T236" s="589" t="s">
        <v>6537</v>
      </c>
      <c r="U236" s="590" t="s">
        <v>6538</v>
      </c>
      <c r="V236" s="591" t="s">
        <v>6539</v>
      </c>
      <c r="W236" s="592" t="s">
        <v>6540</v>
      </c>
      <c r="AC236" s="570" t="s">
        <v>5296</v>
      </c>
      <c r="AD236" s="571" t="s">
        <v>6541</v>
      </c>
      <c r="AF236" s="570" t="s">
        <v>6542</v>
      </c>
      <c r="AG236" s="571" t="s">
        <v>6543</v>
      </c>
    </row>
    <row r="237" spans="4:33" ht="25.5">
      <c r="D237" s="569"/>
      <c r="G237" s="569"/>
      <c r="H237" s="596" t="s">
        <v>48</v>
      </c>
      <c r="I237" s="584" t="s">
        <v>6544</v>
      </c>
      <c r="J237" s="569"/>
      <c r="Q237" s="583" t="s">
        <v>48</v>
      </c>
      <c r="R237" s="584" t="s">
        <v>6545</v>
      </c>
      <c r="T237" s="589" t="s">
        <v>6546</v>
      </c>
      <c r="U237" s="590" t="s">
        <v>6547</v>
      </c>
      <c r="V237" s="591" t="s">
        <v>6548</v>
      </c>
      <c r="W237" s="592" t="s">
        <v>6549</v>
      </c>
      <c r="AC237" s="583" t="s">
        <v>48</v>
      </c>
      <c r="AD237" s="584" t="s">
        <v>6550</v>
      </c>
      <c r="AF237" s="583" t="s">
        <v>48</v>
      </c>
      <c r="AG237" s="584" t="s">
        <v>6551</v>
      </c>
    </row>
    <row r="238" spans="4:33" ht="15.75">
      <c r="D238" s="569"/>
      <c r="G238" s="569"/>
      <c r="H238" s="593" t="s">
        <v>6552</v>
      </c>
      <c r="I238" s="571" t="s">
        <v>6553</v>
      </c>
      <c r="J238" s="569"/>
      <c r="Q238" s="570" t="s">
        <v>5296</v>
      </c>
      <c r="R238" s="571" t="s">
        <v>6554</v>
      </c>
      <c r="T238" s="589" t="s">
        <v>6555</v>
      </c>
      <c r="U238" s="590" t="s">
        <v>6556</v>
      </c>
      <c r="V238" s="591" t="s">
        <v>6557</v>
      </c>
      <c r="W238" s="592" t="s">
        <v>6558</v>
      </c>
      <c r="AC238" s="570" t="s">
        <v>5323</v>
      </c>
      <c r="AD238" s="571" t="s">
        <v>6559</v>
      </c>
      <c r="AF238" s="570" t="s">
        <v>6560</v>
      </c>
      <c r="AG238" s="571" t="s">
        <v>6561</v>
      </c>
    </row>
    <row r="239" spans="4:33" ht="15.75">
      <c r="D239" s="569"/>
      <c r="G239" s="569"/>
      <c r="H239" s="596" t="s">
        <v>48</v>
      </c>
      <c r="I239" s="584" t="s">
        <v>6562</v>
      </c>
      <c r="J239" s="569"/>
      <c r="Q239" s="583" t="s">
        <v>48</v>
      </c>
      <c r="R239" s="584" t="s">
        <v>6563</v>
      </c>
      <c r="T239" s="589" t="s">
        <v>6564</v>
      </c>
      <c r="U239" s="590" t="s">
        <v>6565</v>
      </c>
      <c r="V239" s="591" t="s">
        <v>6566</v>
      </c>
      <c r="W239" s="592" t="s">
        <v>6567</v>
      </c>
      <c r="AC239" s="583" t="s">
        <v>48</v>
      </c>
      <c r="AD239" s="584" t="s">
        <v>6568</v>
      </c>
      <c r="AF239" s="583" t="s">
        <v>48</v>
      </c>
      <c r="AG239" s="584" t="s">
        <v>6569</v>
      </c>
    </row>
    <row r="240" spans="4:33" ht="15.75">
      <c r="D240" s="569"/>
      <c r="G240" s="569"/>
      <c r="H240" s="593" t="s">
        <v>6570</v>
      </c>
      <c r="I240" s="571" t="s">
        <v>6571</v>
      </c>
      <c r="J240" s="569"/>
      <c r="Q240" s="570" t="s">
        <v>5323</v>
      </c>
      <c r="R240" s="571" t="s">
        <v>6572</v>
      </c>
      <c r="T240" s="589" t="s">
        <v>6573</v>
      </c>
      <c r="U240" s="590" t="s">
        <v>6574</v>
      </c>
      <c r="V240" s="591" t="s">
        <v>6575</v>
      </c>
      <c r="W240" s="592" t="s">
        <v>6576</v>
      </c>
      <c r="AC240" s="570" t="s">
        <v>6577</v>
      </c>
      <c r="AD240" s="571" t="s">
        <v>6578</v>
      </c>
      <c r="AF240" s="570" t="s">
        <v>6579</v>
      </c>
      <c r="AG240" s="571" t="s">
        <v>6580</v>
      </c>
    </row>
    <row r="241" spans="4:33" ht="25.5">
      <c r="D241" s="569"/>
      <c r="G241" s="569"/>
      <c r="H241" s="596" t="s">
        <v>48</v>
      </c>
      <c r="I241" s="584" t="s">
        <v>6581</v>
      </c>
      <c r="J241" s="569"/>
      <c r="Q241" s="583" t="s">
        <v>48</v>
      </c>
      <c r="R241" s="584" t="s">
        <v>6582</v>
      </c>
      <c r="T241" s="589" t="s">
        <v>6583</v>
      </c>
      <c r="U241" s="590" t="s">
        <v>6584</v>
      </c>
      <c r="V241" s="591" t="s">
        <v>6585</v>
      </c>
      <c r="W241" s="592" t="s">
        <v>6586</v>
      </c>
      <c r="AC241" s="583" t="s">
        <v>48</v>
      </c>
      <c r="AD241" s="584" t="s">
        <v>6587</v>
      </c>
      <c r="AF241" s="583" t="s">
        <v>48</v>
      </c>
      <c r="AG241" s="584" t="s">
        <v>6588</v>
      </c>
    </row>
    <row r="242" spans="4:33" ht="15.75">
      <c r="D242" s="569"/>
      <c r="G242" s="569"/>
      <c r="H242" s="593" t="s">
        <v>5525</v>
      </c>
      <c r="I242" s="571" t="s">
        <v>6589</v>
      </c>
      <c r="J242" s="569"/>
      <c r="Q242" s="570" t="s">
        <v>6577</v>
      </c>
      <c r="R242" s="571" t="s">
        <v>6590</v>
      </c>
      <c r="T242" s="589" t="s">
        <v>6591</v>
      </c>
      <c r="U242" s="590" t="s">
        <v>6592</v>
      </c>
      <c r="V242" s="591" t="s">
        <v>6593</v>
      </c>
      <c r="W242" s="592" t="s">
        <v>6594</v>
      </c>
      <c r="AC242" s="570" t="s">
        <v>6595</v>
      </c>
      <c r="AD242" s="571" t="s">
        <v>6596</v>
      </c>
      <c r="AF242" s="570" t="s">
        <v>6597</v>
      </c>
      <c r="AG242" s="571" t="s">
        <v>6598</v>
      </c>
    </row>
    <row r="243" spans="4:33" ht="15.75">
      <c r="D243" s="569"/>
      <c r="G243" s="569"/>
      <c r="H243" s="596" t="s">
        <v>48</v>
      </c>
      <c r="I243" s="584" t="s">
        <v>6599</v>
      </c>
      <c r="J243" s="569"/>
      <c r="Q243" s="583" t="s">
        <v>48</v>
      </c>
      <c r="R243" s="584" t="s">
        <v>6600</v>
      </c>
      <c r="T243" s="589" t="s">
        <v>6601</v>
      </c>
      <c r="U243" s="590" t="s">
        <v>6602</v>
      </c>
      <c r="V243" s="591" t="s">
        <v>6603</v>
      </c>
      <c r="W243" s="592" t="s">
        <v>6604</v>
      </c>
      <c r="AC243" s="583" t="s">
        <v>48</v>
      </c>
      <c r="AD243" s="584" t="s">
        <v>6605</v>
      </c>
      <c r="AF243" s="583" t="s">
        <v>48</v>
      </c>
      <c r="AG243" s="584" t="s">
        <v>6606</v>
      </c>
    </row>
    <row r="244" spans="4:33" ht="15.75">
      <c r="D244" s="569"/>
      <c r="G244" s="569"/>
      <c r="H244" s="593" t="s">
        <v>6607</v>
      </c>
      <c r="I244" s="571" t="s">
        <v>6608</v>
      </c>
      <c r="J244" s="569"/>
      <c r="Q244" s="570" t="s">
        <v>6595</v>
      </c>
      <c r="R244" s="571" t="s">
        <v>6609</v>
      </c>
      <c r="T244" s="589" t="s">
        <v>6610</v>
      </c>
      <c r="U244" s="590" t="s">
        <v>6611</v>
      </c>
      <c r="V244" s="591" t="s">
        <v>6612</v>
      </c>
      <c r="W244" s="592" t="s">
        <v>6613</v>
      </c>
      <c r="AC244" s="570" t="s">
        <v>5350</v>
      </c>
      <c r="AD244" s="571" t="s">
        <v>6614</v>
      </c>
      <c r="AF244" s="570" t="s">
        <v>6615</v>
      </c>
      <c r="AG244" s="571" t="s">
        <v>6616</v>
      </c>
    </row>
    <row r="245" spans="4:33" ht="15.75">
      <c r="D245" s="569"/>
      <c r="G245" s="569"/>
      <c r="H245" s="596" t="s">
        <v>48</v>
      </c>
      <c r="I245" s="584" t="s">
        <v>6617</v>
      </c>
      <c r="J245" s="569"/>
      <c r="Q245" s="583" t="s">
        <v>48</v>
      </c>
      <c r="R245" s="584" t="s">
        <v>6618</v>
      </c>
      <c r="T245" s="589" t="s">
        <v>6619</v>
      </c>
      <c r="U245" s="590" t="s">
        <v>6620</v>
      </c>
      <c r="V245" s="591" t="s">
        <v>6621</v>
      </c>
      <c r="W245" s="592" t="s">
        <v>6622</v>
      </c>
      <c r="AC245" s="583" t="s">
        <v>48</v>
      </c>
      <c r="AD245" s="584" t="s">
        <v>6623</v>
      </c>
      <c r="AF245" s="583" t="s">
        <v>48</v>
      </c>
      <c r="AG245" s="584" t="s">
        <v>6624</v>
      </c>
    </row>
    <row r="246" spans="4:33" ht="15.75">
      <c r="D246" s="569"/>
      <c r="G246" s="569"/>
      <c r="H246" s="593" t="s">
        <v>6625</v>
      </c>
      <c r="I246" s="571" t="s">
        <v>6626</v>
      </c>
      <c r="J246" s="569"/>
      <c r="Q246" s="570" t="s">
        <v>5350</v>
      </c>
      <c r="R246" s="571" t="s">
        <v>6627</v>
      </c>
      <c r="T246" s="589" t="s">
        <v>6628</v>
      </c>
      <c r="U246" s="590" t="s">
        <v>6629</v>
      </c>
      <c r="V246" s="591" t="s">
        <v>6630</v>
      </c>
      <c r="W246" s="592" t="s">
        <v>6631</v>
      </c>
      <c r="AC246" s="570" t="s">
        <v>5378</v>
      </c>
      <c r="AD246" s="571" t="s">
        <v>6632</v>
      </c>
      <c r="AF246" s="570" t="s">
        <v>6633</v>
      </c>
      <c r="AG246" s="571" t="s">
        <v>6634</v>
      </c>
    </row>
    <row r="247" spans="4:33" ht="15.75">
      <c r="D247" s="569"/>
      <c r="G247" s="569"/>
      <c r="H247" s="596" t="s">
        <v>48</v>
      </c>
      <c r="I247" s="584" t="s">
        <v>6635</v>
      </c>
      <c r="J247" s="569"/>
      <c r="Q247" s="583" t="s">
        <v>48</v>
      </c>
      <c r="R247" s="584" t="s">
        <v>6636</v>
      </c>
      <c r="T247" s="589" t="s">
        <v>6637</v>
      </c>
      <c r="U247" s="590" t="s">
        <v>6638</v>
      </c>
      <c r="V247" s="591" t="s">
        <v>6639</v>
      </c>
      <c r="W247" s="592" t="s">
        <v>6640</v>
      </c>
      <c r="AC247" s="583" t="s">
        <v>48</v>
      </c>
      <c r="AD247" s="584" t="s">
        <v>6641</v>
      </c>
      <c r="AF247" s="583" t="s">
        <v>48</v>
      </c>
      <c r="AG247" s="584" t="s">
        <v>6642</v>
      </c>
    </row>
    <row r="248" spans="4:33" ht="15.75">
      <c r="D248" s="569"/>
      <c r="G248" s="569"/>
      <c r="H248" s="572" t="s">
        <v>6643</v>
      </c>
      <c r="I248" s="573" t="s">
        <v>6644</v>
      </c>
      <c r="J248" s="569"/>
      <c r="Q248" s="570" t="s">
        <v>5378</v>
      </c>
      <c r="R248" s="571" t="s">
        <v>6645</v>
      </c>
      <c r="T248" s="589" t="s">
        <v>6646</v>
      </c>
      <c r="U248" s="590" t="s">
        <v>6647</v>
      </c>
      <c r="V248" s="591" t="s">
        <v>6648</v>
      </c>
      <c r="W248" s="592" t="s">
        <v>6649</v>
      </c>
      <c r="AC248" s="570" t="s">
        <v>5406</v>
      </c>
      <c r="AD248" s="571" t="s">
        <v>6650</v>
      </c>
      <c r="AF248" s="570" t="s">
        <v>6651</v>
      </c>
      <c r="AG248" s="571" t="s">
        <v>6652</v>
      </c>
    </row>
    <row r="249" spans="4:33" ht="15.75">
      <c r="D249" s="569"/>
      <c r="G249" s="569"/>
      <c r="H249" s="572" t="s">
        <v>48</v>
      </c>
      <c r="I249" s="585" t="s">
        <v>6653</v>
      </c>
      <c r="J249" s="569"/>
      <c r="Q249" s="583" t="s">
        <v>48</v>
      </c>
      <c r="R249" s="584" t="s">
        <v>6654</v>
      </c>
      <c r="T249" s="589" t="s">
        <v>6655</v>
      </c>
      <c r="U249" s="590" t="s">
        <v>6656</v>
      </c>
      <c r="V249" s="591" t="s">
        <v>6657</v>
      </c>
      <c r="W249" s="592" t="s">
        <v>6658</v>
      </c>
      <c r="AC249" s="583" t="s">
        <v>48</v>
      </c>
      <c r="AD249" s="584" t="s">
        <v>6659</v>
      </c>
      <c r="AF249" s="583" t="s">
        <v>48</v>
      </c>
      <c r="AG249" s="584" t="s">
        <v>6660</v>
      </c>
    </row>
    <row r="250" spans="4:33" ht="15.75">
      <c r="D250" s="569"/>
      <c r="G250" s="569"/>
      <c r="H250" s="593" t="s">
        <v>6661</v>
      </c>
      <c r="I250" s="571" t="s">
        <v>6662</v>
      </c>
      <c r="J250" s="569"/>
      <c r="Q250" s="570" t="s">
        <v>5406</v>
      </c>
      <c r="R250" s="571" t="s">
        <v>6663</v>
      </c>
      <c r="T250" s="589" t="s">
        <v>6664</v>
      </c>
      <c r="U250" s="590" t="s">
        <v>6665</v>
      </c>
      <c r="V250" s="591" t="s">
        <v>6666</v>
      </c>
      <c r="W250" s="592" t="s">
        <v>6667</v>
      </c>
      <c r="AC250" s="570" t="s">
        <v>5433</v>
      </c>
      <c r="AD250" s="571" t="s">
        <v>6668</v>
      </c>
      <c r="AF250" s="570" t="s">
        <v>6669</v>
      </c>
      <c r="AG250" s="571" t="s">
        <v>6670</v>
      </c>
    </row>
    <row r="251" spans="4:33" ht="15.75">
      <c r="D251" s="569"/>
      <c r="G251" s="569"/>
      <c r="H251" s="596" t="s">
        <v>48</v>
      </c>
      <c r="I251" s="584" t="s">
        <v>6671</v>
      </c>
      <c r="J251" s="569"/>
      <c r="Q251" s="583" t="s">
        <v>48</v>
      </c>
      <c r="R251" s="584" t="s">
        <v>6672</v>
      </c>
      <c r="T251" s="589" t="s">
        <v>6673</v>
      </c>
      <c r="U251" s="590" t="s">
        <v>6674</v>
      </c>
      <c r="V251" s="591" t="s">
        <v>6675</v>
      </c>
      <c r="W251" s="592" t="s">
        <v>6676</v>
      </c>
      <c r="AC251" s="583" t="s">
        <v>48</v>
      </c>
      <c r="AD251" s="584" t="s">
        <v>6677</v>
      </c>
      <c r="AF251" s="583" t="s">
        <v>48</v>
      </c>
      <c r="AG251" s="584" t="s">
        <v>6678</v>
      </c>
    </row>
    <row r="252" spans="4:33" ht="15.75">
      <c r="D252" s="569"/>
      <c r="G252" s="569"/>
      <c r="H252" s="593" t="s">
        <v>6679</v>
      </c>
      <c r="I252" s="571" t="s">
        <v>6680</v>
      </c>
      <c r="J252" s="569"/>
      <c r="Q252" s="570" t="s">
        <v>5433</v>
      </c>
      <c r="R252" s="571" t="s">
        <v>6681</v>
      </c>
      <c r="T252" s="589" t="s">
        <v>6682</v>
      </c>
      <c r="U252" s="590" t="s">
        <v>6683</v>
      </c>
      <c r="V252" s="591" t="s">
        <v>6684</v>
      </c>
      <c r="W252" s="592" t="s">
        <v>6685</v>
      </c>
      <c r="AC252" s="570" t="s">
        <v>5459</v>
      </c>
      <c r="AD252" s="571" t="s">
        <v>6686</v>
      </c>
      <c r="AF252" s="570" t="s">
        <v>6687</v>
      </c>
      <c r="AG252" s="571" t="s">
        <v>6688</v>
      </c>
    </row>
    <row r="253" spans="4:33" ht="15.75">
      <c r="D253" s="569"/>
      <c r="G253" s="569"/>
      <c r="H253" s="596" t="s">
        <v>48</v>
      </c>
      <c r="I253" s="584" t="s">
        <v>6689</v>
      </c>
      <c r="J253" s="569"/>
      <c r="Q253" s="583" t="s">
        <v>48</v>
      </c>
      <c r="R253" s="584" t="s">
        <v>6690</v>
      </c>
      <c r="T253" s="589" t="s">
        <v>6691</v>
      </c>
      <c r="U253" s="590" t="s">
        <v>6692</v>
      </c>
      <c r="V253" s="591" t="s">
        <v>6693</v>
      </c>
      <c r="W253" s="592" t="s">
        <v>6694</v>
      </c>
      <c r="AC253" s="583" t="s">
        <v>48</v>
      </c>
      <c r="AD253" s="584" t="s">
        <v>6695</v>
      </c>
      <c r="AF253" s="583" t="s">
        <v>48</v>
      </c>
      <c r="AG253" s="584" t="s">
        <v>6696</v>
      </c>
    </row>
    <row r="254" spans="4:33" ht="16.5" thickBot="1">
      <c r="D254" s="569"/>
      <c r="G254" s="569"/>
      <c r="H254" s="593" t="s">
        <v>6697</v>
      </c>
      <c r="I254" s="571" t="s">
        <v>6698</v>
      </c>
      <c r="J254" s="569"/>
      <c r="Q254" s="570" t="s">
        <v>5459</v>
      </c>
      <c r="R254" s="571" t="s">
        <v>6699</v>
      </c>
      <c r="T254" s="619" t="s">
        <v>6700</v>
      </c>
      <c r="U254" s="620" t="s">
        <v>6701</v>
      </c>
      <c r="V254" s="621" t="s">
        <v>6702</v>
      </c>
      <c r="W254" s="622" t="s">
        <v>6703</v>
      </c>
      <c r="AC254" s="570" t="s">
        <v>5487</v>
      </c>
      <c r="AD254" s="571" t="s">
        <v>6704</v>
      </c>
      <c r="AF254" s="570" t="s">
        <v>6705</v>
      </c>
      <c r="AG254" s="571" t="s">
        <v>6706</v>
      </c>
    </row>
    <row r="255" spans="4:33">
      <c r="D255" s="569"/>
      <c r="G255" s="569"/>
      <c r="H255" s="596" t="s">
        <v>48</v>
      </c>
      <c r="I255" s="584" t="s">
        <v>6707</v>
      </c>
      <c r="J255" s="569"/>
      <c r="Q255" s="583" t="s">
        <v>48</v>
      </c>
      <c r="R255" s="584" t="s">
        <v>6708</v>
      </c>
      <c r="AC255" s="583" t="s">
        <v>48</v>
      </c>
      <c r="AD255" s="584" t="s">
        <v>6709</v>
      </c>
      <c r="AF255" s="583" t="s">
        <v>48</v>
      </c>
      <c r="AG255" s="584" t="s">
        <v>6710</v>
      </c>
    </row>
    <row r="256" spans="4:33">
      <c r="D256" s="569"/>
      <c r="G256" s="569"/>
      <c r="H256" s="593" t="s">
        <v>6711</v>
      </c>
      <c r="I256" s="571" t="s">
        <v>6712</v>
      </c>
      <c r="J256" s="569"/>
      <c r="Q256" s="570" t="s">
        <v>5487</v>
      </c>
      <c r="R256" s="571" t="s">
        <v>6713</v>
      </c>
      <c r="AC256" s="570" t="s">
        <v>5513</v>
      </c>
      <c r="AD256" s="571" t="s">
        <v>6714</v>
      </c>
      <c r="AF256" s="570" t="s">
        <v>6715</v>
      </c>
      <c r="AG256" s="571" t="s">
        <v>6716</v>
      </c>
    </row>
    <row r="257" spans="4:33">
      <c r="D257" s="569"/>
      <c r="G257" s="569"/>
      <c r="H257" s="596" t="s">
        <v>48</v>
      </c>
      <c r="I257" s="584" t="s">
        <v>6717</v>
      </c>
      <c r="J257" s="569"/>
      <c r="Q257" s="583" t="s">
        <v>48</v>
      </c>
      <c r="R257" s="584" t="s">
        <v>6718</v>
      </c>
      <c r="AC257" s="583" t="s">
        <v>48</v>
      </c>
      <c r="AD257" s="584" t="s">
        <v>6719</v>
      </c>
      <c r="AF257" s="583" t="s">
        <v>48</v>
      </c>
      <c r="AG257" s="584" t="s">
        <v>6720</v>
      </c>
    </row>
    <row r="258" spans="4:33">
      <c r="D258" s="569"/>
      <c r="G258" s="569"/>
      <c r="H258" s="593" t="s">
        <v>6721</v>
      </c>
      <c r="I258" s="571" t="s">
        <v>6722</v>
      </c>
      <c r="J258" s="569"/>
      <c r="Q258" s="570" t="s">
        <v>5513</v>
      </c>
      <c r="R258" s="571" t="s">
        <v>6723</v>
      </c>
      <c r="AC258" s="570" t="s">
        <v>5541</v>
      </c>
      <c r="AD258" s="571" t="s">
        <v>6724</v>
      </c>
      <c r="AF258" s="570" t="s">
        <v>6725</v>
      </c>
      <c r="AG258" s="571" t="s">
        <v>6726</v>
      </c>
    </row>
    <row r="259" spans="4:33">
      <c r="D259" s="569"/>
      <c r="G259" s="569"/>
      <c r="H259" s="596" t="s">
        <v>48</v>
      </c>
      <c r="I259" s="584" t="s">
        <v>6727</v>
      </c>
      <c r="J259" s="569"/>
      <c r="Q259" s="583" t="s">
        <v>48</v>
      </c>
      <c r="R259" s="584" t="s">
        <v>6728</v>
      </c>
      <c r="AC259" s="583" t="s">
        <v>48</v>
      </c>
      <c r="AD259" s="584" t="s">
        <v>6729</v>
      </c>
      <c r="AF259" s="583" t="s">
        <v>48</v>
      </c>
      <c r="AG259" s="584" t="s">
        <v>6730</v>
      </c>
    </row>
    <row r="260" spans="4:33">
      <c r="D260" s="569"/>
      <c r="G260" s="569"/>
      <c r="H260" s="593" t="s">
        <v>6731</v>
      </c>
      <c r="I260" s="571" t="s">
        <v>6732</v>
      </c>
      <c r="J260" s="569"/>
      <c r="Q260" s="570" t="s">
        <v>5541</v>
      </c>
      <c r="R260" s="571" t="s">
        <v>6733</v>
      </c>
      <c r="AC260" s="570" t="s">
        <v>3692</v>
      </c>
      <c r="AD260" s="571" t="s">
        <v>6734</v>
      </c>
      <c r="AF260" s="570" t="s">
        <v>6735</v>
      </c>
      <c r="AG260" s="571" t="s">
        <v>6736</v>
      </c>
    </row>
    <row r="261" spans="4:33">
      <c r="D261" s="569"/>
      <c r="G261" s="569"/>
      <c r="H261" s="596" t="s">
        <v>48</v>
      </c>
      <c r="I261" s="584" t="s">
        <v>6737</v>
      </c>
      <c r="J261" s="569"/>
      <c r="Q261" s="583" t="s">
        <v>48</v>
      </c>
      <c r="R261" s="584" t="s">
        <v>6738</v>
      </c>
      <c r="AC261" s="583" t="s">
        <v>48</v>
      </c>
      <c r="AD261" s="584" t="s">
        <v>6739</v>
      </c>
      <c r="AF261" s="583" t="s">
        <v>48</v>
      </c>
      <c r="AG261" s="584" t="s">
        <v>6740</v>
      </c>
    </row>
    <row r="262" spans="4:33">
      <c r="D262" s="569"/>
      <c r="G262" s="569"/>
      <c r="H262" s="593" t="s">
        <v>6741</v>
      </c>
      <c r="I262" s="571" t="s">
        <v>6742</v>
      </c>
      <c r="J262" s="569"/>
      <c r="Q262" s="570" t="s">
        <v>6743</v>
      </c>
      <c r="R262" s="571" t="s">
        <v>6744</v>
      </c>
      <c r="AC262" s="570" t="s">
        <v>6743</v>
      </c>
      <c r="AD262" s="571" t="s">
        <v>6745</v>
      </c>
      <c r="AF262" s="570" t="s">
        <v>6746</v>
      </c>
      <c r="AG262" s="571" t="s">
        <v>6747</v>
      </c>
    </row>
    <row r="263" spans="4:33">
      <c r="D263" s="569"/>
      <c r="G263" s="569"/>
      <c r="H263" s="596" t="s">
        <v>48</v>
      </c>
      <c r="I263" s="584" t="s">
        <v>6748</v>
      </c>
      <c r="J263" s="569"/>
      <c r="Q263" s="583" t="s">
        <v>48</v>
      </c>
      <c r="R263" s="584" t="s">
        <v>6749</v>
      </c>
      <c r="AC263" s="583" t="s">
        <v>48</v>
      </c>
      <c r="AD263" s="584" t="s">
        <v>6750</v>
      </c>
      <c r="AF263" s="583" t="s">
        <v>48</v>
      </c>
      <c r="AG263" s="584" t="s">
        <v>6751</v>
      </c>
    </row>
    <row r="264" spans="4:33">
      <c r="D264" s="569"/>
      <c r="G264" s="569"/>
      <c r="H264" s="593" t="s">
        <v>6752</v>
      </c>
      <c r="I264" s="571" t="s">
        <v>6753</v>
      </c>
      <c r="J264" s="569"/>
      <c r="Q264" s="570" t="s">
        <v>6754</v>
      </c>
      <c r="R264" s="571" t="s">
        <v>31</v>
      </c>
      <c r="AC264" s="570" t="s">
        <v>6754</v>
      </c>
      <c r="AD264" s="571" t="s">
        <v>6755</v>
      </c>
      <c r="AF264" s="570" t="s">
        <v>6756</v>
      </c>
      <c r="AG264" s="571" t="s">
        <v>6757</v>
      </c>
    </row>
    <row r="265" spans="4:33">
      <c r="D265" s="569"/>
      <c r="G265" s="569"/>
      <c r="H265" s="596" t="s">
        <v>48</v>
      </c>
      <c r="I265" s="584" t="s">
        <v>6758</v>
      </c>
      <c r="J265" s="569"/>
      <c r="Q265" s="583" t="s">
        <v>48</v>
      </c>
      <c r="R265" s="584" t="s">
        <v>6759</v>
      </c>
      <c r="AC265" s="583" t="s">
        <v>48</v>
      </c>
      <c r="AD265" s="584" t="s">
        <v>6760</v>
      </c>
      <c r="AF265" s="583" t="s">
        <v>48</v>
      </c>
      <c r="AG265" s="584" t="s">
        <v>6761</v>
      </c>
    </row>
    <row r="266" spans="4:33">
      <c r="D266" s="569"/>
      <c r="G266" s="569"/>
      <c r="H266" s="593" t="s">
        <v>6762</v>
      </c>
      <c r="I266" s="571" t="s">
        <v>6763</v>
      </c>
      <c r="J266" s="569"/>
      <c r="Q266" s="570" t="s">
        <v>6764</v>
      </c>
      <c r="R266" s="571" t="s">
        <v>6765</v>
      </c>
      <c r="AC266" s="570" t="s">
        <v>6764</v>
      </c>
      <c r="AD266" s="571" t="s">
        <v>6766</v>
      </c>
      <c r="AF266" s="570" t="s">
        <v>6767</v>
      </c>
      <c r="AG266" s="571" t="s">
        <v>6768</v>
      </c>
    </row>
    <row r="267" spans="4:33">
      <c r="D267" s="569"/>
      <c r="G267" s="569"/>
      <c r="H267" s="596" t="s">
        <v>48</v>
      </c>
      <c r="I267" s="584" t="s">
        <v>6769</v>
      </c>
      <c r="J267" s="569"/>
      <c r="Q267" s="583" t="s">
        <v>48</v>
      </c>
      <c r="R267" s="584" t="s">
        <v>6770</v>
      </c>
      <c r="AC267" s="583" t="s">
        <v>48</v>
      </c>
      <c r="AD267" s="584" t="s">
        <v>6771</v>
      </c>
      <c r="AF267" s="583" t="s">
        <v>48</v>
      </c>
      <c r="AG267" s="584" t="s">
        <v>6772</v>
      </c>
    </row>
    <row r="268" spans="4:33">
      <c r="D268" s="569"/>
      <c r="G268" s="569"/>
      <c r="H268" s="593" t="s">
        <v>6773</v>
      </c>
      <c r="I268" s="571" t="s">
        <v>6774</v>
      </c>
      <c r="J268" s="569"/>
      <c r="Q268" s="570" t="s">
        <v>6775</v>
      </c>
      <c r="R268" s="571" t="s">
        <v>6776</v>
      </c>
      <c r="AC268" s="570" t="s">
        <v>6775</v>
      </c>
      <c r="AD268" s="571" t="s">
        <v>6777</v>
      </c>
      <c r="AF268" s="570" t="s">
        <v>6778</v>
      </c>
      <c r="AG268" s="571" t="s">
        <v>6779</v>
      </c>
    </row>
    <row r="269" spans="4:33">
      <c r="D269" s="569"/>
      <c r="G269" s="569"/>
      <c r="H269" s="596" t="s">
        <v>48</v>
      </c>
      <c r="I269" s="584" t="s">
        <v>6780</v>
      </c>
      <c r="J269" s="569"/>
      <c r="Q269" s="583" t="s">
        <v>48</v>
      </c>
      <c r="R269" s="584" t="s">
        <v>6781</v>
      </c>
      <c r="AC269" s="583" t="s">
        <v>48</v>
      </c>
      <c r="AD269" s="584" t="s">
        <v>6782</v>
      </c>
      <c r="AF269" s="583" t="s">
        <v>48</v>
      </c>
      <c r="AG269" s="584" t="s">
        <v>6783</v>
      </c>
    </row>
    <row r="270" spans="4:33">
      <c r="D270" s="569"/>
      <c r="G270" s="569"/>
      <c r="H270" s="593" t="s">
        <v>6784</v>
      </c>
      <c r="I270" s="571" t="s">
        <v>6785</v>
      </c>
      <c r="J270" s="569"/>
      <c r="Q270" s="570" t="s">
        <v>6786</v>
      </c>
      <c r="R270" s="571" t="s">
        <v>6787</v>
      </c>
      <c r="AC270" s="570" t="s">
        <v>6786</v>
      </c>
      <c r="AD270" s="571" t="s">
        <v>6788</v>
      </c>
      <c r="AF270" s="570" t="s">
        <v>6789</v>
      </c>
      <c r="AG270" s="571" t="s">
        <v>6790</v>
      </c>
    </row>
    <row r="271" spans="4:33" ht="25.5">
      <c r="D271" s="569"/>
      <c r="G271" s="569"/>
      <c r="H271" s="596" t="s">
        <v>48</v>
      </c>
      <c r="I271" s="584" t="s">
        <v>6791</v>
      </c>
      <c r="J271" s="569"/>
      <c r="Q271" s="583" t="s">
        <v>48</v>
      </c>
      <c r="R271" s="584" t="s">
        <v>6792</v>
      </c>
      <c r="AC271" s="583" t="s">
        <v>48</v>
      </c>
      <c r="AD271" s="584" t="s">
        <v>6793</v>
      </c>
      <c r="AF271" s="583" t="s">
        <v>48</v>
      </c>
      <c r="AG271" s="584" t="s">
        <v>6794</v>
      </c>
    </row>
    <row r="272" spans="4:33">
      <c r="D272" s="569"/>
      <c r="G272" s="569"/>
      <c r="H272" s="593" t="s">
        <v>5801</v>
      </c>
      <c r="I272" s="571" t="s">
        <v>6795</v>
      </c>
      <c r="J272" s="569"/>
      <c r="Q272" s="570" t="s">
        <v>6796</v>
      </c>
      <c r="R272" s="571" t="s">
        <v>6797</v>
      </c>
      <c r="AC272" s="570" t="s">
        <v>6796</v>
      </c>
      <c r="AD272" s="571" t="s">
        <v>6798</v>
      </c>
      <c r="AF272" s="570" t="s">
        <v>6799</v>
      </c>
      <c r="AG272" s="571" t="s">
        <v>6800</v>
      </c>
    </row>
    <row r="273" spans="4:33">
      <c r="D273" s="569"/>
      <c r="G273" s="569"/>
      <c r="H273" s="596" t="s">
        <v>48</v>
      </c>
      <c r="I273" s="584" t="s">
        <v>6801</v>
      </c>
      <c r="J273" s="569"/>
      <c r="Q273" s="583" t="s">
        <v>48</v>
      </c>
      <c r="R273" s="584" t="s">
        <v>6802</v>
      </c>
      <c r="AC273" s="583" t="s">
        <v>48</v>
      </c>
      <c r="AD273" s="584" t="s">
        <v>6803</v>
      </c>
      <c r="AF273" s="583" t="s">
        <v>48</v>
      </c>
      <c r="AG273" s="584" t="s">
        <v>6804</v>
      </c>
    </row>
    <row r="274" spans="4:33">
      <c r="D274" s="569"/>
      <c r="G274" s="569"/>
      <c r="H274" s="593" t="s">
        <v>6805</v>
      </c>
      <c r="I274" s="571" t="s">
        <v>6806</v>
      </c>
      <c r="J274" s="569"/>
      <c r="Q274" s="570" t="s">
        <v>6807</v>
      </c>
      <c r="R274" s="571" t="s">
        <v>6808</v>
      </c>
      <c r="AC274" s="570" t="s">
        <v>6807</v>
      </c>
      <c r="AD274" s="571" t="s">
        <v>6809</v>
      </c>
      <c r="AF274" s="570" t="s">
        <v>6810</v>
      </c>
      <c r="AG274" s="571" t="s">
        <v>6811</v>
      </c>
    </row>
    <row r="275" spans="4:33">
      <c r="D275" s="569"/>
      <c r="G275" s="569"/>
      <c r="H275" s="596" t="s">
        <v>48</v>
      </c>
      <c r="I275" s="584" t="s">
        <v>6812</v>
      </c>
      <c r="J275" s="569"/>
      <c r="Q275" s="583" t="s">
        <v>48</v>
      </c>
      <c r="R275" s="584" t="s">
        <v>6813</v>
      </c>
      <c r="AC275" s="583" t="s">
        <v>48</v>
      </c>
      <c r="AD275" s="584" t="s">
        <v>6814</v>
      </c>
      <c r="AF275" s="583" t="s">
        <v>48</v>
      </c>
      <c r="AG275" s="584" t="s">
        <v>6815</v>
      </c>
    </row>
    <row r="276" spans="4:33">
      <c r="D276" s="569"/>
      <c r="G276" s="569"/>
      <c r="H276" s="593" t="s">
        <v>6816</v>
      </c>
      <c r="I276" s="571" t="s">
        <v>6817</v>
      </c>
      <c r="J276" s="569"/>
      <c r="Q276" s="570" t="s">
        <v>6818</v>
      </c>
      <c r="R276" s="571" t="s">
        <v>6819</v>
      </c>
      <c r="AC276" s="570" t="s">
        <v>6818</v>
      </c>
      <c r="AD276" s="571" t="s">
        <v>6820</v>
      </c>
      <c r="AF276" s="570" t="s">
        <v>6821</v>
      </c>
      <c r="AG276" s="571" t="s">
        <v>6822</v>
      </c>
    </row>
    <row r="277" spans="4:33" ht="25.5">
      <c r="D277" s="569"/>
      <c r="G277" s="569"/>
      <c r="H277" s="596" t="s">
        <v>48</v>
      </c>
      <c r="I277" s="584" t="s">
        <v>6823</v>
      </c>
      <c r="J277" s="569"/>
      <c r="Q277" s="583" t="s">
        <v>48</v>
      </c>
      <c r="R277" s="584" t="s">
        <v>6824</v>
      </c>
      <c r="AC277" s="583" t="s">
        <v>48</v>
      </c>
      <c r="AD277" s="584" t="s">
        <v>6825</v>
      </c>
      <c r="AF277" s="583" t="s">
        <v>48</v>
      </c>
      <c r="AG277" s="584" t="s">
        <v>6826</v>
      </c>
    </row>
    <row r="278" spans="4:33">
      <c r="D278" s="569"/>
      <c r="G278" s="569"/>
      <c r="H278" s="593" t="s">
        <v>6827</v>
      </c>
      <c r="I278" s="571" t="s">
        <v>6828</v>
      </c>
      <c r="J278" s="569"/>
      <c r="Q278" s="570" t="s">
        <v>6829</v>
      </c>
      <c r="R278" s="571" t="s">
        <v>6830</v>
      </c>
      <c r="AC278" s="570" t="s">
        <v>6829</v>
      </c>
      <c r="AD278" s="571" t="s">
        <v>6831</v>
      </c>
      <c r="AF278" s="570" t="s">
        <v>6832</v>
      </c>
      <c r="AG278" s="571" t="s">
        <v>6833</v>
      </c>
    </row>
    <row r="279" spans="4:33">
      <c r="D279" s="569"/>
      <c r="G279" s="569"/>
      <c r="H279" s="596" t="s">
        <v>48</v>
      </c>
      <c r="I279" s="584" t="s">
        <v>6834</v>
      </c>
      <c r="J279" s="569"/>
      <c r="Q279" s="583" t="s">
        <v>48</v>
      </c>
      <c r="R279" s="584" t="s">
        <v>6835</v>
      </c>
      <c r="AC279" s="583" t="s">
        <v>48</v>
      </c>
      <c r="AD279" s="584" t="s">
        <v>6836</v>
      </c>
      <c r="AF279" s="583" t="s">
        <v>48</v>
      </c>
      <c r="AG279" s="584" t="s">
        <v>6837</v>
      </c>
    </row>
    <row r="280" spans="4:33">
      <c r="D280" s="569"/>
      <c r="G280" s="569"/>
      <c r="H280" s="593" t="s">
        <v>6838</v>
      </c>
      <c r="I280" s="571" t="s">
        <v>6839</v>
      </c>
      <c r="J280" s="569"/>
      <c r="Q280" s="570" t="s">
        <v>6840</v>
      </c>
      <c r="R280" s="571" t="s">
        <v>6841</v>
      </c>
      <c r="AC280" s="570" t="s">
        <v>6840</v>
      </c>
      <c r="AD280" s="571" t="s">
        <v>6842</v>
      </c>
      <c r="AF280" s="570" t="s">
        <v>6843</v>
      </c>
      <c r="AG280" s="571" t="s">
        <v>6844</v>
      </c>
    </row>
    <row r="281" spans="4:33" ht="25.5">
      <c r="D281" s="569"/>
      <c r="G281" s="569"/>
      <c r="H281" s="596" t="s">
        <v>48</v>
      </c>
      <c r="I281" s="584" t="s">
        <v>6845</v>
      </c>
      <c r="J281" s="569"/>
      <c r="Q281" s="583" t="s">
        <v>48</v>
      </c>
      <c r="R281" s="584" t="s">
        <v>6846</v>
      </c>
      <c r="AC281" s="583" t="s">
        <v>48</v>
      </c>
      <c r="AD281" s="584" t="s">
        <v>6847</v>
      </c>
      <c r="AF281" s="583" t="s">
        <v>48</v>
      </c>
      <c r="AG281" s="584" t="s">
        <v>6848</v>
      </c>
    </row>
    <row r="282" spans="4:33">
      <c r="D282" s="569"/>
      <c r="G282" s="569"/>
      <c r="H282" s="593" t="s">
        <v>6849</v>
      </c>
      <c r="I282" s="571" t="s">
        <v>6850</v>
      </c>
      <c r="J282" s="569"/>
      <c r="Q282" s="570" t="s">
        <v>6851</v>
      </c>
      <c r="R282" s="571" t="s">
        <v>6852</v>
      </c>
      <c r="AC282" s="570" t="s">
        <v>6851</v>
      </c>
      <c r="AD282" s="571" t="s">
        <v>6853</v>
      </c>
      <c r="AF282" s="570" t="s">
        <v>6854</v>
      </c>
      <c r="AG282" s="571" t="s">
        <v>6855</v>
      </c>
    </row>
    <row r="283" spans="4:33">
      <c r="D283" s="569"/>
      <c r="G283" s="569"/>
      <c r="H283" s="596" t="s">
        <v>48</v>
      </c>
      <c r="I283" s="584" t="s">
        <v>6856</v>
      </c>
      <c r="J283" s="569"/>
      <c r="Q283" s="583" t="s">
        <v>48</v>
      </c>
      <c r="R283" s="584" t="s">
        <v>6857</v>
      </c>
      <c r="AC283" s="583" t="s">
        <v>48</v>
      </c>
      <c r="AD283" s="584" t="s">
        <v>6858</v>
      </c>
      <c r="AF283" s="583" t="s">
        <v>48</v>
      </c>
      <c r="AG283" s="584" t="s">
        <v>6859</v>
      </c>
    </row>
    <row r="284" spans="4:33">
      <c r="D284" s="569"/>
      <c r="G284" s="569"/>
      <c r="H284" s="593" t="s">
        <v>6860</v>
      </c>
      <c r="I284" s="571" t="s">
        <v>6861</v>
      </c>
      <c r="J284" s="569"/>
      <c r="Q284" s="570" t="s">
        <v>6862</v>
      </c>
      <c r="R284" s="571" t="s">
        <v>6863</v>
      </c>
      <c r="AC284" s="570" t="s">
        <v>6862</v>
      </c>
      <c r="AD284" s="571" t="s">
        <v>6864</v>
      </c>
      <c r="AF284" s="570" t="s">
        <v>6865</v>
      </c>
      <c r="AG284" s="571" t="s">
        <v>6866</v>
      </c>
    </row>
    <row r="285" spans="4:33" ht="25.5">
      <c r="D285" s="569"/>
      <c r="G285" s="569"/>
      <c r="H285" s="596" t="s">
        <v>48</v>
      </c>
      <c r="I285" s="584" t="s">
        <v>6867</v>
      </c>
      <c r="J285" s="569"/>
      <c r="Q285" s="583" t="s">
        <v>48</v>
      </c>
      <c r="R285" s="584" t="s">
        <v>6868</v>
      </c>
      <c r="AC285" s="583" t="s">
        <v>48</v>
      </c>
      <c r="AD285" s="584" t="s">
        <v>6869</v>
      </c>
      <c r="AF285" s="583" t="s">
        <v>48</v>
      </c>
      <c r="AG285" s="584" t="s">
        <v>6870</v>
      </c>
    </row>
    <row r="286" spans="4:33">
      <c r="D286" s="569"/>
      <c r="G286" s="569"/>
      <c r="H286" s="593" t="s">
        <v>6871</v>
      </c>
      <c r="I286" s="571" t="s">
        <v>6872</v>
      </c>
      <c r="J286" s="569"/>
      <c r="Q286" s="570" t="s">
        <v>6873</v>
      </c>
      <c r="R286" s="571" t="s">
        <v>6874</v>
      </c>
      <c r="AC286" s="570" t="s">
        <v>6873</v>
      </c>
      <c r="AD286" s="571" t="s">
        <v>6875</v>
      </c>
      <c r="AF286" s="570" t="s">
        <v>6876</v>
      </c>
      <c r="AG286" s="571" t="s">
        <v>6877</v>
      </c>
    </row>
    <row r="287" spans="4:33">
      <c r="D287" s="569"/>
      <c r="G287" s="569"/>
      <c r="H287" s="596" t="s">
        <v>48</v>
      </c>
      <c r="I287" s="584" t="s">
        <v>6878</v>
      </c>
      <c r="J287" s="569"/>
      <c r="Q287" s="583" t="s">
        <v>48</v>
      </c>
      <c r="R287" s="584" t="s">
        <v>6879</v>
      </c>
      <c r="AC287" s="583" t="s">
        <v>48</v>
      </c>
      <c r="AD287" s="584" t="s">
        <v>6880</v>
      </c>
      <c r="AF287" s="583" t="s">
        <v>48</v>
      </c>
      <c r="AG287" s="584" t="s">
        <v>6881</v>
      </c>
    </row>
    <row r="288" spans="4:33">
      <c r="D288" s="569"/>
      <c r="G288" s="569"/>
      <c r="H288" s="593" t="s">
        <v>6882</v>
      </c>
      <c r="I288" s="571" t="s">
        <v>6883</v>
      </c>
      <c r="J288" s="569"/>
      <c r="Q288" s="570" t="s">
        <v>6884</v>
      </c>
      <c r="R288" s="571" t="s">
        <v>6885</v>
      </c>
      <c r="AC288" s="570" t="s">
        <v>6884</v>
      </c>
      <c r="AD288" s="571" t="s">
        <v>6886</v>
      </c>
      <c r="AF288" s="570" t="s">
        <v>6887</v>
      </c>
      <c r="AG288" s="571" t="s">
        <v>6888</v>
      </c>
    </row>
    <row r="289" spans="4:33">
      <c r="D289" s="569"/>
      <c r="G289" s="569"/>
      <c r="H289" s="596" t="s">
        <v>48</v>
      </c>
      <c r="I289" s="584" t="s">
        <v>6889</v>
      </c>
      <c r="J289" s="569"/>
      <c r="Q289" s="583" t="s">
        <v>48</v>
      </c>
      <c r="R289" s="584" t="s">
        <v>6890</v>
      </c>
      <c r="AC289" s="583" t="s">
        <v>48</v>
      </c>
      <c r="AD289" s="584" t="s">
        <v>6891</v>
      </c>
      <c r="AF289" s="583" t="s">
        <v>48</v>
      </c>
      <c r="AG289" s="584" t="s">
        <v>6892</v>
      </c>
    </row>
    <row r="290" spans="4:33">
      <c r="D290" s="569"/>
      <c r="G290" s="569"/>
      <c r="H290" s="593" t="s">
        <v>5996</v>
      </c>
      <c r="I290" s="571" t="s">
        <v>6893</v>
      </c>
      <c r="J290" s="569"/>
      <c r="Q290" s="570" t="s">
        <v>6894</v>
      </c>
      <c r="R290" s="571" t="s">
        <v>6895</v>
      </c>
      <c r="AC290" s="570" t="s">
        <v>6894</v>
      </c>
      <c r="AD290" s="571" t="s">
        <v>6896</v>
      </c>
      <c r="AF290" s="570" t="s">
        <v>6897</v>
      </c>
      <c r="AG290" s="571" t="s">
        <v>6898</v>
      </c>
    </row>
    <row r="291" spans="4:33">
      <c r="D291" s="569"/>
      <c r="G291" s="569"/>
      <c r="H291" s="596" t="s">
        <v>48</v>
      </c>
      <c r="I291" s="584" t="s">
        <v>6899</v>
      </c>
      <c r="J291" s="569"/>
      <c r="Q291" s="583" t="s">
        <v>48</v>
      </c>
      <c r="R291" s="584" t="s">
        <v>6900</v>
      </c>
      <c r="AC291" s="583" t="s">
        <v>48</v>
      </c>
      <c r="AD291" s="584" t="s">
        <v>6901</v>
      </c>
      <c r="AF291" s="583" t="s">
        <v>48</v>
      </c>
      <c r="AG291" s="584" t="s">
        <v>6902</v>
      </c>
    </row>
    <row r="292" spans="4:33">
      <c r="D292" s="569"/>
      <c r="G292" s="569"/>
      <c r="H292" s="593" t="s">
        <v>6903</v>
      </c>
      <c r="I292" s="571" t="s">
        <v>6904</v>
      </c>
      <c r="J292" s="569"/>
      <c r="Q292" s="570" t="s">
        <v>6905</v>
      </c>
      <c r="R292" s="571" t="s">
        <v>6906</v>
      </c>
      <c r="AC292" s="570" t="s">
        <v>6905</v>
      </c>
      <c r="AD292" s="571" t="s">
        <v>6907</v>
      </c>
      <c r="AF292" s="570" t="s">
        <v>6908</v>
      </c>
      <c r="AG292" s="571" t="s">
        <v>6909</v>
      </c>
    </row>
    <row r="293" spans="4:33">
      <c r="D293" s="569"/>
      <c r="G293" s="569"/>
      <c r="H293" s="596" t="s">
        <v>48</v>
      </c>
      <c r="I293" s="584" t="s">
        <v>6910</v>
      </c>
      <c r="J293" s="569"/>
      <c r="Q293" s="583" t="s">
        <v>48</v>
      </c>
      <c r="R293" s="584" t="s">
        <v>6911</v>
      </c>
      <c r="AC293" s="583" t="s">
        <v>48</v>
      </c>
      <c r="AD293" s="584" t="s">
        <v>6912</v>
      </c>
      <c r="AF293" s="583" t="s">
        <v>48</v>
      </c>
      <c r="AG293" s="584" t="s">
        <v>6913</v>
      </c>
    </row>
    <row r="294" spans="4:33">
      <c r="D294" s="569"/>
      <c r="G294" s="569"/>
      <c r="H294" s="593" t="s">
        <v>6914</v>
      </c>
      <c r="I294" s="571" t="s">
        <v>6915</v>
      </c>
      <c r="J294" s="569"/>
      <c r="Q294" s="570" t="s">
        <v>6916</v>
      </c>
      <c r="R294" s="571" t="s">
        <v>6917</v>
      </c>
      <c r="AC294" s="570" t="s">
        <v>6916</v>
      </c>
      <c r="AD294" s="571" t="s">
        <v>6918</v>
      </c>
      <c r="AF294" s="570" t="s">
        <v>6919</v>
      </c>
      <c r="AG294" s="571" t="s">
        <v>6920</v>
      </c>
    </row>
    <row r="295" spans="4:33" ht="25.5">
      <c r="D295" s="569"/>
      <c r="G295" s="569"/>
      <c r="H295" s="596" t="s">
        <v>48</v>
      </c>
      <c r="I295" s="584" t="s">
        <v>6921</v>
      </c>
      <c r="J295" s="569"/>
      <c r="Q295" s="583" t="s">
        <v>48</v>
      </c>
      <c r="R295" s="584" t="s">
        <v>6922</v>
      </c>
      <c r="AC295" s="583" t="s">
        <v>48</v>
      </c>
      <c r="AD295" s="584" t="s">
        <v>6923</v>
      </c>
      <c r="AF295" s="583" t="s">
        <v>48</v>
      </c>
      <c r="AG295" s="584" t="s">
        <v>6924</v>
      </c>
    </row>
    <row r="296" spans="4:33">
      <c r="D296" s="569"/>
      <c r="G296" s="569"/>
      <c r="H296" s="593" t="s">
        <v>6925</v>
      </c>
      <c r="I296" s="571" t="s">
        <v>6926</v>
      </c>
      <c r="J296" s="569"/>
      <c r="Q296" s="570" t="s">
        <v>6927</v>
      </c>
      <c r="R296" s="571" t="s">
        <v>6928</v>
      </c>
      <c r="AC296" s="570" t="s">
        <v>6927</v>
      </c>
      <c r="AD296" s="571" t="s">
        <v>6929</v>
      </c>
      <c r="AF296" s="570" t="s">
        <v>6930</v>
      </c>
      <c r="AG296" s="571" t="s">
        <v>6931</v>
      </c>
    </row>
    <row r="297" spans="4:33">
      <c r="D297" s="569"/>
      <c r="G297" s="569"/>
      <c r="H297" s="596" t="s">
        <v>48</v>
      </c>
      <c r="I297" s="584" t="s">
        <v>6932</v>
      </c>
      <c r="J297" s="569"/>
      <c r="Q297" s="583" t="s">
        <v>48</v>
      </c>
      <c r="R297" s="584" t="s">
        <v>6933</v>
      </c>
      <c r="AC297" s="583" t="s">
        <v>48</v>
      </c>
      <c r="AD297" s="584" t="s">
        <v>6934</v>
      </c>
      <c r="AF297" s="583" t="s">
        <v>48</v>
      </c>
      <c r="AG297" s="584" t="s">
        <v>6935</v>
      </c>
    </row>
    <row r="298" spans="4:33">
      <c r="D298" s="569"/>
      <c r="G298" s="569"/>
      <c r="H298" s="593" t="s">
        <v>6936</v>
      </c>
      <c r="I298" s="571" t="s">
        <v>6937</v>
      </c>
      <c r="J298" s="569"/>
      <c r="Q298" s="570" t="s">
        <v>6938</v>
      </c>
      <c r="R298" s="571" t="s">
        <v>6939</v>
      </c>
      <c r="AC298" s="570" t="s">
        <v>6938</v>
      </c>
      <c r="AD298" s="571" t="s">
        <v>6940</v>
      </c>
      <c r="AF298" s="570" t="s">
        <v>6941</v>
      </c>
      <c r="AG298" s="571" t="s">
        <v>6942</v>
      </c>
    </row>
    <row r="299" spans="4:33">
      <c r="D299" s="569"/>
      <c r="G299" s="569"/>
      <c r="H299" s="596" t="s">
        <v>48</v>
      </c>
      <c r="I299" s="584" t="s">
        <v>6943</v>
      </c>
      <c r="J299" s="569"/>
      <c r="Q299" s="583" t="s">
        <v>48</v>
      </c>
      <c r="R299" s="584" t="s">
        <v>6944</v>
      </c>
      <c r="AC299" s="583" t="s">
        <v>48</v>
      </c>
      <c r="AD299" s="584" t="s">
        <v>6945</v>
      </c>
      <c r="AF299" s="583" t="s">
        <v>48</v>
      </c>
      <c r="AG299" s="584" t="s">
        <v>6946</v>
      </c>
    </row>
    <row r="300" spans="4:33">
      <c r="D300" s="569"/>
      <c r="G300" s="569"/>
      <c r="H300" s="593" t="s">
        <v>6016</v>
      </c>
      <c r="I300" s="571" t="s">
        <v>6947</v>
      </c>
      <c r="J300" s="569"/>
      <c r="Q300" s="570" t="s">
        <v>6948</v>
      </c>
      <c r="R300" s="571" t="s">
        <v>6949</v>
      </c>
      <c r="AC300" s="570" t="s">
        <v>6948</v>
      </c>
      <c r="AD300" s="571" t="s">
        <v>6950</v>
      </c>
      <c r="AF300" s="570" t="s">
        <v>6951</v>
      </c>
      <c r="AG300" s="571" t="s">
        <v>6952</v>
      </c>
    </row>
    <row r="301" spans="4:33">
      <c r="D301" s="569"/>
      <c r="G301" s="569"/>
      <c r="H301" s="596" t="s">
        <v>48</v>
      </c>
      <c r="I301" s="584" t="s">
        <v>6953</v>
      </c>
      <c r="J301" s="569"/>
      <c r="Q301" s="583" t="s">
        <v>48</v>
      </c>
      <c r="R301" s="584" t="s">
        <v>6954</v>
      </c>
      <c r="AC301" s="583" t="s">
        <v>48</v>
      </c>
      <c r="AD301" s="584" t="s">
        <v>6955</v>
      </c>
      <c r="AF301" s="583" t="s">
        <v>48</v>
      </c>
      <c r="AG301" s="584" t="s">
        <v>6956</v>
      </c>
    </row>
    <row r="302" spans="4:33">
      <c r="D302" s="569"/>
      <c r="G302" s="569"/>
      <c r="H302" s="593" t="s">
        <v>6957</v>
      </c>
      <c r="I302" s="571" t="s">
        <v>6958</v>
      </c>
      <c r="J302" s="569"/>
      <c r="Q302" s="570" t="s">
        <v>6959</v>
      </c>
      <c r="R302" s="571" t="s">
        <v>6960</v>
      </c>
      <c r="AC302" s="570" t="s">
        <v>6959</v>
      </c>
      <c r="AD302" s="571" t="s">
        <v>6961</v>
      </c>
      <c r="AF302" s="570" t="s">
        <v>6962</v>
      </c>
      <c r="AG302" s="571" t="s">
        <v>6963</v>
      </c>
    </row>
    <row r="303" spans="4:33">
      <c r="D303" s="569"/>
      <c r="G303" s="569"/>
      <c r="H303" s="596" t="s">
        <v>48</v>
      </c>
      <c r="I303" s="584" t="s">
        <v>6964</v>
      </c>
      <c r="J303" s="569"/>
      <c r="Q303" s="583" t="s">
        <v>48</v>
      </c>
      <c r="R303" s="584" t="s">
        <v>6965</v>
      </c>
      <c r="AC303" s="583" t="s">
        <v>48</v>
      </c>
      <c r="AD303" s="584" t="s">
        <v>6966</v>
      </c>
      <c r="AF303" s="583" t="s">
        <v>48</v>
      </c>
      <c r="AG303" s="584" t="s">
        <v>6967</v>
      </c>
    </row>
    <row r="304" spans="4:33">
      <c r="D304" s="569"/>
      <c r="G304" s="569"/>
      <c r="H304" s="593" t="s">
        <v>6968</v>
      </c>
      <c r="I304" s="571" t="s">
        <v>6969</v>
      </c>
      <c r="J304" s="569"/>
      <c r="Q304" s="570" t="s">
        <v>6970</v>
      </c>
      <c r="R304" s="571" t="s">
        <v>6971</v>
      </c>
      <c r="AC304" s="570" t="s">
        <v>6970</v>
      </c>
      <c r="AD304" s="571" t="s">
        <v>6972</v>
      </c>
      <c r="AF304" s="570" t="s">
        <v>6973</v>
      </c>
      <c r="AG304" s="571" t="s">
        <v>6974</v>
      </c>
    </row>
    <row r="305" spans="4:33">
      <c r="D305" s="569"/>
      <c r="G305" s="569"/>
      <c r="H305" s="596" t="s">
        <v>48</v>
      </c>
      <c r="I305" s="584" t="s">
        <v>6975</v>
      </c>
      <c r="J305" s="569"/>
      <c r="Q305" s="583" t="s">
        <v>48</v>
      </c>
      <c r="R305" s="584" t="s">
        <v>6976</v>
      </c>
      <c r="AC305" s="583" t="s">
        <v>48</v>
      </c>
      <c r="AD305" s="584" t="s">
        <v>6977</v>
      </c>
      <c r="AF305" s="583" t="s">
        <v>48</v>
      </c>
      <c r="AG305" s="584" t="s">
        <v>6978</v>
      </c>
    </row>
    <row r="306" spans="4:33">
      <c r="D306" s="569"/>
      <c r="G306" s="569"/>
      <c r="H306" s="593" t="s">
        <v>6979</v>
      </c>
      <c r="I306" s="571" t="s">
        <v>6980</v>
      </c>
      <c r="J306" s="569"/>
      <c r="Q306" s="570" t="s">
        <v>6981</v>
      </c>
      <c r="R306" s="571" t="s">
        <v>6982</v>
      </c>
      <c r="AC306" s="570" t="s">
        <v>6981</v>
      </c>
      <c r="AD306" s="571" t="s">
        <v>6983</v>
      </c>
      <c r="AF306" s="570" t="s">
        <v>6984</v>
      </c>
      <c r="AG306" s="571" t="s">
        <v>6985</v>
      </c>
    </row>
    <row r="307" spans="4:33" ht="25.5">
      <c r="D307" s="569"/>
      <c r="G307" s="569"/>
      <c r="H307" s="596" t="s">
        <v>48</v>
      </c>
      <c r="I307" s="584" t="s">
        <v>6986</v>
      </c>
      <c r="J307" s="569"/>
      <c r="Q307" s="583" t="s">
        <v>48</v>
      </c>
      <c r="R307" s="584" t="s">
        <v>6987</v>
      </c>
      <c r="AC307" s="583" t="s">
        <v>48</v>
      </c>
      <c r="AD307" s="584" t="s">
        <v>6988</v>
      </c>
      <c r="AF307" s="583" t="s">
        <v>48</v>
      </c>
      <c r="AG307" s="584" t="s">
        <v>6989</v>
      </c>
    </row>
    <row r="308" spans="4:33">
      <c r="D308" s="569"/>
      <c r="G308" s="569"/>
      <c r="H308" s="593" t="s">
        <v>6990</v>
      </c>
      <c r="I308" s="571" t="s">
        <v>6991</v>
      </c>
      <c r="J308" s="569"/>
      <c r="Q308" s="570" t="s">
        <v>6992</v>
      </c>
      <c r="R308" s="571" t="s">
        <v>6993</v>
      </c>
      <c r="AC308" s="570" t="s">
        <v>6992</v>
      </c>
      <c r="AD308" s="571" t="s">
        <v>6994</v>
      </c>
      <c r="AF308" s="570" t="s">
        <v>6995</v>
      </c>
      <c r="AG308" s="571" t="s">
        <v>6996</v>
      </c>
    </row>
    <row r="309" spans="4:33">
      <c r="D309" s="569"/>
      <c r="G309" s="569"/>
      <c r="H309" s="596" t="s">
        <v>48</v>
      </c>
      <c r="I309" s="584" t="s">
        <v>6997</v>
      </c>
      <c r="J309" s="569"/>
      <c r="Q309" s="583" t="s">
        <v>48</v>
      </c>
      <c r="R309" s="584" t="s">
        <v>6998</v>
      </c>
      <c r="AC309" s="583" t="s">
        <v>48</v>
      </c>
      <c r="AD309" s="584" t="s">
        <v>6999</v>
      </c>
      <c r="AF309" s="583" t="s">
        <v>48</v>
      </c>
      <c r="AG309" s="584" t="s">
        <v>7000</v>
      </c>
    </row>
    <row r="310" spans="4:33">
      <c r="D310" s="569"/>
      <c r="G310" s="569"/>
      <c r="H310" s="593" t="s">
        <v>7001</v>
      </c>
      <c r="I310" s="571" t="s">
        <v>7002</v>
      </c>
      <c r="J310" s="569"/>
      <c r="Q310" s="570" t="s">
        <v>7003</v>
      </c>
      <c r="R310" s="571" t="s">
        <v>7004</v>
      </c>
      <c r="AC310" s="570" t="s">
        <v>7003</v>
      </c>
      <c r="AD310" s="571" t="s">
        <v>7005</v>
      </c>
      <c r="AF310" s="570" t="s">
        <v>7006</v>
      </c>
      <c r="AG310" s="571" t="s">
        <v>7007</v>
      </c>
    </row>
    <row r="311" spans="4:33">
      <c r="D311" s="569"/>
      <c r="G311" s="569"/>
      <c r="H311" s="596" t="s">
        <v>48</v>
      </c>
      <c r="I311" s="584" t="s">
        <v>7008</v>
      </c>
      <c r="J311" s="569"/>
      <c r="Q311" s="583" t="s">
        <v>48</v>
      </c>
      <c r="R311" s="584" t="s">
        <v>7009</v>
      </c>
      <c r="AC311" s="583" t="s">
        <v>48</v>
      </c>
      <c r="AD311" s="584" t="s">
        <v>7010</v>
      </c>
      <c r="AF311" s="583" t="s">
        <v>48</v>
      </c>
      <c r="AG311" s="584" t="s">
        <v>7011</v>
      </c>
    </row>
    <row r="312" spans="4:33">
      <c r="D312" s="569"/>
      <c r="G312" s="569"/>
      <c r="H312" s="593" t="s">
        <v>7012</v>
      </c>
      <c r="I312" s="571" t="s">
        <v>7013</v>
      </c>
      <c r="J312" s="569"/>
      <c r="Q312" s="570" t="s">
        <v>7014</v>
      </c>
      <c r="R312" s="571" t="s">
        <v>7015</v>
      </c>
      <c r="AC312" s="570" t="s">
        <v>7014</v>
      </c>
      <c r="AD312" s="571" t="s">
        <v>7016</v>
      </c>
      <c r="AF312" s="570" t="s">
        <v>7017</v>
      </c>
      <c r="AG312" s="571" t="s">
        <v>7018</v>
      </c>
    </row>
    <row r="313" spans="4:33">
      <c r="D313" s="569"/>
      <c r="G313" s="569"/>
      <c r="H313" s="596" t="s">
        <v>48</v>
      </c>
      <c r="I313" s="584" t="s">
        <v>7019</v>
      </c>
      <c r="J313" s="569"/>
      <c r="Q313" s="583" t="s">
        <v>48</v>
      </c>
      <c r="R313" s="584" t="s">
        <v>7020</v>
      </c>
      <c r="AC313" s="583" t="s">
        <v>48</v>
      </c>
      <c r="AD313" s="584" t="s">
        <v>7021</v>
      </c>
      <c r="AF313" s="583" t="s">
        <v>48</v>
      </c>
      <c r="AG313" s="584" t="s">
        <v>7022</v>
      </c>
    </row>
    <row r="314" spans="4:33">
      <c r="D314" s="569"/>
      <c r="G314" s="569"/>
      <c r="H314" s="593" t="s">
        <v>7023</v>
      </c>
      <c r="I314" s="571" t="s">
        <v>7024</v>
      </c>
      <c r="J314" s="569"/>
      <c r="Q314" s="570" t="s">
        <v>7025</v>
      </c>
      <c r="R314" s="571" t="s">
        <v>7026</v>
      </c>
      <c r="AC314" s="570" t="s">
        <v>7025</v>
      </c>
      <c r="AD314" s="571" t="s">
        <v>7027</v>
      </c>
      <c r="AF314" s="570" t="s">
        <v>7028</v>
      </c>
      <c r="AG314" s="571" t="s">
        <v>7029</v>
      </c>
    </row>
    <row r="315" spans="4:33" ht="25.5">
      <c r="D315" s="569"/>
      <c r="G315" s="569"/>
      <c r="H315" s="596" t="s">
        <v>48</v>
      </c>
      <c r="I315" s="584" t="s">
        <v>7030</v>
      </c>
      <c r="J315" s="569"/>
      <c r="Q315" s="583" t="s">
        <v>48</v>
      </c>
      <c r="R315" s="584" t="s">
        <v>7031</v>
      </c>
      <c r="AC315" s="583" t="s">
        <v>48</v>
      </c>
      <c r="AD315" s="584" t="s">
        <v>7032</v>
      </c>
      <c r="AF315" s="583" t="s">
        <v>48</v>
      </c>
      <c r="AG315" s="584" t="s">
        <v>7033</v>
      </c>
    </row>
    <row r="316" spans="4:33">
      <c r="D316" s="569"/>
      <c r="G316" s="569"/>
      <c r="H316" s="593" t="s">
        <v>7034</v>
      </c>
      <c r="I316" s="571" t="s">
        <v>7035</v>
      </c>
      <c r="J316" s="569"/>
      <c r="Q316" s="570" t="s">
        <v>7036</v>
      </c>
      <c r="R316" s="571" t="s">
        <v>7037</v>
      </c>
      <c r="AC316" s="570" t="s">
        <v>7036</v>
      </c>
      <c r="AD316" s="571" t="s">
        <v>7038</v>
      </c>
      <c r="AF316" s="570" t="s">
        <v>7039</v>
      </c>
      <c r="AG316" s="571" t="s">
        <v>7040</v>
      </c>
    </row>
    <row r="317" spans="4:33">
      <c r="D317" s="569"/>
      <c r="G317" s="569"/>
      <c r="H317" s="596" t="s">
        <v>48</v>
      </c>
      <c r="I317" s="584" t="s">
        <v>7041</v>
      </c>
      <c r="J317" s="569"/>
      <c r="Q317" s="583" t="s">
        <v>48</v>
      </c>
      <c r="R317" s="584" t="s">
        <v>7042</v>
      </c>
      <c r="AC317" s="583" t="s">
        <v>48</v>
      </c>
      <c r="AD317" s="584" t="s">
        <v>7043</v>
      </c>
      <c r="AF317" s="583" t="s">
        <v>48</v>
      </c>
      <c r="AG317" s="584" t="s">
        <v>7044</v>
      </c>
    </row>
    <row r="318" spans="4:33">
      <c r="D318" s="569"/>
      <c r="G318" s="569"/>
      <c r="H318" s="593" t="s">
        <v>7045</v>
      </c>
      <c r="I318" s="571" t="s">
        <v>7046</v>
      </c>
      <c r="J318" s="569"/>
      <c r="Q318" s="570" t="s">
        <v>7047</v>
      </c>
      <c r="R318" s="571" t="s">
        <v>7048</v>
      </c>
      <c r="AC318" s="570" t="s">
        <v>7047</v>
      </c>
      <c r="AD318" s="571" t="s">
        <v>7049</v>
      </c>
      <c r="AF318" s="570" t="s">
        <v>7050</v>
      </c>
      <c r="AG318" s="571" t="s">
        <v>7051</v>
      </c>
    </row>
    <row r="319" spans="4:33" ht="25.5">
      <c r="D319" s="569"/>
      <c r="G319" s="569"/>
      <c r="H319" s="596" t="s">
        <v>48</v>
      </c>
      <c r="I319" s="584" t="s">
        <v>7052</v>
      </c>
      <c r="J319" s="569"/>
      <c r="Q319" s="583" t="s">
        <v>48</v>
      </c>
      <c r="R319" s="584" t="s">
        <v>7053</v>
      </c>
      <c r="AC319" s="583" t="s">
        <v>48</v>
      </c>
      <c r="AD319" s="584" t="s">
        <v>7054</v>
      </c>
      <c r="AF319" s="583" t="s">
        <v>48</v>
      </c>
      <c r="AG319" s="584" t="s">
        <v>7055</v>
      </c>
    </row>
    <row r="320" spans="4:33">
      <c r="D320" s="569"/>
      <c r="G320" s="569"/>
      <c r="H320" s="593" t="s">
        <v>7056</v>
      </c>
      <c r="I320" s="571" t="s">
        <v>7057</v>
      </c>
      <c r="J320" s="569"/>
      <c r="Q320" s="570" t="s">
        <v>7058</v>
      </c>
      <c r="R320" s="571" t="s">
        <v>7059</v>
      </c>
      <c r="AC320" s="570" t="s">
        <v>7058</v>
      </c>
      <c r="AD320" s="571" t="s">
        <v>7060</v>
      </c>
      <c r="AF320" s="570" t="s">
        <v>7061</v>
      </c>
      <c r="AG320" s="571" t="s">
        <v>7062</v>
      </c>
    </row>
    <row r="321" spans="4:33" ht="25.5">
      <c r="D321" s="569"/>
      <c r="G321" s="569"/>
      <c r="H321" s="596" t="s">
        <v>48</v>
      </c>
      <c r="I321" s="584" t="s">
        <v>7063</v>
      </c>
      <c r="J321" s="569"/>
      <c r="Q321" s="583" t="s">
        <v>48</v>
      </c>
      <c r="R321" s="584" t="s">
        <v>7064</v>
      </c>
      <c r="AC321" s="583" t="s">
        <v>48</v>
      </c>
      <c r="AD321" s="584" t="s">
        <v>7065</v>
      </c>
      <c r="AF321" s="583" t="s">
        <v>48</v>
      </c>
      <c r="AG321" s="584" t="s">
        <v>7066</v>
      </c>
    </row>
    <row r="322" spans="4:33">
      <c r="D322" s="569"/>
      <c r="G322" s="569"/>
      <c r="H322" s="593" t="s">
        <v>7067</v>
      </c>
      <c r="I322" s="571" t="s">
        <v>7068</v>
      </c>
      <c r="J322" s="569"/>
      <c r="Q322" s="570" t="s">
        <v>7069</v>
      </c>
      <c r="R322" s="571" t="s">
        <v>7070</v>
      </c>
      <c r="AC322" s="570" t="s">
        <v>7069</v>
      </c>
      <c r="AD322" s="571" t="s">
        <v>7071</v>
      </c>
      <c r="AF322" s="570" t="s">
        <v>7072</v>
      </c>
      <c r="AG322" s="571" t="s">
        <v>7073</v>
      </c>
    </row>
    <row r="323" spans="4:33" ht="25.5">
      <c r="D323" s="569"/>
      <c r="G323" s="569"/>
      <c r="H323" s="596" t="s">
        <v>48</v>
      </c>
      <c r="I323" s="584" t="s">
        <v>7074</v>
      </c>
      <c r="J323" s="569"/>
      <c r="Q323" s="583" t="s">
        <v>48</v>
      </c>
      <c r="R323" s="584" t="s">
        <v>7075</v>
      </c>
      <c r="AC323" s="583" t="s">
        <v>48</v>
      </c>
      <c r="AD323" s="584" t="s">
        <v>7076</v>
      </c>
      <c r="AF323" s="583" t="s">
        <v>48</v>
      </c>
      <c r="AG323" s="584" t="s">
        <v>7077</v>
      </c>
    </row>
    <row r="324" spans="4:33">
      <c r="D324" s="569"/>
      <c r="G324" s="569"/>
      <c r="H324" s="593" t="s">
        <v>7078</v>
      </c>
      <c r="I324" s="571" t="s">
        <v>7079</v>
      </c>
      <c r="J324" s="569"/>
      <c r="Q324" s="570" t="s">
        <v>7080</v>
      </c>
      <c r="R324" s="571" t="s">
        <v>7081</v>
      </c>
      <c r="AC324" s="570" t="s">
        <v>7080</v>
      </c>
      <c r="AD324" s="571" t="s">
        <v>7082</v>
      </c>
      <c r="AF324" s="570" t="s">
        <v>7083</v>
      </c>
      <c r="AG324" s="571" t="s">
        <v>7084</v>
      </c>
    </row>
    <row r="325" spans="4:33">
      <c r="D325" s="569"/>
      <c r="G325" s="569"/>
      <c r="H325" s="596" t="s">
        <v>48</v>
      </c>
      <c r="I325" s="584" t="s">
        <v>7085</v>
      </c>
      <c r="J325" s="569"/>
      <c r="Q325" s="583" t="s">
        <v>48</v>
      </c>
      <c r="R325" s="584" t="s">
        <v>7086</v>
      </c>
      <c r="AC325" s="583" t="s">
        <v>48</v>
      </c>
      <c r="AD325" s="584" t="s">
        <v>7087</v>
      </c>
      <c r="AF325" s="583" t="s">
        <v>48</v>
      </c>
      <c r="AG325" s="584" t="s">
        <v>7088</v>
      </c>
    </row>
    <row r="326" spans="4:33">
      <c r="D326" s="569"/>
      <c r="G326" s="569"/>
      <c r="H326" s="593" t="s">
        <v>5843</v>
      </c>
      <c r="I326" s="571" t="s">
        <v>5844</v>
      </c>
      <c r="J326" s="569"/>
      <c r="Q326" s="570" t="s">
        <v>7089</v>
      </c>
      <c r="R326" s="571" t="s">
        <v>7090</v>
      </c>
      <c r="AC326" s="570" t="s">
        <v>7089</v>
      </c>
      <c r="AD326" s="571" t="s">
        <v>7091</v>
      </c>
      <c r="AF326" s="570" t="s">
        <v>7092</v>
      </c>
      <c r="AG326" s="571" t="s">
        <v>7093</v>
      </c>
    </row>
    <row r="327" spans="4:33" ht="26.25" thickBot="1">
      <c r="H327" s="623" t="s">
        <v>48</v>
      </c>
      <c r="I327" s="624" t="s">
        <v>5860</v>
      </c>
      <c r="Q327" s="583" t="s">
        <v>48</v>
      </c>
      <c r="R327" s="584" t="s">
        <v>7094</v>
      </c>
      <c r="AC327" s="583" t="s">
        <v>48</v>
      </c>
      <c r="AD327" s="584" t="s">
        <v>7095</v>
      </c>
      <c r="AF327" s="583" t="s">
        <v>48</v>
      </c>
      <c r="AG327" s="584" t="s">
        <v>7096</v>
      </c>
    </row>
    <row r="328" spans="4:33">
      <c r="I328" s="625"/>
      <c r="Q328" s="570" t="s">
        <v>7097</v>
      </c>
      <c r="R328" s="571" t="s">
        <v>7098</v>
      </c>
      <c r="AC328" s="570" t="s">
        <v>7097</v>
      </c>
      <c r="AD328" s="571" t="s">
        <v>7099</v>
      </c>
      <c r="AF328" s="570" t="s">
        <v>7100</v>
      </c>
      <c r="AG328" s="571" t="s">
        <v>7101</v>
      </c>
    </row>
    <row r="329" spans="4:33">
      <c r="Q329" s="583" t="s">
        <v>48</v>
      </c>
      <c r="R329" s="584" t="s">
        <v>7102</v>
      </c>
      <c r="AC329" s="583" t="s">
        <v>48</v>
      </c>
      <c r="AD329" s="584" t="s">
        <v>7103</v>
      </c>
      <c r="AF329" s="583" t="s">
        <v>48</v>
      </c>
      <c r="AG329" s="584" t="s">
        <v>7104</v>
      </c>
    </row>
    <row r="330" spans="4:33">
      <c r="Q330" s="570" t="s">
        <v>7105</v>
      </c>
      <c r="R330" s="571" t="s">
        <v>7106</v>
      </c>
      <c r="AC330" s="570" t="s">
        <v>7105</v>
      </c>
      <c r="AD330" s="571" t="s">
        <v>7107</v>
      </c>
      <c r="AF330" s="570" t="s">
        <v>7108</v>
      </c>
      <c r="AG330" s="571" t="s">
        <v>7109</v>
      </c>
    </row>
    <row r="331" spans="4:33">
      <c r="I331" s="625"/>
      <c r="Q331" s="583" t="s">
        <v>48</v>
      </c>
      <c r="R331" s="584" t="s">
        <v>7110</v>
      </c>
      <c r="AC331" s="583" t="s">
        <v>48</v>
      </c>
      <c r="AD331" s="584" t="s">
        <v>7111</v>
      </c>
      <c r="AF331" s="583" t="s">
        <v>48</v>
      </c>
      <c r="AG331" s="584" t="s">
        <v>7112</v>
      </c>
    </row>
    <row r="332" spans="4:33">
      <c r="Q332" s="570" t="s">
        <v>7113</v>
      </c>
      <c r="R332" s="571" t="s">
        <v>7114</v>
      </c>
      <c r="AC332" s="570" t="s">
        <v>7113</v>
      </c>
      <c r="AD332" s="571" t="s">
        <v>7115</v>
      </c>
      <c r="AF332" s="570" t="s">
        <v>7116</v>
      </c>
      <c r="AG332" s="571" t="s">
        <v>7117</v>
      </c>
    </row>
    <row r="333" spans="4:33">
      <c r="Q333" s="583" t="s">
        <v>48</v>
      </c>
      <c r="R333" s="584" t="s">
        <v>7118</v>
      </c>
      <c r="AC333" s="583" t="s">
        <v>48</v>
      </c>
      <c r="AD333" s="584" t="s">
        <v>7119</v>
      </c>
      <c r="AF333" s="583" t="s">
        <v>48</v>
      </c>
      <c r="AG333" s="584" t="s">
        <v>7120</v>
      </c>
    </row>
    <row r="334" spans="4:33">
      <c r="I334" s="625"/>
      <c r="Q334" s="570" t="s">
        <v>7121</v>
      </c>
      <c r="R334" s="571" t="s">
        <v>7122</v>
      </c>
      <c r="AC334" s="570" t="s">
        <v>7121</v>
      </c>
      <c r="AD334" s="571" t="s">
        <v>7123</v>
      </c>
      <c r="AF334" s="570" t="s">
        <v>7124</v>
      </c>
      <c r="AG334" s="571" t="s">
        <v>7125</v>
      </c>
    </row>
    <row r="335" spans="4:33" ht="25.5">
      <c r="Q335" s="583" t="s">
        <v>48</v>
      </c>
      <c r="R335" s="584" t="s">
        <v>7126</v>
      </c>
      <c r="AC335" s="583" t="s">
        <v>48</v>
      </c>
      <c r="AD335" s="584" t="s">
        <v>7127</v>
      </c>
      <c r="AF335" s="583" t="s">
        <v>48</v>
      </c>
      <c r="AG335" s="584" t="s">
        <v>7128</v>
      </c>
    </row>
    <row r="336" spans="4:33">
      <c r="Q336" s="570" t="s">
        <v>7129</v>
      </c>
      <c r="R336" s="571" t="s">
        <v>7130</v>
      </c>
      <c r="AC336" s="570" t="s">
        <v>7129</v>
      </c>
      <c r="AD336" s="571" t="s">
        <v>7131</v>
      </c>
      <c r="AF336" s="570" t="s">
        <v>7132</v>
      </c>
      <c r="AG336" s="571" t="s">
        <v>7133</v>
      </c>
    </row>
    <row r="337" spans="9:33" ht="25.5">
      <c r="I337" s="625"/>
      <c r="Q337" s="583" t="s">
        <v>48</v>
      </c>
      <c r="R337" s="584" t="s">
        <v>7134</v>
      </c>
      <c r="AC337" s="583" t="s">
        <v>48</v>
      </c>
      <c r="AD337" s="584" t="s">
        <v>7135</v>
      </c>
      <c r="AF337" s="583" t="s">
        <v>48</v>
      </c>
      <c r="AG337" s="584" t="s">
        <v>7136</v>
      </c>
    </row>
    <row r="338" spans="9:33">
      <c r="Q338" s="570" t="s">
        <v>7137</v>
      </c>
      <c r="R338" s="571" t="s">
        <v>7138</v>
      </c>
      <c r="AC338" s="570" t="s">
        <v>7137</v>
      </c>
      <c r="AD338" s="571" t="s">
        <v>7139</v>
      </c>
      <c r="AF338" s="570" t="s">
        <v>7140</v>
      </c>
      <c r="AG338" s="571" t="s">
        <v>7141</v>
      </c>
    </row>
    <row r="339" spans="9:33">
      <c r="Q339" s="583" t="s">
        <v>48</v>
      </c>
      <c r="R339" s="584" t="s">
        <v>7142</v>
      </c>
      <c r="AC339" s="583" t="s">
        <v>48</v>
      </c>
      <c r="AD339" s="584" t="s">
        <v>7143</v>
      </c>
      <c r="AF339" s="583" t="s">
        <v>48</v>
      </c>
      <c r="AG339" s="584" t="s">
        <v>7144</v>
      </c>
    </row>
    <row r="340" spans="9:33">
      <c r="I340" s="625"/>
      <c r="Q340" s="570" t="s">
        <v>7145</v>
      </c>
      <c r="R340" s="571" t="s">
        <v>7146</v>
      </c>
      <c r="AC340" s="570" t="s">
        <v>7145</v>
      </c>
      <c r="AD340" s="571" t="s">
        <v>7147</v>
      </c>
      <c r="AF340" s="570" t="s">
        <v>7148</v>
      </c>
      <c r="AG340" s="571" t="s">
        <v>7149</v>
      </c>
    </row>
    <row r="341" spans="9:33" ht="38.25">
      <c r="Q341" s="583" t="s">
        <v>48</v>
      </c>
      <c r="R341" s="584" t="s">
        <v>7150</v>
      </c>
      <c r="AC341" s="583" t="s">
        <v>48</v>
      </c>
      <c r="AD341" s="584" t="s">
        <v>7151</v>
      </c>
      <c r="AF341" s="583" t="s">
        <v>48</v>
      </c>
      <c r="AG341" s="584" t="s">
        <v>7152</v>
      </c>
    </row>
    <row r="342" spans="9:33">
      <c r="Q342" s="570" t="s">
        <v>7153</v>
      </c>
      <c r="R342" s="571" t="s">
        <v>7154</v>
      </c>
      <c r="AC342" s="570" t="s">
        <v>7153</v>
      </c>
      <c r="AD342" s="571" t="s">
        <v>7155</v>
      </c>
      <c r="AF342" s="570" t="s">
        <v>7156</v>
      </c>
      <c r="AG342" s="571" t="s">
        <v>7157</v>
      </c>
    </row>
    <row r="343" spans="9:33">
      <c r="I343" s="625"/>
      <c r="Q343" s="583" t="s">
        <v>48</v>
      </c>
      <c r="R343" s="584" t="s">
        <v>7158</v>
      </c>
      <c r="AC343" s="583" t="s">
        <v>48</v>
      </c>
      <c r="AD343" s="584" t="s">
        <v>7159</v>
      </c>
      <c r="AF343" s="583" t="s">
        <v>48</v>
      </c>
      <c r="AG343" s="584" t="s">
        <v>7160</v>
      </c>
    </row>
    <row r="344" spans="9:33">
      <c r="Q344" s="570" t="s">
        <v>7161</v>
      </c>
      <c r="R344" s="571" t="s">
        <v>7162</v>
      </c>
      <c r="AC344" s="570" t="s">
        <v>7161</v>
      </c>
      <c r="AD344" s="571" t="s">
        <v>7163</v>
      </c>
      <c r="AF344" s="570" t="s">
        <v>7164</v>
      </c>
      <c r="AG344" s="571" t="s">
        <v>7165</v>
      </c>
    </row>
    <row r="345" spans="9:33" ht="25.5">
      <c r="Q345" s="583" t="s">
        <v>48</v>
      </c>
      <c r="R345" s="584" t="s">
        <v>7166</v>
      </c>
      <c r="AC345" s="583" t="s">
        <v>48</v>
      </c>
      <c r="AD345" s="584" t="s">
        <v>7167</v>
      </c>
      <c r="AF345" s="583" t="s">
        <v>48</v>
      </c>
      <c r="AG345" s="584" t="s">
        <v>7168</v>
      </c>
    </row>
    <row r="346" spans="9:33">
      <c r="I346" s="625"/>
      <c r="Q346" s="570" t="s">
        <v>7169</v>
      </c>
      <c r="R346" s="571" t="s">
        <v>7170</v>
      </c>
      <c r="AC346" s="570" t="s">
        <v>7169</v>
      </c>
      <c r="AD346" s="571" t="s">
        <v>7171</v>
      </c>
      <c r="AF346" s="570" t="s">
        <v>7172</v>
      </c>
      <c r="AG346" s="571" t="s">
        <v>7173</v>
      </c>
    </row>
    <row r="347" spans="9:33">
      <c r="Q347" s="583" t="s">
        <v>48</v>
      </c>
      <c r="R347" s="584" t="s">
        <v>7174</v>
      </c>
      <c r="AC347" s="583" t="s">
        <v>48</v>
      </c>
      <c r="AD347" s="584" t="s">
        <v>7175</v>
      </c>
      <c r="AF347" s="583" t="s">
        <v>48</v>
      </c>
      <c r="AG347" s="584" t="s">
        <v>7176</v>
      </c>
    </row>
    <row r="348" spans="9:33">
      <c r="Q348" s="570" t="s">
        <v>7177</v>
      </c>
      <c r="R348" s="571" t="s">
        <v>7178</v>
      </c>
      <c r="AC348" s="570" t="s">
        <v>7177</v>
      </c>
      <c r="AD348" s="571" t="s">
        <v>7179</v>
      </c>
      <c r="AF348" s="570" t="s">
        <v>7180</v>
      </c>
      <c r="AG348" s="571" t="s">
        <v>7181</v>
      </c>
    </row>
    <row r="349" spans="9:33">
      <c r="I349" s="625"/>
      <c r="Q349" s="583" t="s">
        <v>48</v>
      </c>
      <c r="R349" s="584" t="s">
        <v>7182</v>
      </c>
      <c r="AC349" s="583" t="s">
        <v>48</v>
      </c>
      <c r="AD349" s="584" t="s">
        <v>7183</v>
      </c>
      <c r="AF349" s="583" t="s">
        <v>48</v>
      </c>
      <c r="AG349" s="584" t="s">
        <v>7184</v>
      </c>
    </row>
    <row r="350" spans="9:33">
      <c r="Q350" s="570" t="s">
        <v>7185</v>
      </c>
      <c r="R350" s="571" t="s">
        <v>7186</v>
      </c>
      <c r="AC350" s="570" t="s">
        <v>7185</v>
      </c>
      <c r="AD350" s="571" t="s">
        <v>7187</v>
      </c>
      <c r="AF350" s="570" t="s">
        <v>7188</v>
      </c>
      <c r="AG350" s="571" t="s">
        <v>7189</v>
      </c>
    </row>
    <row r="351" spans="9:33">
      <c r="Q351" s="583" t="s">
        <v>48</v>
      </c>
      <c r="R351" s="584" t="s">
        <v>7190</v>
      </c>
      <c r="AC351" s="583" t="s">
        <v>48</v>
      </c>
      <c r="AD351" s="584" t="s">
        <v>7191</v>
      </c>
      <c r="AF351" s="583" t="s">
        <v>48</v>
      </c>
      <c r="AG351" s="584" t="s">
        <v>7192</v>
      </c>
    </row>
    <row r="352" spans="9:33">
      <c r="I352" s="625"/>
      <c r="Q352" s="570" t="s">
        <v>7193</v>
      </c>
      <c r="R352" s="571" t="s">
        <v>7194</v>
      </c>
      <c r="AC352" s="570" t="s">
        <v>7193</v>
      </c>
      <c r="AD352" s="571" t="s">
        <v>7195</v>
      </c>
      <c r="AF352" s="570" t="s">
        <v>7196</v>
      </c>
      <c r="AG352" s="571" t="s">
        <v>7197</v>
      </c>
    </row>
    <row r="353" spans="9:33">
      <c r="Q353" s="583" t="s">
        <v>48</v>
      </c>
      <c r="R353" s="584" t="s">
        <v>7198</v>
      </c>
      <c r="AC353" s="583" t="s">
        <v>48</v>
      </c>
      <c r="AD353" s="584" t="s">
        <v>7199</v>
      </c>
      <c r="AF353" s="583" t="s">
        <v>48</v>
      </c>
      <c r="AG353" s="584" t="s">
        <v>7200</v>
      </c>
    </row>
    <row r="354" spans="9:33">
      <c r="Q354" s="570" t="s">
        <v>7201</v>
      </c>
      <c r="R354" s="571" t="s">
        <v>5800</v>
      </c>
      <c r="AC354" s="570" t="s">
        <v>7201</v>
      </c>
      <c r="AD354" s="571" t="s">
        <v>7202</v>
      </c>
      <c r="AF354" s="570" t="s">
        <v>7203</v>
      </c>
      <c r="AG354" s="571" t="s">
        <v>7204</v>
      </c>
    </row>
    <row r="355" spans="9:33">
      <c r="I355" s="625"/>
      <c r="Q355" s="583" t="s">
        <v>48</v>
      </c>
      <c r="R355" s="584" t="s">
        <v>7205</v>
      </c>
      <c r="AC355" s="583" t="s">
        <v>48</v>
      </c>
      <c r="AD355" s="584" t="s">
        <v>7206</v>
      </c>
      <c r="AF355" s="583" t="s">
        <v>48</v>
      </c>
      <c r="AG355" s="584" t="s">
        <v>7207</v>
      </c>
    </row>
    <row r="356" spans="9:33">
      <c r="Q356" s="570" t="s">
        <v>7208</v>
      </c>
      <c r="R356" s="571" t="s">
        <v>7209</v>
      </c>
      <c r="AC356" s="570" t="s">
        <v>7208</v>
      </c>
      <c r="AD356" s="571" t="s">
        <v>7210</v>
      </c>
      <c r="AF356" s="570" t="s">
        <v>7211</v>
      </c>
      <c r="AG356" s="571" t="s">
        <v>7212</v>
      </c>
    </row>
    <row r="357" spans="9:33">
      <c r="Q357" s="583" t="s">
        <v>48</v>
      </c>
      <c r="R357" s="584" t="s">
        <v>7213</v>
      </c>
      <c r="AC357" s="583" t="s">
        <v>48</v>
      </c>
      <c r="AD357" s="584" t="s">
        <v>7214</v>
      </c>
      <c r="AF357" s="583" t="s">
        <v>48</v>
      </c>
      <c r="AG357" s="584" t="s">
        <v>7215</v>
      </c>
    </row>
    <row r="358" spans="9:33">
      <c r="I358" s="625"/>
      <c r="Q358" s="570" t="s">
        <v>7216</v>
      </c>
      <c r="R358" s="571" t="s">
        <v>7217</v>
      </c>
      <c r="AC358" s="570" t="s">
        <v>7216</v>
      </c>
      <c r="AD358" s="571" t="s">
        <v>7218</v>
      </c>
      <c r="AF358" s="570" t="s">
        <v>5843</v>
      </c>
      <c r="AG358" s="571" t="s">
        <v>5844</v>
      </c>
    </row>
    <row r="359" spans="9:33" ht="15.75" thickBot="1">
      <c r="Q359" s="583" t="s">
        <v>48</v>
      </c>
      <c r="R359" s="584" t="s">
        <v>7219</v>
      </c>
      <c r="AC359" s="583" t="s">
        <v>48</v>
      </c>
      <c r="AD359" s="584" t="s">
        <v>7220</v>
      </c>
      <c r="AF359" s="626" t="s">
        <v>48</v>
      </c>
      <c r="AG359" s="624" t="s">
        <v>7221</v>
      </c>
    </row>
    <row r="360" spans="9:33">
      <c r="Q360" s="570" t="s">
        <v>7222</v>
      </c>
      <c r="R360" s="571" t="s">
        <v>7223</v>
      </c>
      <c r="AC360" s="570" t="s">
        <v>7222</v>
      </c>
      <c r="AD360" s="571" t="s">
        <v>7224</v>
      </c>
    </row>
    <row r="361" spans="9:33">
      <c r="I361" s="625"/>
      <c r="Q361" s="583" t="s">
        <v>48</v>
      </c>
      <c r="R361" s="584" t="s">
        <v>7225</v>
      </c>
      <c r="AC361" s="583" t="s">
        <v>48</v>
      </c>
      <c r="AD361" s="584" t="s">
        <v>7226</v>
      </c>
    </row>
    <row r="362" spans="9:33">
      <c r="Q362" s="570" t="s">
        <v>7227</v>
      </c>
      <c r="R362" s="571" t="s">
        <v>7228</v>
      </c>
      <c r="AC362" s="570" t="s">
        <v>7227</v>
      </c>
      <c r="AD362" s="571" t="s">
        <v>7229</v>
      </c>
    </row>
    <row r="363" spans="9:33">
      <c r="Q363" s="583" t="s">
        <v>48</v>
      </c>
      <c r="R363" s="584" t="s">
        <v>7230</v>
      </c>
      <c r="AC363" s="583" t="s">
        <v>48</v>
      </c>
      <c r="AD363" s="584" t="s">
        <v>7231</v>
      </c>
    </row>
    <row r="364" spans="9:33">
      <c r="I364" s="625"/>
      <c r="Q364" s="570" t="s">
        <v>7232</v>
      </c>
      <c r="R364" s="571" t="s">
        <v>7233</v>
      </c>
      <c r="AC364" s="570" t="s">
        <v>7232</v>
      </c>
      <c r="AD364" s="571" t="s">
        <v>7234</v>
      </c>
    </row>
    <row r="365" spans="9:33">
      <c r="Q365" s="583" t="s">
        <v>48</v>
      </c>
      <c r="R365" s="584" t="s">
        <v>7235</v>
      </c>
      <c r="AC365" s="583" t="s">
        <v>48</v>
      </c>
      <c r="AD365" s="584" t="s">
        <v>7236</v>
      </c>
    </row>
    <row r="366" spans="9:33">
      <c r="Q366" s="570" t="s">
        <v>7237</v>
      </c>
      <c r="R366" s="571" t="s">
        <v>7238</v>
      </c>
      <c r="AC366" s="570" t="s">
        <v>7237</v>
      </c>
      <c r="AD366" s="571" t="s">
        <v>7239</v>
      </c>
    </row>
    <row r="367" spans="9:33">
      <c r="I367" s="625"/>
      <c r="Q367" s="583" t="s">
        <v>48</v>
      </c>
      <c r="R367" s="584" t="s">
        <v>7240</v>
      </c>
      <c r="AC367" s="583" t="s">
        <v>48</v>
      </c>
      <c r="AD367" s="584" t="s">
        <v>7241</v>
      </c>
    </row>
    <row r="368" spans="9:33">
      <c r="Q368" s="570" t="s">
        <v>7242</v>
      </c>
      <c r="R368" s="571" t="s">
        <v>7243</v>
      </c>
      <c r="AC368" s="570" t="s">
        <v>7242</v>
      </c>
      <c r="AD368" s="571" t="s">
        <v>7244</v>
      </c>
    </row>
    <row r="369" spans="9:30">
      <c r="Q369" s="583" t="s">
        <v>48</v>
      </c>
      <c r="R369" s="584" t="s">
        <v>7245</v>
      </c>
      <c r="AC369" s="583" t="s">
        <v>48</v>
      </c>
      <c r="AD369" s="584" t="s">
        <v>7246</v>
      </c>
    </row>
    <row r="370" spans="9:30">
      <c r="I370" s="625"/>
      <c r="Q370" s="570" t="s">
        <v>7247</v>
      </c>
      <c r="R370" s="571" t="s">
        <v>7248</v>
      </c>
      <c r="AC370" s="570" t="s">
        <v>7247</v>
      </c>
      <c r="AD370" s="571" t="s">
        <v>7249</v>
      </c>
    </row>
    <row r="371" spans="9:30">
      <c r="Q371" s="583" t="s">
        <v>48</v>
      </c>
      <c r="R371" s="584" t="s">
        <v>7250</v>
      </c>
      <c r="AC371" s="583" t="s">
        <v>48</v>
      </c>
      <c r="AD371" s="584" t="s">
        <v>7251</v>
      </c>
    </row>
    <row r="372" spans="9:30">
      <c r="Q372" s="570" t="s">
        <v>7252</v>
      </c>
      <c r="R372" s="571" t="s">
        <v>7253</v>
      </c>
      <c r="AC372" s="570" t="s">
        <v>7252</v>
      </c>
      <c r="AD372" s="571" t="s">
        <v>7254</v>
      </c>
    </row>
    <row r="373" spans="9:30">
      <c r="I373" s="625"/>
      <c r="Q373" s="583" t="s">
        <v>48</v>
      </c>
      <c r="R373" s="584" t="s">
        <v>7255</v>
      </c>
      <c r="AC373" s="583" t="s">
        <v>48</v>
      </c>
      <c r="AD373" s="584" t="s">
        <v>7256</v>
      </c>
    </row>
    <row r="374" spans="9:30">
      <c r="Q374" s="570" t="s">
        <v>7257</v>
      </c>
      <c r="R374" s="571" t="s">
        <v>7258</v>
      </c>
      <c r="AC374" s="570" t="s">
        <v>7257</v>
      </c>
      <c r="AD374" s="571" t="s">
        <v>7259</v>
      </c>
    </row>
    <row r="375" spans="9:30">
      <c r="Q375" s="583" t="s">
        <v>48</v>
      </c>
      <c r="R375" s="584" t="s">
        <v>7260</v>
      </c>
      <c r="AC375" s="583" t="s">
        <v>48</v>
      </c>
      <c r="AD375" s="584" t="s">
        <v>7261</v>
      </c>
    </row>
    <row r="376" spans="9:30">
      <c r="I376" s="625"/>
      <c r="Q376" s="570" t="s">
        <v>7262</v>
      </c>
      <c r="R376" s="571" t="s">
        <v>7263</v>
      </c>
      <c r="AC376" s="570" t="s">
        <v>7262</v>
      </c>
      <c r="AD376" s="571" t="s">
        <v>7264</v>
      </c>
    </row>
    <row r="377" spans="9:30">
      <c r="Q377" s="583" t="s">
        <v>48</v>
      </c>
      <c r="R377" s="584" t="s">
        <v>7265</v>
      </c>
      <c r="AC377" s="583" t="s">
        <v>48</v>
      </c>
      <c r="AD377" s="584" t="s">
        <v>7266</v>
      </c>
    </row>
    <row r="378" spans="9:30">
      <c r="Q378" s="570" t="s">
        <v>7267</v>
      </c>
      <c r="R378" s="571" t="s">
        <v>7268</v>
      </c>
      <c r="AC378" s="570" t="s">
        <v>7267</v>
      </c>
      <c r="AD378" s="571" t="s">
        <v>7269</v>
      </c>
    </row>
    <row r="379" spans="9:30">
      <c r="I379" s="625"/>
      <c r="Q379" s="583" t="s">
        <v>48</v>
      </c>
      <c r="R379" s="584" t="s">
        <v>7270</v>
      </c>
      <c r="AC379" s="583" t="s">
        <v>48</v>
      </c>
      <c r="AD379" s="584" t="s">
        <v>7271</v>
      </c>
    </row>
    <row r="380" spans="9:30">
      <c r="Q380" s="570" t="s">
        <v>7272</v>
      </c>
      <c r="R380" s="571" t="s">
        <v>7273</v>
      </c>
      <c r="AC380" s="570" t="s">
        <v>7272</v>
      </c>
      <c r="AD380" s="571" t="s">
        <v>7274</v>
      </c>
    </row>
    <row r="381" spans="9:30">
      <c r="Q381" s="583" t="s">
        <v>48</v>
      </c>
      <c r="R381" s="584" t="s">
        <v>7275</v>
      </c>
      <c r="AC381" s="583" t="s">
        <v>48</v>
      </c>
      <c r="AD381" s="584" t="s">
        <v>7276</v>
      </c>
    </row>
    <row r="382" spans="9:30">
      <c r="I382" s="625"/>
      <c r="Q382" s="570" t="s">
        <v>7277</v>
      </c>
      <c r="R382" s="571" t="s">
        <v>7278</v>
      </c>
      <c r="AC382" s="570" t="s">
        <v>7277</v>
      </c>
      <c r="AD382" s="571" t="s">
        <v>7279</v>
      </c>
    </row>
    <row r="383" spans="9:30">
      <c r="Q383" s="583" t="s">
        <v>48</v>
      </c>
      <c r="R383" s="584" t="s">
        <v>7280</v>
      </c>
      <c r="AC383" s="583" t="s">
        <v>48</v>
      </c>
      <c r="AD383" s="584" t="s">
        <v>7281</v>
      </c>
    </row>
    <row r="384" spans="9:30">
      <c r="Q384" s="570" t="s">
        <v>7282</v>
      </c>
      <c r="R384" s="571" t="s">
        <v>7283</v>
      </c>
      <c r="AC384" s="570" t="s">
        <v>7282</v>
      </c>
      <c r="AD384" s="571" t="s">
        <v>7284</v>
      </c>
    </row>
    <row r="385" spans="9:30">
      <c r="I385" s="625"/>
      <c r="Q385" s="583" t="s">
        <v>48</v>
      </c>
      <c r="R385" s="584" t="s">
        <v>7285</v>
      </c>
      <c r="AC385" s="583" t="s">
        <v>48</v>
      </c>
      <c r="AD385" s="584" t="s">
        <v>7286</v>
      </c>
    </row>
    <row r="386" spans="9:30">
      <c r="Q386" s="570" t="s">
        <v>7287</v>
      </c>
      <c r="R386" s="571" t="s">
        <v>7288</v>
      </c>
      <c r="AC386" s="570" t="s">
        <v>7287</v>
      </c>
      <c r="AD386" s="571" t="s">
        <v>7289</v>
      </c>
    </row>
    <row r="387" spans="9:30">
      <c r="Q387" s="583" t="s">
        <v>48</v>
      </c>
      <c r="R387" s="584" t="s">
        <v>7290</v>
      </c>
      <c r="AC387" s="583" t="s">
        <v>48</v>
      </c>
      <c r="AD387" s="584" t="s">
        <v>7291</v>
      </c>
    </row>
    <row r="388" spans="9:30">
      <c r="I388" s="625"/>
      <c r="Q388" s="570" t="s">
        <v>7292</v>
      </c>
      <c r="R388" s="571" t="s">
        <v>7293</v>
      </c>
      <c r="AC388" s="570" t="s">
        <v>7292</v>
      </c>
      <c r="AD388" s="571" t="s">
        <v>7294</v>
      </c>
    </row>
    <row r="389" spans="9:30">
      <c r="Q389" s="583" t="s">
        <v>48</v>
      </c>
      <c r="R389" s="584" t="s">
        <v>7295</v>
      </c>
      <c r="AC389" s="583" t="s">
        <v>48</v>
      </c>
      <c r="AD389" s="584" t="s">
        <v>7296</v>
      </c>
    </row>
    <row r="390" spans="9:30">
      <c r="Q390" s="570" t="s">
        <v>7297</v>
      </c>
      <c r="R390" s="571" t="s">
        <v>7298</v>
      </c>
      <c r="AC390" s="570" t="s">
        <v>7297</v>
      </c>
      <c r="AD390" s="571" t="s">
        <v>7299</v>
      </c>
    </row>
    <row r="391" spans="9:30">
      <c r="I391" s="625"/>
      <c r="Q391" s="583" t="s">
        <v>48</v>
      </c>
      <c r="R391" s="584" t="s">
        <v>7300</v>
      </c>
      <c r="AC391" s="583" t="s">
        <v>48</v>
      </c>
      <c r="AD391" s="584" t="s">
        <v>7301</v>
      </c>
    </row>
    <row r="392" spans="9:30">
      <c r="Q392" s="570" t="s">
        <v>7302</v>
      </c>
      <c r="R392" s="571" t="s">
        <v>7303</v>
      </c>
      <c r="AC392" s="570" t="s">
        <v>7302</v>
      </c>
      <c r="AD392" s="571" t="s">
        <v>7304</v>
      </c>
    </row>
    <row r="393" spans="9:30">
      <c r="Q393" s="583" t="s">
        <v>48</v>
      </c>
      <c r="R393" s="584" t="s">
        <v>7305</v>
      </c>
      <c r="AC393" s="583" t="s">
        <v>48</v>
      </c>
      <c r="AD393" s="584" t="s">
        <v>7306</v>
      </c>
    </row>
    <row r="394" spans="9:30">
      <c r="I394" s="625"/>
      <c r="Q394" s="570" t="s">
        <v>7307</v>
      </c>
      <c r="R394" s="571" t="s">
        <v>7308</v>
      </c>
      <c r="AC394" s="570" t="s">
        <v>7307</v>
      </c>
      <c r="AD394" s="571" t="s">
        <v>7309</v>
      </c>
    </row>
    <row r="395" spans="9:30">
      <c r="Q395" s="583" t="s">
        <v>48</v>
      </c>
      <c r="R395" s="584" t="s">
        <v>7310</v>
      </c>
      <c r="AC395" s="583" t="s">
        <v>48</v>
      </c>
      <c r="AD395" s="584" t="s">
        <v>7311</v>
      </c>
    </row>
    <row r="396" spans="9:30">
      <c r="Q396" s="570" t="s">
        <v>7312</v>
      </c>
      <c r="R396" s="571" t="s">
        <v>7313</v>
      </c>
      <c r="AC396" s="570" t="s">
        <v>7312</v>
      </c>
      <c r="AD396" s="571" t="s">
        <v>7314</v>
      </c>
    </row>
    <row r="397" spans="9:30">
      <c r="I397" s="625"/>
      <c r="Q397" s="583" t="s">
        <v>48</v>
      </c>
      <c r="R397" s="584" t="s">
        <v>7315</v>
      </c>
      <c r="AC397" s="583" t="s">
        <v>48</v>
      </c>
      <c r="AD397" s="584" t="s">
        <v>7316</v>
      </c>
    </row>
    <row r="398" spans="9:30">
      <c r="Q398" s="570" t="s">
        <v>7317</v>
      </c>
      <c r="R398" s="571" t="s">
        <v>7318</v>
      </c>
      <c r="AC398" s="570" t="s">
        <v>7317</v>
      </c>
      <c r="AD398" s="571" t="s">
        <v>7319</v>
      </c>
    </row>
    <row r="399" spans="9:30">
      <c r="Q399" s="583" t="s">
        <v>48</v>
      </c>
      <c r="R399" s="584" t="s">
        <v>7320</v>
      </c>
      <c r="AC399" s="583" t="s">
        <v>48</v>
      </c>
      <c r="AD399" s="584" t="s">
        <v>7321</v>
      </c>
    </row>
    <row r="400" spans="9:30">
      <c r="I400" s="625"/>
      <c r="Q400" s="570" t="s">
        <v>7322</v>
      </c>
      <c r="R400" s="571" t="s">
        <v>7323</v>
      </c>
      <c r="AC400" s="570" t="s">
        <v>7322</v>
      </c>
      <c r="AD400" s="571" t="s">
        <v>7324</v>
      </c>
    </row>
    <row r="401" spans="9:30">
      <c r="Q401" s="583" t="s">
        <v>48</v>
      </c>
      <c r="R401" s="584" t="s">
        <v>7325</v>
      </c>
      <c r="AC401" s="583" t="s">
        <v>48</v>
      </c>
      <c r="AD401" s="584" t="s">
        <v>7326</v>
      </c>
    </row>
    <row r="402" spans="9:30">
      <c r="Q402" s="570" t="s">
        <v>7327</v>
      </c>
      <c r="R402" s="571" t="s">
        <v>7328</v>
      </c>
      <c r="AC402" s="570" t="s">
        <v>7327</v>
      </c>
      <c r="AD402" s="571" t="s">
        <v>7329</v>
      </c>
    </row>
    <row r="403" spans="9:30">
      <c r="I403" s="625"/>
      <c r="Q403" s="583" t="s">
        <v>48</v>
      </c>
      <c r="R403" s="584" t="s">
        <v>7330</v>
      </c>
      <c r="AC403" s="583" t="s">
        <v>48</v>
      </c>
      <c r="AD403" s="584" t="s">
        <v>7331</v>
      </c>
    </row>
    <row r="404" spans="9:30">
      <c r="Q404" s="570" t="s">
        <v>7332</v>
      </c>
      <c r="R404" s="571" t="s">
        <v>7333</v>
      </c>
      <c r="AC404" s="570" t="s">
        <v>7332</v>
      </c>
      <c r="AD404" s="571" t="s">
        <v>7334</v>
      </c>
    </row>
    <row r="405" spans="9:30" ht="25.5">
      <c r="Q405" s="583" t="s">
        <v>48</v>
      </c>
      <c r="R405" s="584" t="s">
        <v>7335</v>
      </c>
      <c r="AC405" s="583" t="s">
        <v>48</v>
      </c>
      <c r="AD405" s="584" t="s">
        <v>7336</v>
      </c>
    </row>
    <row r="406" spans="9:30">
      <c r="I406" s="625"/>
      <c r="Q406" s="570" t="s">
        <v>7337</v>
      </c>
      <c r="R406" s="571" t="s">
        <v>7338</v>
      </c>
      <c r="AC406" s="570" t="s">
        <v>7337</v>
      </c>
      <c r="AD406" s="571" t="s">
        <v>7339</v>
      </c>
    </row>
    <row r="407" spans="9:30">
      <c r="Q407" s="583" t="s">
        <v>48</v>
      </c>
      <c r="R407" s="584" t="s">
        <v>7340</v>
      </c>
      <c r="AC407" s="583" t="s">
        <v>48</v>
      </c>
      <c r="AD407" s="584" t="s">
        <v>7341</v>
      </c>
    </row>
    <row r="408" spans="9:30">
      <c r="Q408" s="570" t="s">
        <v>7342</v>
      </c>
      <c r="R408" s="571" t="s">
        <v>7343</v>
      </c>
      <c r="AC408" s="570" t="s">
        <v>7342</v>
      </c>
      <c r="AD408" s="571" t="s">
        <v>7344</v>
      </c>
    </row>
    <row r="409" spans="9:30">
      <c r="I409" s="625"/>
      <c r="Q409" s="583" t="s">
        <v>48</v>
      </c>
      <c r="R409" s="584" t="s">
        <v>7345</v>
      </c>
      <c r="AC409" s="583" t="s">
        <v>48</v>
      </c>
      <c r="AD409" s="584" t="s">
        <v>7346</v>
      </c>
    </row>
    <row r="410" spans="9:30">
      <c r="Q410" s="570" t="s">
        <v>7347</v>
      </c>
      <c r="R410" s="571" t="s">
        <v>7348</v>
      </c>
      <c r="AC410" s="570" t="s">
        <v>7349</v>
      </c>
      <c r="AD410" s="571" t="s">
        <v>7350</v>
      </c>
    </row>
    <row r="411" spans="9:30">
      <c r="Q411" s="583" t="s">
        <v>48</v>
      </c>
      <c r="R411" s="584" t="s">
        <v>7351</v>
      </c>
      <c r="AC411" s="583" t="s">
        <v>48</v>
      </c>
      <c r="AD411" s="584" t="s">
        <v>7352</v>
      </c>
    </row>
    <row r="412" spans="9:30">
      <c r="I412" s="625"/>
      <c r="Q412" s="570" t="s">
        <v>7349</v>
      </c>
      <c r="R412" s="571" t="s">
        <v>7353</v>
      </c>
      <c r="AC412" s="570" t="s">
        <v>7354</v>
      </c>
      <c r="AD412" s="571" t="s">
        <v>7355</v>
      </c>
    </row>
    <row r="413" spans="9:30">
      <c r="Q413" s="583" t="s">
        <v>48</v>
      </c>
      <c r="R413" s="584" t="s">
        <v>7356</v>
      </c>
      <c r="AC413" s="583" t="s">
        <v>48</v>
      </c>
      <c r="AD413" s="584" t="s">
        <v>7357</v>
      </c>
    </row>
    <row r="414" spans="9:30">
      <c r="Q414" s="570" t="s">
        <v>7354</v>
      </c>
      <c r="R414" s="571" t="s">
        <v>7358</v>
      </c>
      <c r="AC414" s="570" t="s">
        <v>7359</v>
      </c>
      <c r="AD414" s="571" t="s">
        <v>7360</v>
      </c>
    </row>
    <row r="415" spans="9:30">
      <c r="I415" s="625"/>
      <c r="Q415" s="583" t="s">
        <v>48</v>
      </c>
      <c r="R415" s="584" t="s">
        <v>7361</v>
      </c>
      <c r="AC415" s="583" t="s">
        <v>48</v>
      </c>
      <c r="AD415" s="584" t="s">
        <v>7362</v>
      </c>
    </row>
    <row r="416" spans="9:30">
      <c r="Q416" s="570" t="s">
        <v>7359</v>
      </c>
      <c r="R416" s="571" t="s">
        <v>7363</v>
      </c>
      <c r="AC416" s="570" t="s">
        <v>7364</v>
      </c>
      <c r="AD416" s="571" t="s">
        <v>7365</v>
      </c>
    </row>
    <row r="417" spans="9:30">
      <c r="Q417" s="583" t="s">
        <v>48</v>
      </c>
      <c r="R417" s="584" t="s">
        <v>7366</v>
      </c>
      <c r="AC417" s="583" t="s">
        <v>48</v>
      </c>
      <c r="AD417" s="584" t="s">
        <v>7367</v>
      </c>
    </row>
    <row r="418" spans="9:30">
      <c r="I418" s="625"/>
      <c r="Q418" s="570" t="s">
        <v>7364</v>
      </c>
      <c r="R418" s="571" t="s">
        <v>7368</v>
      </c>
      <c r="AC418" s="570" t="s">
        <v>7369</v>
      </c>
      <c r="AD418" s="571" t="s">
        <v>7370</v>
      </c>
    </row>
    <row r="419" spans="9:30">
      <c r="Q419" s="583" t="s">
        <v>48</v>
      </c>
      <c r="R419" s="584" t="s">
        <v>7371</v>
      </c>
      <c r="AC419" s="583" t="s">
        <v>48</v>
      </c>
      <c r="AD419" s="584" t="s">
        <v>7372</v>
      </c>
    </row>
    <row r="420" spans="9:30">
      <c r="Q420" s="570" t="s">
        <v>7369</v>
      </c>
      <c r="R420" s="571" t="s">
        <v>7373</v>
      </c>
      <c r="AC420" s="570" t="s">
        <v>7374</v>
      </c>
      <c r="AD420" s="571" t="s">
        <v>7375</v>
      </c>
    </row>
    <row r="421" spans="9:30">
      <c r="I421" s="625"/>
      <c r="Q421" s="583" t="s">
        <v>48</v>
      </c>
      <c r="R421" s="584" t="s">
        <v>7376</v>
      </c>
      <c r="AC421" s="583" t="s">
        <v>48</v>
      </c>
      <c r="AD421" s="584" t="s">
        <v>7377</v>
      </c>
    </row>
    <row r="422" spans="9:30">
      <c r="Q422" s="570" t="s">
        <v>7374</v>
      </c>
      <c r="R422" s="571" t="s">
        <v>7378</v>
      </c>
      <c r="AC422" s="570" t="s">
        <v>7379</v>
      </c>
      <c r="AD422" s="571" t="s">
        <v>7380</v>
      </c>
    </row>
    <row r="423" spans="9:30">
      <c r="Q423" s="583" t="s">
        <v>48</v>
      </c>
      <c r="R423" s="584" t="s">
        <v>7381</v>
      </c>
      <c r="AC423" s="583" t="s">
        <v>48</v>
      </c>
      <c r="AD423" s="584" t="s">
        <v>7382</v>
      </c>
    </row>
    <row r="424" spans="9:30">
      <c r="I424" s="625"/>
      <c r="Q424" s="570" t="s">
        <v>7379</v>
      </c>
      <c r="R424" s="571" t="s">
        <v>7383</v>
      </c>
      <c r="AC424" s="570" t="s">
        <v>7384</v>
      </c>
      <c r="AD424" s="571" t="s">
        <v>7385</v>
      </c>
    </row>
    <row r="425" spans="9:30">
      <c r="Q425" s="583" t="s">
        <v>48</v>
      </c>
      <c r="R425" s="584" t="s">
        <v>7386</v>
      </c>
      <c r="AC425" s="583" t="s">
        <v>48</v>
      </c>
      <c r="AD425" s="584" t="s">
        <v>7387</v>
      </c>
    </row>
    <row r="426" spans="9:30">
      <c r="Q426" s="570" t="s">
        <v>7384</v>
      </c>
      <c r="R426" s="571" t="s">
        <v>7388</v>
      </c>
      <c r="AC426" s="570" t="s">
        <v>7389</v>
      </c>
      <c r="AD426" s="571" t="s">
        <v>7390</v>
      </c>
    </row>
    <row r="427" spans="9:30">
      <c r="I427" s="625"/>
      <c r="Q427" s="583" t="s">
        <v>48</v>
      </c>
      <c r="R427" s="584" t="s">
        <v>7391</v>
      </c>
      <c r="AC427" s="583" t="s">
        <v>48</v>
      </c>
      <c r="AD427" s="584" t="s">
        <v>7392</v>
      </c>
    </row>
    <row r="428" spans="9:30">
      <c r="Q428" s="570" t="s">
        <v>7389</v>
      </c>
      <c r="R428" s="571" t="s">
        <v>7393</v>
      </c>
      <c r="AC428" s="570" t="s">
        <v>7394</v>
      </c>
      <c r="AD428" s="571" t="s">
        <v>7395</v>
      </c>
    </row>
    <row r="429" spans="9:30">
      <c r="Q429" s="583" t="s">
        <v>48</v>
      </c>
      <c r="R429" s="584" t="s">
        <v>7396</v>
      </c>
      <c r="AC429" s="583" t="s">
        <v>48</v>
      </c>
      <c r="AD429" s="584" t="s">
        <v>7397</v>
      </c>
    </row>
    <row r="430" spans="9:30">
      <c r="I430" s="625"/>
      <c r="Q430" s="570" t="s">
        <v>7394</v>
      </c>
      <c r="R430" s="571" t="s">
        <v>7398</v>
      </c>
      <c r="AC430" s="570" t="s">
        <v>7399</v>
      </c>
      <c r="AD430" s="571" t="s">
        <v>7400</v>
      </c>
    </row>
    <row r="431" spans="9:30">
      <c r="Q431" s="583" t="s">
        <v>48</v>
      </c>
      <c r="R431" s="584" t="s">
        <v>7401</v>
      </c>
      <c r="AC431" s="583" t="s">
        <v>48</v>
      </c>
      <c r="AD431" s="584" t="s">
        <v>7402</v>
      </c>
    </row>
    <row r="432" spans="9:30">
      <c r="Q432" s="570" t="s">
        <v>7399</v>
      </c>
      <c r="R432" s="571" t="s">
        <v>7403</v>
      </c>
      <c r="AC432" s="570" t="s">
        <v>7404</v>
      </c>
      <c r="AD432" s="571" t="s">
        <v>7405</v>
      </c>
    </row>
    <row r="433" spans="9:30">
      <c r="I433" s="625"/>
      <c r="Q433" s="583" t="s">
        <v>48</v>
      </c>
      <c r="R433" s="584" t="s">
        <v>7406</v>
      </c>
      <c r="AC433" s="583" t="s">
        <v>48</v>
      </c>
      <c r="AD433" s="584" t="s">
        <v>7407</v>
      </c>
    </row>
    <row r="434" spans="9:30">
      <c r="Q434" s="570" t="s">
        <v>7404</v>
      </c>
      <c r="R434" s="571" t="s">
        <v>7408</v>
      </c>
      <c r="AC434" s="570" t="s">
        <v>7409</v>
      </c>
      <c r="AD434" s="571" t="s">
        <v>7410</v>
      </c>
    </row>
    <row r="435" spans="9:30">
      <c r="Q435" s="583" t="s">
        <v>48</v>
      </c>
      <c r="R435" s="584" t="s">
        <v>7411</v>
      </c>
      <c r="AC435" s="583" t="s">
        <v>48</v>
      </c>
      <c r="AD435" s="584" t="s">
        <v>7412</v>
      </c>
    </row>
    <row r="436" spans="9:30">
      <c r="I436" s="625"/>
      <c r="Q436" s="570" t="s">
        <v>7409</v>
      </c>
      <c r="R436" s="571" t="s">
        <v>7413</v>
      </c>
      <c r="AC436" s="570" t="s">
        <v>7414</v>
      </c>
      <c r="AD436" s="571" t="s">
        <v>7415</v>
      </c>
    </row>
    <row r="437" spans="9:30">
      <c r="Q437" s="583" t="s">
        <v>48</v>
      </c>
      <c r="R437" s="584" t="s">
        <v>7416</v>
      </c>
      <c r="AC437" s="583" t="s">
        <v>48</v>
      </c>
      <c r="AD437" s="584" t="s">
        <v>7417</v>
      </c>
    </row>
    <row r="438" spans="9:30">
      <c r="Q438" s="570" t="s">
        <v>7414</v>
      </c>
      <c r="R438" s="571" t="s">
        <v>7418</v>
      </c>
      <c r="AC438" s="570" t="s">
        <v>7419</v>
      </c>
      <c r="AD438" s="571" t="s">
        <v>7420</v>
      </c>
    </row>
    <row r="439" spans="9:30">
      <c r="I439" s="625"/>
      <c r="Q439" s="583" t="s">
        <v>48</v>
      </c>
      <c r="R439" s="584" t="s">
        <v>7421</v>
      </c>
      <c r="AC439" s="583" t="s">
        <v>48</v>
      </c>
      <c r="AD439" s="584" t="s">
        <v>7422</v>
      </c>
    </row>
    <row r="440" spans="9:30">
      <c r="Q440" s="570" t="s">
        <v>7419</v>
      </c>
      <c r="R440" s="571" t="s">
        <v>5271</v>
      </c>
      <c r="AC440" s="570" t="s">
        <v>7423</v>
      </c>
      <c r="AD440" s="571" t="s">
        <v>7424</v>
      </c>
    </row>
    <row r="441" spans="9:30">
      <c r="Q441" s="583" t="s">
        <v>48</v>
      </c>
      <c r="R441" s="584" t="s">
        <v>7425</v>
      </c>
      <c r="AC441" s="583" t="s">
        <v>48</v>
      </c>
      <c r="AD441" s="584" t="s">
        <v>7426</v>
      </c>
    </row>
    <row r="442" spans="9:30">
      <c r="I442" s="625"/>
      <c r="Q442" s="570" t="s">
        <v>7423</v>
      </c>
      <c r="R442" s="571" t="s">
        <v>7427</v>
      </c>
      <c r="AC442" s="570" t="s">
        <v>7428</v>
      </c>
      <c r="AD442" s="571" t="s">
        <v>7429</v>
      </c>
    </row>
    <row r="443" spans="9:30">
      <c r="Q443" s="583" t="s">
        <v>48</v>
      </c>
      <c r="R443" s="584" t="s">
        <v>7430</v>
      </c>
      <c r="AC443" s="583" t="s">
        <v>48</v>
      </c>
      <c r="AD443" s="584" t="s">
        <v>7431</v>
      </c>
    </row>
    <row r="444" spans="9:30">
      <c r="Q444" s="570" t="s">
        <v>7428</v>
      </c>
      <c r="R444" s="571" t="s">
        <v>7432</v>
      </c>
      <c r="AC444" s="570" t="s">
        <v>7433</v>
      </c>
      <c r="AD444" s="571" t="s">
        <v>7434</v>
      </c>
    </row>
    <row r="445" spans="9:30">
      <c r="I445" s="625"/>
      <c r="Q445" s="583" t="s">
        <v>48</v>
      </c>
      <c r="R445" s="584" t="s">
        <v>7435</v>
      </c>
      <c r="AC445" s="583" t="s">
        <v>48</v>
      </c>
      <c r="AD445" s="584" t="s">
        <v>7436</v>
      </c>
    </row>
    <row r="446" spans="9:30">
      <c r="Q446" s="570" t="s">
        <v>7433</v>
      </c>
      <c r="R446" s="571" t="s">
        <v>7437</v>
      </c>
      <c r="AC446" s="570" t="s">
        <v>7438</v>
      </c>
      <c r="AD446" s="571" t="s">
        <v>7439</v>
      </c>
    </row>
    <row r="447" spans="9:30">
      <c r="Q447" s="583" t="s">
        <v>48</v>
      </c>
      <c r="R447" s="584" t="s">
        <v>7440</v>
      </c>
      <c r="AC447" s="583" t="s">
        <v>48</v>
      </c>
      <c r="AD447" s="584" t="s">
        <v>7441</v>
      </c>
    </row>
    <row r="448" spans="9:30">
      <c r="I448" s="625"/>
      <c r="Q448" s="570" t="s">
        <v>7438</v>
      </c>
      <c r="R448" s="571" t="s">
        <v>7442</v>
      </c>
      <c r="AC448" s="570" t="s">
        <v>7443</v>
      </c>
      <c r="AD448" s="571" t="s">
        <v>7444</v>
      </c>
    </row>
    <row r="449" spans="9:30">
      <c r="Q449" s="583" t="s">
        <v>48</v>
      </c>
      <c r="R449" s="584" t="s">
        <v>7445</v>
      </c>
      <c r="AC449" s="583" t="s">
        <v>48</v>
      </c>
      <c r="AD449" s="584" t="s">
        <v>7446</v>
      </c>
    </row>
    <row r="450" spans="9:30">
      <c r="Q450" s="570" t="s">
        <v>7443</v>
      </c>
      <c r="R450" s="571" t="s">
        <v>7447</v>
      </c>
      <c r="AC450" s="570" t="s">
        <v>7448</v>
      </c>
      <c r="AD450" s="571" t="s">
        <v>7449</v>
      </c>
    </row>
    <row r="451" spans="9:30">
      <c r="I451" s="625"/>
      <c r="Q451" s="583" t="s">
        <v>48</v>
      </c>
      <c r="R451" s="584" t="s">
        <v>7450</v>
      </c>
      <c r="AC451" s="583" t="s">
        <v>48</v>
      </c>
      <c r="AD451" s="584" t="s">
        <v>7451</v>
      </c>
    </row>
    <row r="452" spans="9:30">
      <c r="Q452" s="570" t="s">
        <v>7448</v>
      </c>
      <c r="R452" s="571" t="s">
        <v>7452</v>
      </c>
      <c r="AC452" s="570" t="s">
        <v>7453</v>
      </c>
      <c r="AD452" s="571" t="s">
        <v>7454</v>
      </c>
    </row>
    <row r="453" spans="9:30">
      <c r="Q453" s="583" t="s">
        <v>48</v>
      </c>
      <c r="R453" s="584" t="s">
        <v>7455</v>
      </c>
      <c r="AC453" s="583" t="s">
        <v>48</v>
      </c>
      <c r="AD453" s="584" t="s">
        <v>7456</v>
      </c>
    </row>
    <row r="454" spans="9:30">
      <c r="I454" s="625"/>
      <c r="Q454" s="570" t="s">
        <v>7453</v>
      </c>
      <c r="R454" s="571" t="s">
        <v>7457</v>
      </c>
      <c r="AC454" s="570" t="s">
        <v>7458</v>
      </c>
      <c r="AD454" s="571" t="s">
        <v>7459</v>
      </c>
    </row>
    <row r="455" spans="9:30">
      <c r="Q455" s="583" t="s">
        <v>48</v>
      </c>
      <c r="R455" s="584" t="s">
        <v>7460</v>
      </c>
      <c r="AC455" s="583" t="s">
        <v>48</v>
      </c>
      <c r="AD455" s="584" t="s">
        <v>7461</v>
      </c>
    </row>
    <row r="456" spans="9:30">
      <c r="Q456" s="570" t="s">
        <v>7458</v>
      </c>
      <c r="R456" s="571" t="s">
        <v>7462</v>
      </c>
      <c r="AC456" s="570" t="s">
        <v>7463</v>
      </c>
      <c r="AD456" s="571" t="s">
        <v>7464</v>
      </c>
    </row>
    <row r="457" spans="9:30">
      <c r="I457" s="625"/>
      <c r="Q457" s="583" t="s">
        <v>48</v>
      </c>
      <c r="R457" s="584" t="s">
        <v>7465</v>
      </c>
      <c r="AC457" s="583" t="s">
        <v>48</v>
      </c>
      <c r="AD457" s="584" t="s">
        <v>7466</v>
      </c>
    </row>
    <row r="458" spans="9:30">
      <c r="Q458" s="570" t="s">
        <v>7463</v>
      </c>
      <c r="R458" s="571" t="s">
        <v>7467</v>
      </c>
      <c r="AC458" s="570" t="s">
        <v>7468</v>
      </c>
      <c r="AD458" s="571" t="s">
        <v>7469</v>
      </c>
    </row>
    <row r="459" spans="9:30">
      <c r="Q459" s="583" t="s">
        <v>48</v>
      </c>
      <c r="R459" s="584" t="s">
        <v>7470</v>
      </c>
      <c r="AC459" s="583" t="s">
        <v>48</v>
      </c>
      <c r="AD459" s="584" t="s">
        <v>7471</v>
      </c>
    </row>
    <row r="460" spans="9:30">
      <c r="I460" s="625"/>
      <c r="Q460" s="570" t="s">
        <v>7468</v>
      </c>
      <c r="R460" s="571" t="s">
        <v>7472</v>
      </c>
      <c r="AC460" s="570" t="s">
        <v>7473</v>
      </c>
      <c r="AD460" s="571" t="s">
        <v>7474</v>
      </c>
    </row>
    <row r="461" spans="9:30">
      <c r="Q461" s="583" t="s">
        <v>48</v>
      </c>
      <c r="R461" s="584" t="s">
        <v>7475</v>
      </c>
      <c r="AC461" s="583" t="s">
        <v>48</v>
      </c>
      <c r="AD461" s="584" t="s">
        <v>7476</v>
      </c>
    </row>
    <row r="462" spans="9:30">
      <c r="Q462" s="570" t="s">
        <v>7473</v>
      </c>
      <c r="R462" s="571" t="s">
        <v>7477</v>
      </c>
      <c r="AC462" s="570" t="s">
        <v>7478</v>
      </c>
      <c r="AD462" s="571" t="s">
        <v>7479</v>
      </c>
    </row>
    <row r="463" spans="9:30">
      <c r="I463" s="625"/>
      <c r="Q463" s="583" t="s">
        <v>48</v>
      </c>
      <c r="R463" s="584" t="s">
        <v>7480</v>
      </c>
      <c r="AC463" s="583" t="s">
        <v>48</v>
      </c>
      <c r="AD463" s="584" t="s">
        <v>7481</v>
      </c>
    </row>
    <row r="464" spans="9:30">
      <c r="Q464" s="570" t="s">
        <v>7478</v>
      </c>
      <c r="R464" s="571" t="s">
        <v>7482</v>
      </c>
      <c r="AC464" s="570" t="s">
        <v>7483</v>
      </c>
      <c r="AD464" s="571" t="s">
        <v>7484</v>
      </c>
    </row>
    <row r="465" spans="9:30">
      <c r="Q465" s="583" t="s">
        <v>48</v>
      </c>
      <c r="R465" s="584" t="s">
        <v>7485</v>
      </c>
      <c r="AC465" s="583" t="s">
        <v>48</v>
      </c>
      <c r="AD465" s="584" t="s">
        <v>7486</v>
      </c>
    </row>
    <row r="466" spans="9:30">
      <c r="I466" s="625"/>
      <c r="Q466" s="570" t="s">
        <v>7483</v>
      </c>
      <c r="R466" s="571" t="s">
        <v>7487</v>
      </c>
      <c r="AC466" s="570" t="s">
        <v>7488</v>
      </c>
      <c r="AD466" s="571" t="s">
        <v>7489</v>
      </c>
    </row>
    <row r="467" spans="9:30">
      <c r="Q467" s="583" t="s">
        <v>48</v>
      </c>
      <c r="R467" s="584" t="s">
        <v>7490</v>
      </c>
      <c r="AC467" s="583" t="s">
        <v>48</v>
      </c>
      <c r="AD467" s="584" t="s">
        <v>7491</v>
      </c>
    </row>
    <row r="468" spans="9:30">
      <c r="Q468" s="570" t="s">
        <v>7488</v>
      </c>
      <c r="R468" s="571" t="s">
        <v>7492</v>
      </c>
      <c r="AC468" s="570" t="s">
        <v>7493</v>
      </c>
      <c r="AD468" s="571" t="s">
        <v>7494</v>
      </c>
    </row>
    <row r="469" spans="9:30">
      <c r="I469" s="625"/>
      <c r="Q469" s="583" t="s">
        <v>48</v>
      </c>
      <c r="R469" s="584" t="s">
        <v>7495</v>
      </c>
      <c r="AC469" s="583" t="s">
        <v>48</v>
      </c>
      <c r="AD469" s="584" t="s">
        <v>7496</v>
      </c>
    </row>
    <row r="470" spans="9:30">
      <c r="Q470" s="570" t="s">
        <v>7493</v>
      </c>
      <c r="R470" s="571" t="s">
        <v>7497</v>
      </c>
      <c r="AC470" s="570" t="s">
        <v>7498</v>
      </c>
      <c r="AD470" s="571" t="s">
        <v>7499</v>
      </c>
    </row>
    <row r="471" spans="9:30">
      <c r="Q471" s="583" t="s">
        <v>48</v>
      </c>
      <c r="R471" s="584" t="s">
        <v>7500</v>
      </c>
      <c r="AC471" s="583" t="s">
        <v>48</v>
      </c>
      <c r="AD471" s="584" t="s">
        <v>7501</v>
      </c>
    </row>
    <row r="472" spans="9:30">
      <c r="I472" s="625"/>
      <c r="Q472" s="570" t="s">
        <v>7498</v>
      </c>
      <c r="R472" s="571" t="s">
        <v>7502</v>
      </c>
      <c r="AC472" s="570" t="s">
        <v>7503</v>
      </c>
      <c r="AD472" s="571" t="s">
        <v>7504</v>
      </c>
    </row>
    <row r="473" spans="9:30">
      <c r="Q473" s="583" t="s">
        <v>48</v>
      </c>
      <c r="R473" s="584" t="s">
        <v>7505</v>
      </c>
      <c r="AC473" s="583" t="s">
        <v>48</v>
      </c>
      <c r="AD473" s="584" t="s">
        <v>7506</v>
      </c>
    </row>
    <row r="474" spans="9:30">
      <c r="Q474" s="570" t="s">
        <v>7507</v>
      </c>
      <c r="R474" s="571" t="s">
        <v>7508</v>
      </c>
      <c r="AC474" s="570" t="s">
        <v>7509</v>
      </c>
      <c r="AD474" s="571" t="s">
        <v>7510</v>
      </c>
    </row>
    <row r="475" spans="9:30">
      <c r="I475" s="625"/>
      <c r="Q475" s="583" t="s">
        <v>48</v>
      </c>
      <c r="R475" s="584" t="s">
        <v>7511</v>
      </c>
      <c r="AC475" s="583" t="s">
        <v>48</v>
      </c>
      <c r="AD475" s="584" t="s">
        <v>7512</v>
      </c>
    </row>
    <row r="476" spans="9:30">
      <c r="Q476" s="570" t="s">
        <v>7513</v>
      </c>
      <c r="R476" s="571" t="s">
        <v>7514</v>
      </c>
      <c r="AC476" s="570" t="s">
        <v>7515</v>
      </c>
      <c r="AD476" s="571" t="s">
        <v>7516</v>
      </c>
    </row>
    <row r="477" spans="9:30">
      <c r="Q477" s="583" t="s">
        <v>48</v>
      </c>
      <c r="R477" s="584" t="s">
        <v>7517</v>
      </c>
      <c r="AC477" s="583" t="s">
        <v>48</v>
      </c>
      <c r="AD477" s="584" t="s">
        <v>7518</v>
      </c>
    </row>
    <row r="478" spans="9:30">
      <c r="I478" s="625"/>
      <c r="Q478" s="570" t="s">
        <v>7519</v>
      </c>
      <c r="R478" s="571" t="s">
        <v>7520</v>
      </c>
      <c r="AC478" s="570" t="s">
        <v>7521</v>
      </c>
      <c r="AD478" s="571" t="s">
        <v>7522</v>
      </c>
    </row>
    <row r="479" spans="9:30">
      <c r="Q479" s="583" t="s">
        <v>48</v>
      </c>
      <c r="R479" s="584" t="s">
        <v>7523</v>
      </c>
      <c r="AC479" s="583" t="s">
        <v>48</v>
      </c>
      <c r="AD479" s="584" t="s">
        <v>7524</v>
      </c>
    </row>
    <row r="480" spans="9:30">
      <c r="Q480" s="570" t="s">
        <v>7525</v>
      </c>
      <c r="R480" s="571" t="s">
        <v>7526</v>
      </c>
      <c r="AC480" s="570" t="s">
        <v>7527</v>
      </c>
      <c r="AD480" s="571" t="s">
        <v>7528</v>
      </c>
    </row>
    <row r="481" spans="9:30">
      <c r="I481" s="625"/>
      <c r="Q481" s="583" t="s">
        <v>48</v>
      </c>
      <c r="R481" s="584" t="s">
        <v>7529</v>
      </c>
      <c r="AC481" s="583" t="s">
        <v>48</v>
      </c>
      <c r="AD481" s="584" t="s">
        <v>7530</v>
      </c>
    </row>
    <row r="482" spans="9:30">
      <c r="Q482" s="570" t="s">
        <v>7531</v>
      </c>
      <c r="R482" s="571" t="s">
        <v>7532</v>
      </c>
      <c r="AC482" s="570" t="s">
        <v>7533</v>
      </c>
      <c r="AD482" s="571" t="s">
        <v>7534</v>
      </c>
    </row>
    <row r="483" spans="9:30">
      <c r="Q483" s="583" t="s">
        <v>48</v>
      </c>
      <c r="R483" s="584" t="s">
        <v>7535</v>
      </c>
      <c r="AC483" s="583" t="s">
        <v>48</v>
      </c>
      <c r="AD483" s="584" t="s">
        <v>7536</v>
      </c>
    </row>
    <row r="484" spans="9:30">
      <c r="I484" s="625"/>
      <c r="Q484" s="570" t="s">
        <v>7537</v>
      </c>
      <c r="R484" s="571" t="s">
        <v>7538</v>
      </c>
      <c r="AC484" s="570" t="s">
        <v>7539</v>
      </c>
      <c r="AD484" s="571" t="s">
        <v>7540</v>
      </c>
    </row>
    <row r="485" spans="9:30">
      <c r="Q485" s="583" t="s">
        <v>48</v>
      </c>
      <c r="R485" s="584" t="s">
        <v>7541</v>
      </c>
      <c r="AC485" s="583" t="s">
        <v>48</v>
      </c>
      <c r="AD485" s="584" t="s">
        <v>7542</v>
      </c>
    </row>
    <row r="486" spans="9:30">
      <c r="Q486" s="570" t="s">
        <v>7543</v>
      </c>
      <c r="R486" s="571" t="s">
        <v>7544</v>
      </c>
      <c r="AC486" s="570" t="s">
        <v>7545</v>
      </c>
      <c r="AD486" s="571" t="s">
        <v>7546</v>
      </c>
    </row>
    <row r="487" spans="9:30">
      <c r="I487" s="625"/>
      <c r="Q487" s="583" t="s">
        <v>48</v>
      </c>
      <c r="R487" s="584" t="s">
        <v>7547</v>
      </c>
      <c r="AC487" s="583" t="s">
        <v>48</v>
      </c>
      <c r="AD487" s="584" t="s">
        <v>7548</v>
      </c>
    </row>
    <row r="488" spans="9:30">
      <c r="Q488" s="570" t="s">
        <v>7549</v>
      </c>
      <c r="R488" s="571" t="s">
        <v>7550</v>
      </c>
      <c r="AC488" s="570" t="s">
        <v>7551</v>
      </c>
      <c r="AD488" s="571" t="s">
        <v>7552</v>
      </c>
    </row>
    <row r="489" spans="9:30">
      <c r="Q489" s="583" t="s">
        <v>48</v>
      </c>
      <c r="R489" s="584" t="s">
        <v>7553</v>
      </c>
      <c r="AC489" s="583" t="s">
        <v>48</v>
      </c>
      <c r="AD489" s="584" t="s">
        <v>7554</v>
      </c>
    </row>
    <row r="490" spans="9:30">
      <c r="Q490" s="570" t="s">
        <v>7555</v>
      </c>
      <c r="R490" s="571" t="s">
        <v>7556</v>
      </c>
      <c r="AC490" s="570" t="s">
        <v>7557</v>
      </c>
      <c r="AD490" s="571" t="s">
        <v>7558</v>
      </c>
    </row>
    <row r="491" spans="9:30">
      <c r="Q491" s="583" t="s">
        <v>48</v>
      </c>
      <c r="R491" s="584" t="s">
        <v>7559</v>
      </c>
      <c r="AC491" s="583" t="s">
        <v>48</v>
      </c>
      <c r="AD491" s="584" t="s">
        <v>7560</v>
      </c>
    </row>
    <row r="492" spans="9:30">
      <c r="Q492" s="570" t="s">
        <v>7561</v>
      </c>
      <c r="R492" s="571" t="s">
        <v>7562</v>
      </c>
      <c r="AC492" s="570" t="s">
        <v>7563</v>
      </c>
      <c r="AD492" s="571" t="s">
        <v>7564</v>
      </c>
    </row>
    <row r="493" spans="9:30">
      <c r="Q493" s="583" t="s">
        <v>48</v>
      </c>
      <c r="R493" s="584" t="s">
        <v>7565</v>
      </c>
      <c r="AC493" s="583" t="s">
        <v>48</v>
      </c>
      <c r="AD493" s="584" t="s">
        <v>7566</v>
      </c>
    </row>
    <row r="494" spans="9:30">
      <c r="Q494" s="570" t="s">
        <v>7567</v>
      </c>
      <c r="R494" s="571" t="s">
        <v>7568</v>
      </c>
      <c r="AC494" s="570" t="s">
        <v>7569</v>
      </c>
      <c r="AD494" s="571" t="s">
        <v>7570</v>
      </c>
    </row>
    <row r="495" spans="9:30">
      <c r="Q495" s="583" t="s">
        <v>48</v>
      </c>
      <c r="R495" s="584" t="s">
        <v>7571</v>
      </c>
      <c r="AC495" s="583" t="s">
        <v>48</v>
      </c>
      <c r="AD495" s="584" t="s">
        <v>7572</v>
      </c>
    </row>
    <row r="496" spans="9:30">
      <c r="Q496" s="570" t="s">
        <v>7573</v>
      </c>
      <c r="R496" s="571" t="s">
        <v>7574</v>
      </c>
      <c r="AC496" s="570" t="s">
        <v>7575</v>
      </c>
      <c r="AD496" s="571" t="s">
        <v>7576</v>
      </c>
    </row>
    <row r="497" spans="17:30">
      <c r="Q497" s="583" t="s">
        <v>48</v>
      </c>
      <c r="R497" s="584" t="s">
        <v>7577</v>
      </c>
      <c r="AC497" s="583" t="s">
        <v>48</v>
      </c>
      <c r="AD497" s="584" t="s">
        <v>7578</v>
      </c>
    </row>
    <row r="498" spans="17:30">
      <c r="Q498" s="570" t="s">
        <v>7579</v>
      </c>
      <c r="R498" s="571" t="s">
        <v>7580</v>
      </c>
      <c r="AC498" s="570" t="s">
        <v>7581</v>
      </c>
      <c r="AD498" s="571" t="s">
        <v>7582</v>
      </c>
    </row>
    <row r="499" spans="17:30">
      <c r="Q499" s="583" t="s">
        <v>48</v>
      </c>
      <c r="R499" s="584" t="s">
        <v>7583</v>
      </c>
      <c r="AC499" s="583" t="s">
        <v>48</v>
      </c>
      <c r="AD499" s="584" t="s">
        <v>7584</v>
      </c>
    </row>
    <row r="500" spans="17:30">
      <c r="Q500" s="570" t="s">
        <v>7585</v>
      </c>
      <c r="R500" s="571" t="s">
        <v>7586</v>
      </c>
      <c r="AC500" s="570" t="s">
        <v>7587</v>
      </c>
      <c r="AD500" s="571" t="s">
        <v>7588</v>
      </c>
    </row>
    <row r="501" spans="17:30">
      <c r="Q501" s="583" t="s">
        <v>48</v>
      </c>
      <c r="R501" s="584" t="s">
        <v>7589</v>
      </c>
      <c r="AC501" s="583" t="s">
        <v>48</v>
      </c>
      <c r="AD501" s="584" t="s">
        <v>7590</v>
      </c>
    </row>
    <row r="502" spans="17:30">
      <c r="Q502" s="570" t="s">
        <v>7591</v>
      </c>
      <c r="R502" s="571" t="s">
        <v>7592</v>
      </c>
      <c r="AC502" s="570" t="s">
        <v>7593</v>
      </c>
      <c r="AD502" s="571" t="s">
        <v>7594</v>
      </c>
    </row>
    <row r="503" spans="17:30">
      <c r="Q503" s="583" t="s">
        <v>48</v>
      </c>
      <c r="R503" s="584" t="s">
        <v>7595</v>
      </c>
      <c r="AC503" s="583" t="s">
        <v>48</v>
      </c>
      <c r="AD503" s="584" t="s">
        <v>7596</v>
      </c>
    </row>
    <row r="504" spans="17:30">
      <c r="Q504" s="570" t="s">
        <v>7597</v>
      </c>
      <c r="R504" s="571" t="s">
        <v>7598</v>
      </c>
      <c r="AC504" s="570" t="s">
        <v>7599</v>
      </c>
      <c r="AD504" s="571" t="s">
        <v>7600</v>
      </c>
    </row>
    <row r="505" spans="17:30">
      <c r="Q505" s="583" t="s">
        <v>48</v>
      </c>
      <c r="R505" s="584" t="s">
        <v>7601</v>
      </c>
      <c r="AC505" s="583" t="s">
        <v>48</v>
      </c>
      <c r="AD505" s="584" t="s">
        <v>7602</v>
      </c>
    </row>
    <row r="506" spans="17:30">
      <c r="Q506" s="570" t="s">
        <v>7603</v>
      </c>
      <c r="R506" s="571" t="s">
        <v>7604</v>
      </c>
      <c r="AC506" s="570" t="s">
        <v>7605</v>
      </c>
      <c r="AD506" s="571" t="s">
        <v>7606</v>
      </c>
    </row>
    <row r="507" spans="17:30">
      <c r="Q507" s="583" t="s">
        <v>48</v>
      </c>
      <c r="R507" s="584" t="s">
        <v>7607</v>
      </c>
      <c r="AC507" s="583" t="s">
        <v>48</v>
      </c>
      <c r="AD507" s="584" t="s">
        <v>7608</v>
      </c>
    </row>
    <row r="508" spans="17:30">
      <c r="Q508" s="570" t="s">
        <v>7609</v>
      </c>
      <c r="R508" s="571" t="s">
        <v>5596</v>
      </c>
      <c r="AC508" s="570" t="s">
        <v>7610</v>
      </c>
      <c r="AD508" s="571" t="s">
        <v>7611</v>
      </c>
    </row>
    <row r="509" spans="17:30">
      <c r="Q509" s="583" t="s">
        <v>48</v>
      </c>
      <c r="R509" s="584" t="s">
        <v>7612</v>
      </c>
      <c r="AC509" s="583" t="s">
        <v>48</v>
      </c>
      <c r="AD509" s="584" t="s">
        <v>7613</v>
      </c>
    </row>
    <row r="510" spans="17:30">
      <c r="Q510" s="570" t="s">
        <v>7614</v>
      </c>
      <c r="R510" s="571" t="s">
        <v>7615</v>
      </c>
      <c r="AC510" s="570" t="s">
        <v>7616</v>
      </c>
      <c r="AD510" s="571" t="s">
        <v>7617</v>
      </c>
    </row>
    <row r="511" spans="17:30">
      <c r="Q511" s="583" t="s">
        <v>48</v>
      </c>
      <c r="R511" s="584" t="s">
        <v>7618</v>
      </c>
      <c r="AC511" s="583" t="s">
        <v>48</v>
      </c>
      <c r="AD511" s="584" t="s">
        <v>7619</v>
      </c>
    </row>
    <row r="512" spans="17:30">
      <c r="Q512" s="570" t="s">
        <v>7620</v>
      </c>
      <c r="R512" s="571" t="s">
        <v>7621</v>
      </c>
      <c r="AC512" s="570" t="s">
        <v>7622</v>
      </c>
      <c r="AD512" s="571" t="s">
        <v>7623</v>
      </c>
    </row>
    <row r="513" spans="17:30">
      <c r="Q513" s="583" t="s">
        <v>48</v>
      </c>
      <c r="R513" s="584" t="s">
        <v>7624</v>
      </c>
      <c r="AC513" s="583" t="s">
        <v>48</v>
      </c>
      <c r="AD513" s="584" t="s">
        <v>7625</v>
      </c>
    </row>
    <row r="514" spans="17:30">
      <c r="Q514" s="570" t="s">
        <v>7626</v>
      </c>
      <c r="R514" s="571" t="s">
        <v>7627</v>
      </c>
      <c r="AC514" s="570" t="s">
        <v>7628</v>
      </c>
      <c r="AD514" s="571" t="s">
        <v>7629</v>
      </c>
    </row>
    <row r="515" spans="17:30">
      <c r="Q515" s="583" t="s">
        <v>48</v>
      </c>
      <c r="R515" s="584" t="s">
        <v>7630</v>
      </c>
      <c r="AC515" s="583" t="s">
        <v>48</v>
      </c>
      <c r="AD515" s="584" t="s">
        <v>7631</v>
      </c>
    </row>
    <row r="516" spans="17:30">
      <c r="Q516" s="570" t="s">
        <v>7632</v>
      </c>
      <c r="R516" s="571" t="s">
        <v>7633</v>
      </c>
      <c r="AC516" s="570" t="s">
        <v>7634</v>
      </c>
      <c r="AD516" s="571" t="s">
        <v>7635</v>
      </c>
    </row>
    <row r="517" spans="17:30">
      <c r="Q517" s="583" t="s">
        <v>48</v>
      </c>
      <c r="R517" s="584" t="s">
        <v>7636</v>
      </c>
      <c r="AC517" s="583" t="s">
        <v>48</v>
      </c>
      <c r="AD517" s="584" t="s">
        <v>7637</v>
      </c>
    </row>
    <row r="518" spans="17:30">
      <c r="Q518" s="570" t="s">
        <v>7638</v>
      </c>
      <c r="R518" s="571" t="s">
        <v>7639</v>
      </c>
      <c r="AC518" s="570" t="s">
        <v>7640</v>
      </c>
      <c r="AD518" s="571" t="s">
        <v>7641</v>
      </c>
    </row>
    <row r="519" spans="17:30">
      <c r="Q519" s="583" t="s">
        <v>48</v>
      </c>
      <c r="R519" s="584" t="s">
        <v>7642</v>
      </c>
      <c r="AC519" s="583" t="s">
        <v>48</v>
      </c>
      <c r="AD519" s="584" t="s">
        <v>7643</v>
      </c>
    </row>
    <row r="520" spans="17:30">
      <c r="Q520" s="570" t="s">
        <v>7644</v>
      </c>
      <c r="R520" s="571" t="s">
        <v>7645</v>
      </c>
      <c r="AC520" s="570" t="s">
        <v>7646</v>
      </c>
      <c r="AD520" s="571" t="s">
        <v>7647</v>
      </c>
    </row>
    <row r="521" spans="17:30">
      <c r="Q521" s="583" t="s">
        <v>48</v>
      </c>
      <c r="R521" s="584" t="s">
        <v>7648</v>
      </c>
      <c r="AC521" s="583" t="s">
        <v>48</v>
      </c>
      <c r="AD521" s="584" t="s">
        <v>7649</v>
      </c>
    </row>
    <row r="522" spans="17:30">
      <c r="Q522" s="570" t="s">
        <v>7650</v>
      </c>
      <c r="R522" s="571" t="s">
        <v>7651</v>
      </c>
      <c r="AC522" s="570" t="s">
        <v>7652</v>
      </c>
      <c r="AD522" s="571" t="s">
        <v>7653</v>
      </c>
    </row>
    <row r="523" spans="17:30">
      <c r="Q523" s="583" t="s">
        <v>48</v>
      </c>
      <c r="R523" s="584" t="s">
        <v>7654</v>
      </c>
      <c r="AC523" s="583" t="s">
        <v>48</v>
      </c>
      <c r="AD523" s="584" t="s">
        <v>7655</v>
      </c>
    </row>
    <row r="524" spans="17:30">
      <c r="Q524" s="570" t="s">
        <v>7656</v>
      </c>
      <c r="R524" s="571" t="s">
        <v>7657</v>
      </c>
      <c r="AC524" s="570" t="s">
        <v>7658</v>
      </c>
      <c r="AD524" s="571" t="s">
        <v>7659</v>
      </c>
    </row>
    <row r="525" spans="17:30">
      <c r="Q525" s="583" t="s">
        <v>48</v>
      </c>
      <c r="R525" s="584" t="s">
        <v>7660</v>
      </c>
      <c r="AC525" s="583" t="s">
        <v>48</v>
      </c>
      <c r="AD525" s="584" t="s">
        <v>7661</v>
      </c>
    </row>
    <row r="526" spans="17:30">
      <c r="Q526" s="570" t="s">
        <v>7662</v>
      </c>
      <c r="R526" s="571" t="s">
        <v>7663</v>
      </c>
      <c r="AC526" s="570" t="s">
        <v>7664</v>
      </c>
      <c r="AD526" s="571" t="s">
        <v>7665</v>
      </c>
    </row>
    <row r="527" spans="17:30">
      <c r="Q527" s="583" t="s">
        <v>48</v>
      </c>
      <c r="R527" s="584" t="s">
        <v>7666</v>
      </c>
      <c r="AC527" s="583" t="s">
        <v>48</v>
      </c>
      <c r="AD527" s="584" t="s">
        <v>7667</v>
      </c>
    </row>
    <row r="528" spans="17:30">
      <c r="Q528" s="570" t="s">
        <v>7668</v>
      </c>
      <c r="R528" s="571" t="s">
        <v>7669</v>
      </c>
      <c r="AC528" s="570" t="s">
        <v>7670</v>
      </c>
      <c r="AD528" s="571" t="s">
        <v>7671</v>
      </c>
    </row>
    <row r="529" spans="17:30" ht="25.5">
      <c r="Q529" s="583" t="s">
        <v>48</v>
      </c>
      <c r="R529" s="584" t="s">
        <v>7672</v>
      </c>
      <c r="AC529" s="583" t="s">
        <v>48</v>
      </c>
      <c r="AD529" s="584" t="s">
        <v>7673</v>
      </c>
    </row>
    <row r="530" spans="17:30">
      <c r="Q530" s="570" t="s">
        <v>7674</v>
      </c>
      <c r="R530" s="571" t="s">
        <v>7675</v>
      </c>
      <c r="AC530" s="570" t="s">
        <v>7676</v>
      </c>
      <c r="AD530" s="571" t="s">
        <v>7677</v>
      </c>
    </row>
    <row r="531" spans="17:30">
      <c r="Q531" s="583" t="s">
        <v>48</v>
      </c>
      <c r="R531" s="584" t="s">
        <v>7678</v>
      </c>
      <c r="AC531" s="583" t="s">
        <v>48</v>
      </c>
      <c r="AD531" s="584" t="s">
        <v>7679</v>
      </c>
    </row>
    <row r="532" spans="17:30">
      <c r="Q532" s="570" t="s">
        <v>7680</v>
      </c>
      <c r="R532" s="571" t="s">
        <v>7681</v>
      </c>
      <c r="AC532" s="570" t="s">
        <v>7682</v>
      </c>
      <c r="AD532" s="571" t="s">
        <v>7683</v>
      </c>
    </row>
    <row r="533" spans="17:30">
      <c r="Q533" s="583" t="s">
        <v>48</v>
      </c>
      <c r="R533" s="584" t="s">
        <v>7684</v>
      </c>
      <c r="AC533" s="583" t="s">
        <v>48</v>
      </c>
      <c r="AD533" s="584" t="s">
        <v>7685</v>
      </c>
    </row>
    <row r="534" spans="17:30">
      <c r="Q534" s="570" t="s">
        <v>7686</v>
      </c>
      <c r="R534" s="571" t="s">
        <v>7687</v>
      </c>
      <c r="AC534" s="570" t="s">
        <v>7688</v>
      </c>
      <c r="AD534" s="571" t="s">
        <v>7689</v>
      </c>
    </row>
    <row r="535" spans="17:30">
      <c r="Q535" s="583" t="s">
        <v>48</v>
      </c>
      <c r="R535" s="584" t="s">
        <v>7690</v>
      </c>
      <c r="AC535" s="583" t="s">
        <v>48</v>
      </c>
      <c r="AD535" s="584" t="s">
        <v>7691</v>
      </c>
    </row>
    <row r="536" spans="17:30">
      <c r="Q536" s="570" t="s">
        <v>7692</v>
      </c>
      <c r="R536" s="571" t="s">
        <v>7681</v>
      </c>
      <c r="AC536" s="570" t="s">
        <v>7693</v>
      </c>
      <c r="AD536" s="571" t="s">
        <v>7694</v>
      </c>
    </row>
    <row r="537" spans="17:30">
      <c r="Q537" s="583" t="s">
        <v>48</v>
      </c>
      <c r="R537" s="584" t="s">
        <v>7684</v>
      </c>
      <c r="AC537" s="583" t="s">
        <v>48</v>
      </c>
      <c r="AD537" s="584" t="s">
        <v>7695</v>
      </c>
    </row>
    <row r="538" spans="17:30">
      <c r="Q538" s="570" t="s">
        <v>7696</v>
      </c>
      <c r="R538" s="571" t="s">
        <v>7697</v>
      </c>
      <c r="AC538" s="570" t="s">
        <v>7698</v>
      </c>
      <c r="AD538" s="571" t="s">
        <v>7699</v>
      </c>
    </row>
    <row r="539" spans="17:30">
      <c r="Q539" s="583" t="s">
        <v>48</v>
      </c>
      <c r="R539" s="584" t="s">
        <v>7700</v>
      </c>
      <c r="AC539" s="583" t="s">
        <v>48</v>
      </c>
      <c r="AD539" s="584" t="s">
        <v>7701</v>
      </c>
    </row>
    <row r="540" spans="17:30">
      <c r="Q540" s="570" t="s">
        <v>7702</v>
      </c>
      <c r="R540" s="571" t="s">
        <v>7703</v>
      </c>
      <c r="AC540" s="570" t="s">
        <v>7704</v>
      </c>
      <c r="AD540" s="571" t="s">
        <v>7705</v>
      </c>
    </row>
    <row r="541" spans="17:30">
      <c r="Q541" s="583" t="s">
        <v>48</v>
      </c>
      <c r="R541" s="584" t="s">
        <v>7706</v>
      </c>
      <c r="AC541" s="583" t="s">
        <v>48</v>
      </c>
      <c r="AD541" s="584" t="s">
        <v>7707</v>
      </c>
    </row>
    <row r="542" spans="17:30">
      <c r="Q542" s="570" t="s">
        <v>7708</v>
      </c>
      <c r="R542" s="571" t="s">
        <v>7709</v>
      </c>
      <c r="AC542" s="570" t="s">
        <v>7710</v>
      </c>
      <c r="AD542" s="571" t="s">
        <v>7711</v>
      </c>
    </row>
    <row r="543" spans="17:30">
      <c r="Q543" s="583" t="s">
        <v>48</v>
      </c>
      <c r="R543" s="584" t="s">
        <v>7712</v>
      </c>
      <c r="AC543" s="583" t="s">
        <v>48</v>
      </c>
      <c r="AD543" s="584" t="s">
        <v>7713</v>
      </c>
    </row>
    <row r="544" spans="17:30">
      <c r="Q544" s="570" t="s">
        <v>7714</v>
      </c>
      <c r="R544" s="571" t="s">
        <v>7715</v>
      </c>
      <c r="AC544" s="570" t="s">
        <v>7716</v>
      </c>
      <c r="AD544" s="571" t="s">
        <v>7717</v>
      </c>
    </row>
    <row r="545" spans="17:30">
      <c r="Q545" s="583" t="s">
        <v>48</v>
      </c>
      <c r="R545" s="584" t="s">
        <v>7718</v>
      </c>
      <c r="AC545" s="583" t="s">
        <v>48</v>
      </c>
      <c r="AD545" s="584" t="s">
        <v>7719</v>
      </c>
    </row>
    <row r="546" spans="17:30">
      <c r="Q546" s="570" t="s">
        <v>7720</v>
      </c>
      <c r="R546" s="571" t="s">
        <v>7721</v>
      </c>
      <c r="AC546" s="570" t="s">
        <v>7722</v>
      </c>
      <c r="AD546" s="571" t="s">
        <v>7723</v>
      </c>
    </row>
    <row r="547" spans="17:30">
      <c r="Q547" s="583" t="s">
        <v>48</v>
      </c>
      <c r="R547" s="584" t="s">
        <v>7724</v>
      </c>
      <c r="AC547" s="583" t="s">
        <v>48</v>
      </c>
      <c r="AD547" s="584" t="s">
        <v>7725</v>
      </c>
    </row>
    <row r="548" spans="17:30">
      <c r="Q548" s="570" t="s">
        <v>7726</v>
      </c>
      <c r="R548" s="571" t="s">
        <v>7727</v>
      </c>
      <c r="AC548" s="570" t="s">
        <v>7728</v>
      </c>
      <c r="AD548" s="571" t="s">
        <v>7729</v>
      </c>
    </row>
    <row r="549" spans="17:30">
      <c r="Q549" s="583" t="s">
        <v>48</v>
      </c>
      <c r="R549" s="584" t="s">
        <v>7730</v>
      </c>
      <c r="AC549" s="583" t="s">
        <v>48</v>
      </c>
      <c r="AD549" s="584" t="s">
        <v>7731</v>
      </c>
    </row>
    <row r="550" spans="17:30">
      <c r="Q550" s="570" t="s">
        <v>7732</v>
      </c>
      <c r="R550" s="571" t="s">
        <v>7733</v>
      </c>
      <c r="AC550" s="570" t="s">
        <v>7734</v>
      </c>
      <c r="AD550" s="571" t="s">
        <v>7735</v>
      </c>
    </row>
    <row r="551" spans="17:30">
      <c r="Q551" s="583" t="s">
        <v>48</v>
      </c>
      <c r="R551" s="584" t="s">
        <v>7736</v>
      </c>
      <c r="AC551" s="583" t="s">
        <v>48</v>
      </c>
      <c r="AD551" s="584" t="s">
        <v>7737</v>
      </c>
    </row>
    <row r="552" spans="17:30">
      <c r="Q552" s="570" t="s">
        <v>7738</v>
      </c>
      <c r="R552" s="571" t="s">
        <v>7739</v>
      </c>
      <c r="AC552" s="570" t="s">
        <v>7740</v>
      </c>
      <c r="AD552" s="571" t="s">
        <v>7741</v>
      </c>
    </row>
    <row r="553" spans="17:30">
      <c r="Q553" s="583" t="s">
        <v>48</v>
      </c>
      <c r="R553" s="584" t="s">
        <v>7742</v>
      </c>
      <c r="AC553" s="583" t="s">
        <v>48</v>
      </c>
      <c r="AD553" s="584" t="s">
        <v>7743</v>
      </c>
    </row>
    <row r="554" spans="17:30">
      <c r="Q554" s="570" t="s">
        <v>7744</v>
      </c>
      <c r="R554" s="571" t="s">
        <v>7745</v>
      </c>
      <c r="AC554" s="570" t="s">
        <v>7746</v>
      </c>
      <c r="AD554" s="571" t="s">
        <v>7747</v>
      </c>
    </row>
    <row r="555" spans="17:30">
      <c r="Q555" s="583" t="s">
        <v>48</v>
      </c>
      <c r="R555" s="584" t="s">
        <v>7748</v>
      </c>
      <c r="AC555" s="583" t="s">
        <v>48</v>
      </c>
      <c r="AD555" s="584" t="s">
        <v>7749</v>
      </c>
    </row>
    <row r="556" spans="17:30">
      <c r="Q556" s="570" t="s">
        <v>7750</v>
      </c>
      <c r="R556" s="571" t="s">
        <v>7751</v>
      </c>
      <c r="AC556" s="570" t="s">
        <v>7752</v>
      </c>
      <c r="AD556" s="571" t="s">
        <v>7753</v>
      </c>
    </row>
    <row r="557" spans="17:30">
      <c r="Q557" s="583" t="s">
        <v>48</v>
      </c>
      <c r="R557" s="584" t="s">
        <v>7754</v>
      </c>
      <c r="AC557" s="583" t="s">
        <v>48</v>
      </c>
      <c r="AD557" s="584" t="s">
        <v>7755</v>
      </c>
    </row>
    <row r="558" spans="17:30">
      <c r="Q558" s="570" t="s">
        <v>7756</v>
      </c>
      <c r="R558" s="571" t="s">
        <v>7757</v>
      </c>
      <c r="AC558" s="570" t="s">
        <v>7758</v>
      </c>
      <c r="AD558" s="571" t="s">
        <v>7759</v>
      </c>
    </row>
    <row r="559" spans="17:30">
      <c r="Q559" s="583" t="s">
        <v>48</v>
      </c>
      <c r="R559" s="584" t="s">
        <v>7760</v>
      </c>
      <c r="AC559" s="583" t="s">
        <v>48</v>
      </c>
      <c r="AD559" s="584" t="s">
        <v>7761</v>
      </c>
    </row>
    <row r="560" spans="17:30">
      <c r="Q560" s="570" t="s">
        <v>7762</v>
      </c>
      <c r="R560" s="571" t="s">
        <v>7763</v>
      </c>
      <c r="AC560" s="570" t="s">
        <v>7764</v>
      </c>
      <c r="AD560" s="571" t="s">
        <v>7765</v>
      </c>
    </row>
    <row r="561" spans="17:30">
      <c r="Q561" s="583" t="s">
        <v>48</v>
      </c>
      <c r="R561" s="584" t="s">
        <v>7766</v>
      </c>
      <c r="AC561" s="583" t="s">
        <v>48</v>
      </c>
      <c r="AD561" s="584" t="s">
        <v>7767</v>
      </c>
    </row>
    <row r="562" spans="17:30">
      <c r="Q562" s="570" t="s">
        <v>7768</v>
      </c>
      <c r="R562" s="571" t="s">
        <v>7769</v>
      </c>
      <c r="AC562" s="570" t="s">
        <v>7770</v>
      </c>
      <c r="AD562" s="571" t="s">
        <v>7771</v>
      </c>
    </row>
    <row r="563" spans="17:30">
      <c r="Q563" s="583" t="s">
        <v>48</v>
      </c>
      <c r="R563" s="584" t="s">
        <v>7772</v>
      </c>
      <c r="AC563" s="583" t="s">
        <v>48</v>
      </c>
      <c r="AD563" s="584" t="s">
        <v>7773</v>
      </c>
    </row>
    <row r="564" spans="17:30">
      <c r="Q564" s="570" t="s">
        <v>7774</v>
      </c>
      <c r="R564" s="571" t="s">
        <v>7775</v>
      </c>
      <c r="AC564" s="570" t="s">
        <v>7776</v>
      </c>
      <c r="AD564" s="571" t="s">
        <v>7777</v>
      </c>
    </row>
    <row r="565" spans="17:30">
      <c r="Q565" s="583" t="s">
        <v>48</v>
      </c>
      <c r="R565" s="584" t="s">
        <v>7778</v>
      </c>
      <c r="AC565" s="583" t="s">
        <v>48</v>
      </c>
      <c r="AD565" s="584" t="s">
        <v>7779</v>
      </c>
    </row>
    <row r="566" spans="17:30">
      <c r="Q566" s="570" t="s">
        <v>7780</v>
      </c>
      <c r="R566" s="571" t="s">
        <v>7781</v>
      </c>
      <c r="AC566" s="570" t="s">
        <v>7782</v>
      </c>
      <c r="AD566" s="571" t="s">
        <v>7783</v>
      </c>
    </row>
    <row r="567" spans="17:30">
      <c r="Q567" s="583" t="s">
        <v>48</v>
      </c>
      <c r="R567" s="584" t="s">
        <v>7784</v>
      </c>
      <c r="AC567" s="583" t="s">
        <v>48</v>
      </c>
      <c r="AD567" s="584" t="s">
        <v>7785</v>
      </c>
    </row>
    <row r="568" spans="17:30">
      <c r="Q568" s="570" t="s">
        <v>7786</v>
      </c>
      <c r="R568" s="571" t="s">
        <v>7787</v>
      </c>
      <c r="AC568" s="570" t="s">
        <v>7788</v>
      </c>
      <c r="AD568" s="571" t="s">
        <v>7789</v>
      </c>
    </row>
    <row r="569" spans="17:30">
      <c r="Q569" s="583" t="s">
        <v>48</v>
      </c>
      <c r="R569" s="584" t="s">
        <v>7790</v>
      </c>
      <c r="AC569" s="583" t="s">
        <v>48</v>
      </c>
      <c r="AD569" s="584" t="s">
        <v>7791</v>
      </c>
    </row>
    <row r="570" spans="17:30">
      <c r="Q570" s="570" t="s">
        <v>7792</v>
      </c>
      <c r="R570" s="571" t="s">
        <v>7793</v>
      </c>
      <c r="AC570" s="570" t="s">
        <v>7794</v>
      </c>
      <c r="AD570" s="571" t="s">
        <v>7795</v>
      </c>
    </row>
    <row r="571" spans="17:30">
      <c r="Q571" s="583" t="s">
        <v>48</v>
      </c>
      <c r="R571" s="584" t="s">
        <v>7796</v>
      </c>
      <c r="AC571" s="583" t="s">
        <v>48</v>
      </c>
      <c r="AD571" s="584" t="s">
        <v>7797</v>
      </c>
    </row>
    <row r="572" spans="17:30">
      <c r="Q572" s="570" t="s">
        <v>7798</v>
      </c>
      <c r="R572" s="571" t="s">
        <v>7799</v>
      </c>
      <c r="AC572" s="570" t="s">
        <v>7800</v>
      </c>
      <c r="AD572" s="571" t="s">
        <v>7801</v>
      </c>
    </row>
    <row r="573" spans="17:30">
      <c r="Q573" s="583" t="s">
        <v>48</v>
      </c>
      <c r="R573" s="584" t="s">
        <v>7802</v>
      </c>
      <c r="AC573" s="583" t="s">
        <v>48</v>
      </c>
      <c r="AD573" s="584" t="s">
        <v>7803</v>
      </c>
    </row>
    <row r="574" spans="17:30">
      <c r="Q574" s="570" t="s">
        <v>7804</v>
      </c>
      <c r="R574" s="571" t="s">
        <v>7805</v>
      </c>
      <c r="AC574" s="570" t="s">
        <v>7806</v>
      </c>
      <c r="AD574" s="571" t="s">
        <v>7807</v>
      </c>
    </row>
    <row r="575" spans="17:30">
      <c r="Q575" s="583" t="s">
        <v>48</v>
      </c>
      <c r="R575" s="584" t="s">
        <v>7808</v>
      </c>
      <c r="AC575" s="583" t="s">
        <v>48</v>
      </c>
      <c r="AD575" s="584" t="s">
        <v>7809</v>
      </c>
    </row>
    <row r="576" spans="17:30">
      <c r="Q576" s="570" t="s">
        <v>7810</v>
      </c>
      <c r="R576" s="571" t="s">
        <v>7811</v>
      </c>
      <c r="AC576" s="570" t="s">
        <v>7507</v>
      </c>
      <c r="AD576" s="571" t="s">
        <v>7812</v>
      </c>
    </row>
    <row r="577" spans="17:30">
      <c r="Q577" s="583" t="s">
        <v>48</v>
      </c>
      <c r="R577" s="584" t="s">
        <v>7813</v>
      </c>
      <c r="AC577" s="583" t="s">
        <v>48</v>
      </c>
      <c r="AD577" s="584" t="s">
        <v>7814</v>
      </c>
    </row>
    <row r="578" spans="17:30">
      <c r="Q578" s="570" t="s">
        <v>7815</v>
      </c>
      <c r="R578" s="571" t="s">
        <v>7816</v>
      </c>
      <c r="AC578" s="570" t="s">
        <v>7513</v>
      </c>
      <c r="AD578" s="571" t="s">
        <v>7817</v>
      </c>
    </row>
    <row r="579" spans="17:30">
      <c r="Q579" s="583" t="s">
        <v>48</v>
      </c>
      <c r="R579" s="584" t="s">
        <v>7818</v>
      </c>
      <c r="AC579" s="583" t="s">
        <v>48</v>
      </c>
      <c r="AD579" s="584" t="s">
        <v>7819</v>
      </c>
    </row>
    <row r="580" spans="17:30">
      <c r="Q580" s="570" t="s">
        <v>7820</v>
      </c>
      <c r="R580" s="571" t="s">
        <v>7821</v>
      </c>
      <c r="AC580" s="570" t="s">
        <v>7519</v>
      </c>
      <c r="AD580" s="571" t="s">
        <v>7822</v>
      </c>
    </row>
    <row r="581" spans="17:30">
      <c r="Q581" s="583" t="s">
        <v>48</v>
      </c>
      <c r="R581" s="584" t="s">
        <v>7823</v>
      </c>
      <c r="AC581" s="583" t="s">
        <v>48</v>
      </c>
      <c r="AD581" s="584" t="s">
        <v>7824</v>
      </c>
    </row>
    <row r="582" spans="17:30">
      <c r="Q582" s="570" t="s">
        <v>7825</v>
      </c>
      <c r="R582" s="571" t="s">
        <v>7826</v>
      </c>
      <c r="AC582" s="570" t="s">
        <v>7525</v>
      </c>
      <c r="AD582" s="571" t="s">
        <v>7827</v>
      </c>
    </row>
    <row r="583" spans="17:30" ht="25.5">
      <c r="Q583" s="583" t="s">
        <v>48</v>
      </c>
      <c r="R583" s="584" t="s">
        <v>7828</v>
      </c>
      <c r="AC583" s="583" t="s">
        <v>48</v>
      </c>
      <c r="AD583" s="584" t="s">
        <v>7829</v>
      </c>
    </row>
    <row r="584" spans="17:30">
      <c r="Q584" s="570" t="s">
        <v>7830</v>
      </c>
      <c r="R584" s="571" t="s">
        <v>7831</v>
      </c>
      <c r="AC584" s="570" t="s">
        <v>7531</v>
      </c>
      <c r="AD584" s="571" t="s">
        <v>7832</v>
      </c>
    </row>
    <row r="585" spans="17:30" ht="25.5">
      <c r="Q585" s="583" t="s">
        <v>48</v>
      </c>
      <c r="R585" s="584" t="s">
        <v>7833</v>
      </c>
      <c r="AC585" s="583" t="s">
        <v>48</v>
      </c>
      <c r="AD585" s="584" t="s">
        <v>7834</v>
      </c>
    </row>
    <row r="586" spans="17:30">
      <c r="Q586" s="570" t="s">
        <v>7835</v>
      </c>
      <c r="R586" s="571" t="s">
        <v>7836</v>
      </c>
      <c r="AC586" s="570" t="s">
        <v>7537</v>
      </c>
      <c r="AD586" s="571" t="s">
        <v>7837</v>
      </c>
    </row>
    <row r="587" spans="17:30" ht="25.5">
      <c r="Q587" s="583" t="s">
        <v>48</v>
      </c>
      <c r="R587" s="584" t="s">
        <v>7838</v>
      </c>
      <c r="AC587" s="583" t="s">
        <v>48</v>
      </c>
      <c r="AD587" s="584" t="s">
        <v>7839</v>
      </c>
    </row>
    <row r="588" spans="17:30">
      <c r="Q588" s="570" t="s">
        <v>7840</v>
      </c>
      <c r="R588" s="571" t="s">
        <v>7841</v>
      </c>
      <c r="AC588" s="570" t="s">
        <v>7543</v>
      </c>
      <c r="AD588" s="571" t="s">
        <v>7842</v>
      </c>
    </row>
    <row r="589" spans="17:30" ht="25.5">
      <c r="Q589" s="583" t="s">
        <v>48</v>
      </c>
      <c r="R589" s="584" t="s">
        <v>7843</v>
      </c>
      <c r="AC589" s="583" t="s">
        <v>48</v>
      </c>
      <c r="AD589" s="584" t="s">
        <v>7844</v>
      </c>
    </row>
    <row r="590" spans="17:30">
      <c r="Q590" s="570" t="s">
        <v>7845</v>
      </c>
      <c r="R590" s="571" t="s">
        <v>7846</v>
      </c>
      <c r="AC590" s="570" t="s">
        <v>7549</v>
      </c>
      <c r="AD590" s="571" t="s">
        <v>7847</v>
      </c>
    </row>
    <row r="591" spans="17:30">
      <c r="Q591" s="583" t="s">
        <v>48</v>
      </c>
      <c r="R591" s="584" t="s">
        <v>7848</v>
      </c>
      <c r="AC591" s="583" t="s">
        <v>48</v>
      </c>
      <c r="AD591" s="584" t="s">
        <v>7849</v>
      </c>
    </row>
    <row r="592" spans="17:30">
      <c r="Q592" s="570" t="s">
        <v>7850</v>
      </c>
      <c r="R592" s="571" t="s">
        <v>7851</v>
      </c>
      <c r="AC592" s="570" t="s">
        <v>7555</v>
      </c>
      <c r="AD592" s="571" t="s">
        <v>7852</v>
      </c>
    </row>
    <row r="593" spans="17:30">
      <c r="Q593" s="583" t="s">
        <v>48</v>
      </c>
      <c r="R593" s="584" t="s">
        <v>7853</v>
      </c>
      <c r="AC593" s="583" t="s">
        <v>48</v>
      </c>
      <c r="AD593" s="584" t="s">
        <v>7854</v>
      </c>
    </row>
    <row r="594" spans="17:30">
      <c r="Q594" s="570" t="s">
        <v>7855</v>
      </c>
      <c r="R594" s="571" t="s">
        <v>7856</v>
      </c>
      <c r="AC594" s="570" t="s">
        <v>7561</v>
      </c>
      <c r="AD594" s="571" t="s">
        <v>7857</v>
      </c>
    </row>
    <row r="595" spans="17:30">
      <c r="Q595" s="583" t="s">
        <v>48</v>
      </c>
      <c r="R595" s="584" t="s">
        <v>7858</v>
      </c>
      <c r="AC595" s="583" t="s">
        <v>48</v>
      </c>
      <c r="AD595" s="584" t="s">
        <v>7859</v>
      </c>
    </row>
    <row r="596" spans="17:30">
      <c r="Q596" s="570" t="s">
        <v>7860</v>
      </c>
      <c r="R596" s="571" t="s">
        <v>7861</v>
      </c>
      <c r="AC596" s="570" t="s">
        <v>7567</v>
      </c>
      <c r="AD596" s="571" t="s">
        <v>7862</v>
      </c>
    </row>
    <row r="597" spans="17:30">
      <c r="Q597" s="583" t="s">
        <v>48</v>
      </c>
      <c r="R597" s="584" t="s">
        <v>7863</v>
      </c>
      <c r="AC597" s="583" t="s">
        <v>48</v>
      </c>
      <c r="AD597" s="584" t="s">
        <v>7864</v>
      </c>
    </row>
    <row r="598" spans="17:30">
      <c r="Q598" s="570" t="s">
        <v>7865</v>
      </c>
      <c r="R598" s="571" t="s">
        <v>7866</v>
      </c>
      <c r="AC598" s="570" t="s">
        <v>7573</v>
      </c>
      <c r="AD598" s="571" t="s">
        <v>7867</v>
      </c>
    </row>
    <row r="599" spans="17:30">
      <c r="Q599" s="583" t="s">
        <v>48</v>
      </c>
      <c r="R599" s="584" t="s">
        <v>7868</v>
      </c>
      <c r="AC599" s="583" t="s">
        <v>48</v>
      </c>
      <c r="AD599" s="584" t="s">
        <v>7869</v>
      </c>
    </row>
    <row r="600" spans="17:30">
      <c r="Q600" s="570" t="s">
        <v>7870</v>
      </c>
      <c r="R600" s="571" t="s">
        <v>7871</v>
      </c>
      <c r="AC600" s="570" t="s">
        <v>7579</v>
      </c>
      <c r="AD600" s="571" t="s">
        <v>7872</v>
      </c>
    </row>
    <row r="601" spans="17:30">
      <c r="Q601" s="583" t="s">
        <v>48</v>
      </c>
      <c r="R601" s="584" t="s">
        <v>7873</v>
      </c>
      <c r="AC601" s="583" t="s">
        <v>48</v>
      </c>
      <c r="AD601" s="584" t="s">
        <v>7874</v>
      </c>
    </row>
    <row r="602" spans="17:30">
      <c r="Q602" s="570" t="s">
        <v>7875</v>
      </c>
      <c r="R602" s="571" t="s">
        <v>7876</v>
      </c>
      <c r="AC602" s="570" t="s">
        <v>7585</v>
      </c>
      <c r="AD602" s="571" t="s">
        <v>7877</v>
      </c>
    </row>
    <row r="603" spans="17:30">
      <c r="Q603" s="583" t="s">
        <v>48</v>
      </c>
      <c r="R603" s="584" t="s">
        <v>7878</v>
      </c>
      <c r="AC603" s="583" t="s">
        <v>48</v>
      </c>
      <c r="AD603" s="584" t="s">
        <v>7879</v>
      </c>
    </row>
    <row r="604" spans="17:30">
      <c r="Q604" s="570" t="s">
        <v>7880</v>
      </c>
      <c r="R604" s="571" t="s">
        <v>7881</v>
      </c>
      <c r="AC604" s="570" t="s">
        <v>7591</v>
      </c>
      <c r="AD604" s="571" t="s">
        <v>7882</v>
      </c>
    </row>
    <row r="605" spans="17:30">
      <c r="Q605" s="583" t="s">
        <v>48</v>
      </c>
      <c r="R605" s="584" t="s">
        <v>7883</v>
      </c>
      <c r="AC605" s="583" t="s">
        <v>48</v>
      </c>
      <c r="AD605" s="584" t="s">
        <v>7884</v>
      </c>
    </row>
    <row r="606" spans="17:30">
      <c r="Q606" s="570" t="s">
        <v>7885</v>
      </c>
      <c r="R606" s="571" t="s">
        <v>7886</v>
      </c>
      <c r="AC606" s="570" t="s">
        <v>7887</v>
      </c>
      <c r="AD606" s="571" t="s">
        <v>7888</v>
      </c>
    </row>
    <row r="607" spans="17:30">
      <c r="Q607" s="583" t="s">
        <v>48</v>
      </c>
      <c r="R607" s="584" t="s">
        <v>7889</v>
      </c>
      <c r="AC607" s="583" t="s">
        <v>48</v>
      </c>
      <c r="AD607" s="584" t="s">
        <v>7890</v>
      </c>
    </row>
    <row r="608" spans="17:30">
      <c r="Q608" s="570" t="s">
        <v>7891</v>
      </c>
      <c r="R608" s="571" t="s">
        <v>7892</v>
      </c>
      <c r="AC608" s="570" t="s">
        <v>7893</v>
      </c>
      <c r="AD608" s="571" t="s">
        <v>7894</v>
      </c>
    </row>
    <row r="609" spans="17:30">
      <c r="Q609" s="583" t="s">
        <v>48</v>
      </c>
      <c r="R609" s="584" t="s">
        <v>7895</v>
      </c>
      <c r="AC609" s="583" t="s">
        <v>48</v>
      </c>
      <c r="AD609" s="584" t="s">
        <v>7896</v>
      </c>
    </row>
    <row r="610" spans="17:30">
      <c r="Q610" s="570" t="s">
        <v>7897</v>
      </c>
      <c r="R610" s="571" t="s">
        <v>7898</v>
      </c>
      <c r="AC610" s="570" t="s">
        <v>7899</v>
      </c>
      <c r="AD610" s="571" t="s">
        <v>7900</v>
      </c>
    </row>
    <row r="611" spans="17:30">
      <c r="Q611" s="583" t="s">
        <v>48</v>
      </c>
      <c r="R611" s="584" t="s">
        <v>7901</v>
      </c>
      <c r="AC611" s="583" t="s">
        <v>48</v>
      </c>
      <c r="AD611" s="584" t="s">
        <v>7902</v>
      </c>
    </row>
    <row r="612" spans="17:30">
      <c r="Q612" s="570" t="s">
        <v>7903</v>
      </c>
      <c r="R612" s="571" t="s">
        <v>7904</v>
      </c>
      <c r="AC612" s="570" t="s">
        <v>7905</v>
      </c>
      <c r="AD612" s="571" t="s">
        <v>7906</v>
      </c>
    </row>
    <row r="613" spans="17:30">
      <c r="Q613" s="583" t="s">
        <v>48</v>
      </c>
      <c r="R613" s="584" t="s">
        <v>7907</v>
      </c>
      <c r="AC613" s="583" t="s">
        <v>48</v>
      </c>
      <c r="AD613" s="584" t="s">
        <v>7908</v>
      </c>
    </row>
    <row r="614" spans="17:30">
      <c r="Q614" s="570" t="s">
        <v>7909</v>
      </c>
      <c r="R614" s="571" t="s">
        <v>7910</v>
      </c>
      <c r="AC614" s="570" t="s">
        <v>7911</v>
      </c>
      <c r="AD614" s="571" t="s">
        <v>7912</v>
      </c>
    </row>
    <row r="615" spans="17:30">
      <c r="Q615" s="583" t="s">
        <v>48</v>
      </c>
      <c r="R615" s="584" t="s">
        <v>7913</v>
      </c>
      <c r="AC615" s="583" t="s">
        <v>48</v>
      </c>
      <c r="AD615" s="584" t="s">
        <v>7914</v>
      </c>
    </row>
    <row r="616" spans="17:30">
      <c r="Q616" s="570" t="s">
        <v>7915</v>
      </c>
      <c r="R616" s="571" t="s">
        <v>7916</v>
      </c>
      <c r="AC616" s="570" t="s">
        <v>7917</v>
      </c>
      <c r="AD616" s="571" t="s">
        <v>7918</v>
      </c>
    </row>
    <row r="617" spans="17:30">
      <c r="Q617" s="583" t="s">
        <v>48</v>
      </c>
      <c r="R617" s="584" t="s">
        <v>7919</v>
      </c>
      <c r="AC617" s="583" t="s">
        <v>48</v>
      </c>
      <c r="AD617" s="584" t="s">
        <v>7920</v>
      </c>
    </row>
    <row r="618" spans="17:30">
      <c r="Q618" s="570" t="s">
        <v>7921</v>
      </c>
      <c r="R618" s="571" t="s">
        <v>7922</v>
      </c>
      <c r="AC618" s="570" t="s">
        <v>7923</v>
      </c>
      <c r="AD618" s="571" t="s">
        <v>7924</v>
      </c>
    </row>
    <row r="619" spans="17:30">
      <c r="Q619" s="583" t="s">
        <v>48</v>
      </c>
      <c r="R619" s="584" t="s">
        <v>7925</v>
      </c>
      <c r="AC619" s="583" t="s">
        <v>48</v>
      </c>
      <c r="AD619" s="584" t="s">
        <v>7926</v>
      </c>
    </row>
    <row r="620" spans="17:30">
      <c r="Q620" s="570" t="s">
        <v>7927</v>
      </c>
      <c r="R620" s="571" t="s">
        <v>7928</v>
      </c>
      <c r="AC620" s="570" t="s">
        <v>7929</v>
      </c>
      <c r="AD620" s="571" t="s">
        <v>7930</v>
      </c>
    </row>
    <row r="621" spans="17:30">
      <c r="Q621" s="583" t="s">
        <v>48</v>
      </c>
      <c r="R621" s="584" t="s">
        <v>7931</v>
      </c>
      <c r="AC621" s="583" t="s">
        <v>48</v>
      </c>
      <c r="AD621" s="584" t="s">
        <v>7932</v>
      </c>
    </row>
    <row r="622" spans="17:30">
      <c r="Q622" s="570" t="s">
        <v>7933</v>
      </c>
      <c r="R622" s="571" t="s">
        <v>7934</v>
      </c>
      <c r="AC622" s="570" t="s">
        <v>7935</v>
      </c>
      <c r="AD622" s="571" t="s">
        <v>7936</v>
      </c>
    </row>
    <row r="623" spans="17:30">
      <c r="Q623" s="583" t="s">
        <v>48</v>
      </c>
      <c r="R623" s="584" t="s">
        <v>7937</v>
      </c>
      <c r="AC623" s="583" t="s">
        <v>48</v>
      </c>
      <c r="AD623" s="584" t="s">
        <v>7938</v>
      </c>
    </row>
    <row r="624" spans="17:30">
      <c r="Q624" s="570" t="s">
        <v>7939</v>
      </c>
      <c r="R624" s="571" t="s">
        <v>7940</v>
      </c>
      <c r="AC624" s="570" t="s">
        <v>7941</v>
      </c>
      <c r="AD624" s="571" t="s">
        <v>7942</v>
      </c>
    </row>
    <row r="625" spans="17:30">
      <c r="Q625" s="583" t="s">
        <v>48</v>
      </c>
      <c r="R625" s="584" t="s">
        <v>7943</v>
      </c>
      <c r="AC625" s="583" t="s">
        <v>48</v>
      </c>
      <c r="AD625" s="584" t="s">
        <v>7944</v>
      </c>
    </row>
    <row r="626" spans="17:30">
      <c r="Q626" s="570" t="s">
        <v>7945</v>
      </c>
      <c r="R626" s="571" t="s">
        <v>7946</v>
      </c>
      <c r="AC626" s="570" t="s">
        <v>7947</v>
      </c>
      <c r="AD626" s="571" t="s">
        <v>7948</v>
      </c>
    </row>
    <row r="627" spans="17:30">
      <c r="Q627" s="583" t="s">
        <v>48</v>
      </c>
      <c r="R627" s="584" t="s">
        <v>7949</v>
      </c>
      <c r="AC627" s="583" t="s">
        <v>48</v>
      </c>
      <c r="AD627" s="584" t="s">
        <v>7950</v>
      </c>
    </row>
    <row r="628" spans="17:30">
      <c r="Q628" s="570" t="s">
        <v>7951</v>
      </c>
      <c r="R628" s="571" t="s">
        <v>7952</v>
      </c>
      <c r="AC628" s="570" t="s">
        <v>7953</v>
      </c>
      <c r="AD628" s="571" t="s">
        <v>7954</v>
      </c>
    </row>
    <row r="629" spans="17:30">
      <c r="Q629" s="583" t="s">
        <v>48</v>
      </c>
      <c r="R629" s="584" t="s">
        <v>7955</v>
      </c>
      <c r="AC629" s="583" t="s">
        <v>48</v>
      </c>
      <c r="AD629" s="584" t="s">
        <v>7956</v>
      </c>
    </row>
    <row r="630" spans="17:30">
      <c r="Q630" s="600" t="s">
        <v>7957</v>
      </c>
      <c r="R630" s="601" t="s">
        <v>7958</v>
      </c>
      <c r="AC630" s="570" t="s">
        <v>7959</v>
      </c>
      <c r="AD630" s="571" t="s">
        <v>7960</v>
      </c>
    </row>
    <row r="631" spans="17:30">
      <c r="Q631" s="602" t="s">
        <v>48</v>
      </c>
      <c r="R631" s="585" t="s">
        <v>7961</v>
      </c>
      <c r="AC631" s="583" t="s">
        <v>48</v>
      </c>
      <c r="AD631" s="584" t="s">
        <v>7962</v>
      </c>
    </row>
    <row r="632" spans="17:30">
      <c r="Q632" s="570" t="s">
        <v>7963</v>
      </c>
      <c r="R632" s="571" t="s">
        <v>7964</v>
      </c>
      <c r="AC632" s="570" t="s">
        <v>7965</v>
      </c>
      <c r="AD632" s="571" t="s">
        <v>7966</v>
      </c>
    </row>
    <row r="633" spans="17:30">
      <c r="Q633" s="583" t="s">
        <v>48</v>
      </c>
      <c r="R633" s="584" t="s">
        <v>7967</v>
      </c>
      <c r="AC633" s="583" t="s">
        <v>48</v>
      </c>
      <c r="AD633" s="584" t="s">
        <v>7968</v>
      </c>
    </row>
    <row r="634" spans="17:30">
      <c r="Q634" s="570" t="s">
        <v>7969</v>
      </c>
      <c r="R634" s="571" t="s">
        <v>7970</v>
      </c>
      <c r="AC634" s="570" t="s">
        <v>7971</v>
      </c>
      <c r="AD634" s="571" t="s">
        <v>7972</v>
      </c>
    </row>
    <row r="635" spans="17:30">
      <c r="Q635" s="583" t="s">
        <v>48</v>
      </c>
      <c r="R635" s="584" t="s">
        <v>7973</v>
      </c>
      <c r="AC635" s="583" t="s">
        <v>48</v>
      </c>
      <c r="AD635" s="584" t="s">
        <v>7974</v>
      </c>
    </row>
    <row r="636" spans="17:30">
      <c r="Q636" s="570" t="s">
        <v>7975</v>
      </c>
      <c r="R636" s="571" t="s">
        <v>7976</v>
      </c>
      <c r="AC636" s="570" t="s">
        <v>7977</v>
      </c>
      <c r="AD636" s="571" t="s">
        <v>7978</v>
      </c>
    </row>
    <row r="637" spans="17:30">
      <c r="Q637" s="583" t="s">
        <v>48</v>
      </c>
      <c r="R637" s="584" t="s">
        <v>7979</v>
      </c>
      <c r="AC637" s="583" t="s">
        <v>48</v>
      </c>
      <c r="AD637" s="584" t="s">
        <v>7980</v>
      </c>
    </row>
    <row r="638" spans="17:30">
      <c r="Q638" s="570" t="s">
        <v>7981</v>
      </c>
      <c r="R638" s="571" t="s">
        <v>7982</v>
      </c>
      <c r="AC638" s="570" t="s">
        <v>7983</v>
      </c>
      <c r="AD638" s="571" t="s">
        <v>7984</v>
      </c>
    </row>
    <row r="639" spans="17:30">
      <c r="Q639" s="583" t="s">
        <v>48</v>
      </c>
      <c r="R639" s="584" t="s">
        <v>7985</v>
      </c>
      <c r="AC639" s="583" t="s">
        <v>48</v>
      </c>
      <c r="AD639" s="584" t="s">
        <v>7986</v>
      </c>
    </row>
    <row r="640" spans="17:30">
      <c r="Q640" s="570" t="s">
        <v>7987</v>
      </c>
      <c r="R640" s="571" t="s">
        <v>7988</v>
      </c>
      <c r="AC640" s="570" t="s">
        <v>7989</v>
      </c>
      <c r="AD640" s="571" t="s">
        <v>7990</v>
      </c>
    </row>
    <row r="641" spans="17:30">
      <c r="Q641" s="583" t="s">
        <v>48</v>
      </c>
      <c r="R641" s="584" t="s">
        <v>7991</v>
      </c>
      <c r="AC641" s="583" t="s">
        <v>48</v>
      </c>
      <c r="AD641" s="584" t="s">
        <v>7992</v>
      </c>
    </row>
    <row r="642" spans="17:30">
      <c r="Q642" s="570" t="s">
        <v>7993</v>
      </c>
      <c r="R642" s="571" t="s">
        <v>7994</v>
      </c>
      <c r="AC642" s="570" t="s">
        <v>7995</v>
      </c>
      <c r="AD642" s="571" t="s">
        <v>7996</v>
      </c>
    </row>
    <row r="643" spans="17:30">
      <c r="Q643" s="583" t="s">
        <v>48</v>
      </c>
      <c r="R643" s="584" t="s">
        <v>7997</v>
      </c>
      <c r="AC643" s="583" t="s">
        <v>48</v>
      </c>
      <c r="AD643" s="584" t="s">
        <v>7998</v>
      </c>
    </row>
    <row r="644" spans="17:30">
      <c r="Q644" s="570" t="s">
        <v>7999</v>
      </c>
      <c r="R644" s="571" t="s">
        <v>8000</v>
      </c>
      <c r="AC644" s="570" t="s">
        <v>8001</v>
      </c>
      <c r="AD644" s="571" t="s">
        <v>8002</v>
      </c>
    </row>
    <row r="645" spans="17:30">
      <c r="Q645" s="583" t="s">
        <v>48</v>
      </c>
      <c r="R645" s="584" t="s">
        <v>8003</v>
      </c>
      <c r="AC645" s="583" t="s">
        <v>48</v>
      </c>
      <c r="AD645" s="584" t="s">
        <v>8004</v>
      </c>
    </row>
    <row r="646" spans="17:30">
      <c r="Q646" s="570" t="s">
        <v>8005</v>
      </c>
      <c r="R646" s="571" t="s">
        <v>8006</v>
      </c>
      <c r="AC646" s="570" t="s">
        <v>8007</v>
      </c>
      <c r="AD646" s="571" t="s">
        <v>8008</v>
      </c>
    </row>
    <row r="647" spans="17:30">
      <c r="Q647" s="583" t="s">
        <v>48</v>
      </c>
      <c r="R647" s="584" t="s">
        <v>8009</v>
      </c>
      <c r="AC647" s="583" t="s">
        <v>48</v>
      </c>
      <c r="AD647" s="584" t="s">
        <v>8010</v>
      </c>
    </row>
    <row r="648" spans="17:30">
      <c r="Q648" s="570" t="s">
        <v>8011</v>
      </c>
      <c r="R648" s="571" t="s">
        <v>8012</v>
      </c>
      <c r="AC648" s="570" t="s">
        <v>8013</v>
      </c>
      <c r="AD648" s="571" t="s">
        <v>8014</v>
      </c>
    </row>
    <row r="649" spans="17:30">
      <c r="Q649" s="583" t="s">
        <v>48</v>
      </c>
      <c r="R649" s="584" t="s">
        <v>8015</v>
      </c>
      <c r="AC649" s="583" t="s">
        <v>48</v>
      </c>
      <c r="AD649" s="584" t="s">
        <v>8016</v>
      </c>
    </row>
    <row r="650" spans="17:30">
      <c r="Q650" s="570" t="s">
        <v>8017</v>
      </c>
      <c r="R650" s="571" t="s">
        <v>8018</v>
      </c>
      <c r="AC650" s="570" t="s">
        <v>8019</v>
      </c>
      <c r="AD650" s="571" t="s">
        <v>8020</v>
      </c>
    </row>
    <row r="651" spans="17:30">
      <c r="Q651" s="583" t="s">
        <v>48</v>
      </c>
      <c r="R651" s="584" t="s">
        <v>8021</v>
      </c>
      <c r="AC651" s="583" t="s">
        <v>48</v>
      </c>
      <c r="AD651" s="584" t="s">
        <v>8022</v>
      </c>
    </row>
    <row r="652" spans="17:30">
      <c r="Q652" s="570" t="s">
        <v>8023</v>
      </c>
      <c r="R652" s="571" t="s">
        <v>8024</v>
      </c>
      <c r="AC652" s="570" t="s">
        <v>8025</v>
      </c>
      <c r="AD652" s="571" t="s">
        <v>8026</v>
      </c>
    </row>
    <row r="653" spans="17:30">
      <c r="Q653" s="583" t="s">
        <v>48</v>
      </c>
      <c r="R653" s="584" t="s">
        <v>8027</v>
      </c>
      <c r="AC653" s="583" t="s">
        <v>48</v>
      </c>
      <c r="AD653" s="584" t="s">
        <v>8028</v>
      </c>
    </row>
    <row r="654" spans="17:30">
      <c r="Q654" s="570" t="s">
        <v>8029</v>
      </c>
      <c r="R654" s="571" t="s">
        <v>8030</v>
      </c>
      <c r="AC654" s="570" t="s">
        <v>8031</v>
      </c>
      <c r="AD654" s="571" t="s">
        <v>8032</v>
      </c>
    </row>
    <row r="655" spans="17:30" ht="25.5">
      <c r="Q655" s="583" t="s">
        <v>48</v>
      </c>
      <c r="R655" s="584" t="s">
        <v>8033</v>
      </c>
      <c r="AC655" s="583" t="s">
        <v>48</v>
      </c>
      <c r="AD655" s="584" t="s">
        <v>8034</v>
      </c>
    </row>
    <row r="656" spans="17:30">
      <c r="Q656" s="570" t="s">
        <v>8035</v>
      </c>
      <c r="R656" s="571" t="s">
        <v>8036</v>
      </c>
      <c r="AC656" s="570" t="s">
        <v>8037</v>
      </c>
      <c r="AD656" s="571" t="s">
        <v>8038</v>
      </c>
    </row>
    <row r="657" spans="17:30">
      <c r="Q657" s="583" t="s">
        <v>48</v>
      </c>
      <c r="R657" s="584" t="s">
        <v>8039</v>
      </c>
      <c r="AC657" s="583" t="s">
        <v>48</v>
      </c>
      <c r="AD657" s="584" t="s">
        <v>8040</v>
      </c>
    </row>
    <row r="658" spans="17:30">
      <c r="Q658" s="570" t="s">
        <v>8041</v>
      </c>
      <c r="R658" s="571" t="s">
        <v>8042</v>
      </c>
      <c r="AC658" s="570" t="s">
        <v>8043</v>
      </c>
      <c r="AD658" s="571" t="s">
        <v>8044</v>
      </c>
    </row>
    <row r="659" spans="17:30">
      <c r="Q659" s="583" t="s">
        <v>48</v>
      </c>
      <c r="R659" s="584" t="s">
        <v>8045</v>
      </c>
      <c r="AC659" s="583" t="s">
        <v>48</v>
      </c>
      <c r="AD659" s="584" t="s">
        <v>8046</v>
      </c>
    </row>
    <row r="660" spans="17:30">
      <c r="Q660" s="570" t="s">
        <v>8047</v>
      </c>
      <c r="R660" s="571" t="s">
        <v>8048</v>
      </c>
      <c r="AC660" s="570" t="s">
        <v>8049</v>
      </c>
      <c r="AD660" s="571" t="s">
        <v>8050</v>
      </c>
    </row>
    <row r="661" spans="17:30" ht="25.5">
      <c r="Q661" s="583" t="s">
        <v>48</v>
      </c>
      <c r="R661" s="584" t="s">
        <v>8051</v>
      </c>
      <c r="AC661" s="583" t="s">
        <v>48</v>
      </c>
      <c r="AD661" s="584" t="s">
        <v>8052</v>
      </c>
    </row>
    <row r="662" spans="17:30">
      <c r="Q662" s="570" t="s">
        <v>8053</v>
      </c>
      <c r="R662" s="571" t="s">
        <v>8054</v>
      </c>
      <c r="AC662" s="570" t="s">
        <v>8055</v>
      </c>
      <c r="AD662" s="571" t="s">
        <v>8056</v>
      </c>
    </row>
    <row r="663" spans="17:30">
      <c r="Q663" s="583" t="s">
        <v>48</v>
      </c>
      <c r="R663" s="584" t="s">
        <v>8057</v>
      </c>
      <c r="AC663" s="583" t="s">
        <v>48</v>
      </c>
      <c r="AD663" s="584" t="s">
        <v>8058</v>
      </c>
    </row>
    <row r="664" spans="17:30">
      <c r="Q664" s="570" t="s">
        <v>8059</v>
      </c>
      <c r="R664" s="571" t="s">
        <v>8060</v>
      </c>
      <c r="AC664" s="570" t="s">
        <v>8061</v>
      </c>
      <c r="AD664" s="571" t="s">
        <v>8062</v>
      </c>
    </row>
    <row r="665" spans="17:30" ht="25.5">
      <c r="Q665" s="583" t="s">
        <v>48</v>
      </c>
      <c r="R665" s="584" t="s">
        <v>8063</v>
      </c>
      <c r="AC665" s="583" t="s">
        <v>48</v>
      </c>
      <c r="AD665" s="584" t="s">
        <v>8064</v>
      </c>
    </row>
    <row r="666" spans="17:30">
      <c r="Q666" s="570" t="s">
        <v>8065</v>
      </c>
      <c r="R666" s="571" t="s">
        <v>8066</v>
      </c>
      <c r="AC666" s="570" t="s">
        <v>8067</v>
      </c>
      <c r="AD666" s="571" t="s">
        <v>8068</v>
      </c>
    </row>
    <row r="667" spans="17:30">
      <c r="Q667" s="583" t="s">
        <v>48</v>
      </c>
      <c r="R667" s="584" t="s">
        <v>8069</v>
      </c>
      <c r="AC667" s="583" t="s">
        <v>48</v>
      </c>
      <c r="AD667" s="584" t="s">
        <v>8070</v>
      </c>
    </row>
    <row r="668" spans="17:30">
      <c r="Q668" s="570" t="s">
        <v>8071</v>
      </c>
      <c r="R668" s="571" t="s">
        <v>8072</v>
      </c>
      <c r="AC668" s="570" t="s">
        <v>8073</v>
      </c>
      <c r="AD668" s="571" t="s">
        <v>8074</v>
      </c>
    </row>
    <row r="669" spans="17:30">
      <c r="Q669" s="583" t="s">
        <v>48</v>
      </c>
      <c r="R669" s="584" t="s">
        <v>8075</v>
      </c>
      <c r="AC669" s="583" t="s">
        <v>48</v>
      </c>
      <c r="AD669" s="584" t="s">
        <v>8076</v>
      </c>
    </row>
    <row r="670" spans="17:30">
      <c r="Q670" s="570" t="s">
        <v>8077</v>
      </c>
      <c r="R670" s="571" t="s">
        <v>8078</v>
      </c>
      <c r="AC670" s="570" t="s">
        <v>8079</v>
      </c>
      <c r="AD670" s="571" t="s">
        <v>8080</v>
      </c>
    </row>
    <row r="671" spans="17:30" ht="25.5">
      <c r="Q671" s="583" t="s">
        <v>48</v>
      </c>
      <c r="R671" s="584" t="s">
        <v>8081</v>
      </c>
      <c r="AC671" s="583" t="s">
        <v>48</v>
      </c>
      <c r="AD671" s="584" t="s">
        <v>8082</v>
      </c>
    </row>
    <row r="672" spans="17:30">
      <c r="Q672" s="570" t="s">
        <v>8083</v>
      </c>
      <c r="R672" s="571" t="s">
        <v>8084</v>
      </c>
      <c r="AC672" s="570" t="s">
        <v>8085</v>
      </c>
      <c r="AD672" s="571" t="s">
        <v>8086</v>
      </c>
    </row>
    <row r="673" spans="17:30">
      <c r="Q673" s="583" t="s">
        <v>48</v>
      </c>
      <c r="R673" s="584" t="s">
        <v>8087</v>
      </c>
      <c r="AC673" s="583" t="s">
        <v>48</v>
      </c>
      <c r="AD673" s="584" t="s">
        <v>8088</v>
      </c>
    </row>
    <row r="674" spans="17:30">
      <c r="Q674" s="570" t="s">
        <v>8089</v>
      </c>
      <c r="R674" s="571" t="s">
        <v>8090</v>
      </c>
      <c r="AC674" s="570" t="s">
        <v>8091</v>
      </c>
      <c r="AD674" s="571" t="s">
        <v>8092</v>
      </c>
    </row>
    <row r="675" spans="17:30">
      <c r="Q675" s="583" t="s">
        <v>48</v>
      </c>
      <c r="R675" s="584" t="s">
        <v>8093</v>
      </c>
      <c r="AC675" s="583" t="s">
        <v>48</v>
      </c>
      <c r="AD675" s="584" t="s">
        <v>8094</v>
      </c>
    </row>
    <row r="676" spans="17:30">
      <c r="Q676" s="570" t="s">
        <v>8095</v>
      </c>
      <c r="R676" s="571" t="s">
        <v>8096</v>
      </c>
      <c r="AC676" s="570" t="s">
        <v>8097</v>
      </c>
      <c r="AD676" s="571" t="s">
        <v>8098</v>
      </c>
    </row>
    <row r="677" spans="17:30">
      <c r="Q677" s="583" t="s">
        <v>48</v>
      </c>
      <c r="R677" s="584" t="s">
        <v>8099</v>
      </c>
      <c r="AC677" s="583" t="s">
        <v>48</v>
      </c>
      <c r="AD677" s="584" t="s">
        <v>8100</v>
      </c>
    </row>
    <row r="678" spans="17:30">
      <c r="Q678" s="570" t="s">
        <v>8101</v>
      </c>
      <c r="R678" s="571" t="s">
        <v>8102</v>
      </c>
      <c r="AC678" s="570" t="s">
        <v>8103</v>
      </c>
      <c r="AD678" s="571" t="s">
        <v>8104</v>
      </c>
    </row>
    <row r="679" spans="17:30">
      <c r="Q679" s="583" t="s">
        <v>48</v>
      </c>
      <c r="R679" s="584" t="s">
        <v>8105</v>
      </c>
      <c r="AC679" s="583" t="s">
        <v>48</v>
      </c>
      <c r="AD679" s="584" t="s">
        <v>8106</v>
      </c>
    </row>
    <row r="680" spans="17:30">
      <c r="Q680" s="570" t="s">
        <v>8107</v>
      </c>
      <c r="R680" s="571" t="s">
        <v>8108</v>
      </c>
      <c r="AC680" s="570" t="s">
        <v>8109</v>
      </c>
      <c r="AD680" s="571" t="s">
        <v>8110</v>
      </c>
    </row>
    <row r="681" spans="17:30">
      <c r="Q681" s="583" t="s">
        <v>48</v>
      </c>
      <c r="R681" s="584" t="s">
        <v>8111</v>
      </c>
      <c r="AC681" s="583" t="s">
        <v>48</v>
      </c>
      <c r="AD681" s="584" t="s">
        <v>8112</v>
      </c>
    </row>
    <row r="682" spans="17:30">
      <c r="Q682" s="570" t="s">
        <v>8113</v>
      </c>
      <c r="R682" s="571" t="s">
        <v>8114</v>
      </c>
      <c r="AC682" s="570" t="s">
        <v>8115</v>
      </c>
      <c r="AD682" s="571" t="s">
        <v>8116</v>
      </c>
    </row>
    <row r="683" spans="17:30">
      <c r="Q683" s="583" t="s">
        <v>48</v>
      </c>
      <c r="R683" s="584" t="s">
        <v>8117</v>
      </c>
      <c r="AC683" s="583" t="s">
        <v>48</v>
      </c>
      <c r="AD683" s="584" t="s">
        <v>8118</v>
      </c>
    </row>
    <row r="684" spans="17:30">
      <c r="Q684" s="570" t="s">
        <v>8119</v>
      </c>
      <c r="R684" s="571" t="s">
        <v>7681</v>
      </c>
      <c r="AC684" s="570" t="s">
        <v>8120</v>
      </c>
      <c r="AD684" s="571" t="s">
        <v>8121</v>
      </c>
    </row>
    <row r="685" spans="17:30">
      <c r="Q685" s="583" t="s">
        <v>48</v>
      </c>
      <c r="R685" s="584" t="s">
        <v>7684</v>
      </c>
      <c r="AC685" s="583" t="s">
        <v>48</v>
      </c>
      <c r="AD685" s="584" t="s">
        <v>8122</v>
      </c>
    </row>
    <row r="686" spans="17:30">
      <c r="Q686" s="570" t="s">
        <v>8123</v>
      </c>
      <c r="R686" s="571" t="s">
        <v>8124</v>
      </c>
      <c r="AC686" s="570" t="s">
        <v>8125</v>
      </c>
      <c r="AD686" s="571" t="s">
        <v>8126</v>
      </c>
    </row>
    <row r="687" spans="17:30">
      <c r="Q687" s="583" t="s">
        <v>48</v>
      </c>
      <c r="R687" s="584" t="s">
        <v>8127</v>
      </c>
      <c r="AC687" s="583" t="s">
        <v>48</v>
      </c>
      <c r="AD687" s="584" t="s">
        <v>8128</v>
      </c>
    </row>
    <row r="688" spans="17:30">
      <c r="Q688" s="570" t="s">
        <v>8129</v>
      </c>
      <c r="R688" s="571" t="s">
        <v>8130</v>
      </c>
      <c r="AC688" s="570" t="s">
        <v>8131</v>
      </c>
      <c r="AD688" s="571" t="s">
        <v>8132</v>
      </c>
    </row>
    <row r="689" spans="17:30">
      <c r="Q689" s="583" t="s">
        <v>48</v>
      </c>
      <c r="R689" s="584" t="s">
        <v>8133</v>
      </c>
      <c r="AC689" s="583" t="s">
        <v>48</v>
      </c>
      <c r="AD689" s="584" t="s">
        <v>8134</v>
      </c>
    </row>
    <row r="690" spans="17:30">
      <c r="Q690" s="570" t="s">
        <v>8135</v>
      </c>
      <c r="R690" s="571" t="s">
        <v>8136</v>
      </c>
      <c r="AC690" s="570" t="s">
        <v>8137</v>
      </c>
      <c r="AD690" s="571" t="s">
        <v>8138</v>
      </c>
    </row>
    <row r="691" spans="17:30">
      <c r="Q691" s="583" t="s">
        <v>48</v>
      </c>
      <c r="R691" s="584" t="s">
        <v>8139</v>
      </c>
      <c r="AC691" s="583" t="s">
        <v>48</v>
      </c>
      <c r="AD691" s="584" t="s">
        <v>8140</v>
      </c>
    </row>
    <row r="692" spans="17:30">
      <c r="Q692" s="570" t="s">
        <v>8141</v>
      </c>
      <c r="R692" s="571" t="s">
        <v>8142</v>
      </c>
      <c r="AC692" s="570" t="s">
        <v>8143</v>
      </c>
      <c r="AD692" s="571" t="s">
        <v>8144</v>
      </c>
    </row>
    <row r="693" spans="17:30">
      <c r="Q693" s="583" t="s">
        <v>48</v>
      </c>
      <c r="R693" s="584" t="s">
        <v>8145</v>
      </c>
      <c r="AC693" s="583" t="s">
        <v>48</v>
      </c>
      <c r="AD693" s="584" t="s">
        <v>8146</v>
      </c>
    </row>
    <row r="694" spans="17:30">
      <c r="Q694" s="570" t="s">
        <v>8147</v>
      </c>
      <c r="R694" s="571" t="s">
        <v>8148</v>
      </c>
      <c r="AC694" s="570" t="s">
        <v>8149</v>
      </c>
      <c r="AD694" s="571" t="s">
        <v>8150</v>
      </c>
    </row>
    <row r="695" spans="17:30">
      <c r="Q695" s="583" t="s">
        <v>48</v>
      </c>
      <c r="R695" s="584" t="s">
        <v>8151</v>
      </c>
      <c r="AC695" s="583" t="s">
        <v>48</v>
      </c>
      <c r="AD695" s="584" t="s">
        <v>8152</v>
      </c>
    </row>
    <row r="696" spans="17:30">
      <c r="Q696" s="570" t="s">
        <v>8153</v>
      </c>
      <c r="R696" s="571" t="s">
        <v>8154</v>
      </c>
      <c r="AC696" s="570" t="s">
        <v>8155</v>
      </c>
      <c r="AD696" s="571" t="s">
        <v>8156</v>
      </c>
    </row>
    <row r="697" spans="17:30">
      <c r="Q697" s="583" t="s">
        <v>48</v>
      </c>
      <c r="R697" s="584" t="s">
        <v>8157</v>
      </c>
      <c r="AC697" s="583" t="s">
        <v>48</v>
      </c>
      <c r="AD697" s="584" t="s">
        <v>8158</v>
      </c>
    </row>
    <row r="698" spans="17:30">
      <c r="Q698" s="570" t="s">
        <v>8159</v>
      </c>
      <c r="R698" s="571" t="s">
        <v>8160</v>
      </c>
      <c r="AC698" s="570" t="s">
        <v>8161</v>
      </c>
      <c r="AD698" s="571" t="s">
        <v>8162</v>
      </c>
    </row>
    <row r="699" spans="17:30">
      <c r="Q699" s="583" t="s">
        <v>48</v>
      </c>
      <c r="R699" s="584" t="s">
        <v>8163</v>
      </c>
      <c r="AC699" s="583" t="s">
        <v>48</v>
      </c>
      <c r="AD699" s="584" t="s">
        <v>8164</v>
      </c>
    </row>
    <row r="700" spans="17:30">
      <c r="Q700" s="570" t="s">
        <v>8165</v>
      </c>
      <c r="R700" s="571" t="s">
        <v>8166</v>
      </c>
      <c r="AC700" s="570" t="s">
        <v>8167</v>
      </c>
      <c r="AD700" s="571" t="s">
        <v>8168</v>
      </c>
    </row>
    <row r="701" spans="17:30">
      <c r="Q701" s="583" t="s">
        <v>48</v>
      </c>
      <c r="R701" s="584" t="s">
        <v>8169</v>
      </c>
      <c r="AC701" s="583" t="s">
        <v>48</v>
      </c>
      <c r="AD701" s="584" t="s">
        <v>8170</v>
      </c>
    </row>
    <row r="702" spans="17:30">
      <c r="Q702" s="570" t="s">
        <v>8171</v>
      </c>
      <c r="R702" s="571" t="s">
        <v>8172</v>
      </c>
      <c r="AC702" s="570" t="s">
        <v>8173</v>
      </c>
      <c r="AD702" s="571" t="s">
        <v>8174</v>
      </c>
    </row>
    <row r="703" spans="17:30">
      <c r="Q703" s="583" t="s">
        <v>48</v>
      </c>
      <c r="R703" s="584" t="s">
        <v>8175</v>
      </c>
      <c r="AC703" s="583" t="s">
        <v>48</v>
      </c>
      <c r="AD703" s="584" t="s">
        <v>8176</v>
      </c>
    </row>
    <row r="704" spans="17:30">
      <c r="Q704" s="570" t="s">
        <v>8177</v>
      </c>
      <c r="R704" s="571" t="s">
        <v>8178</v>
      </c>
      <c r="AC704" s="570" t="s">
        <v>8179</v>
      </c>
      <c r="AD704" s="571" t="s">
        <v>8180</v>
      </c>
    </row>
    <row r="705" spans="17:30">
      <c r="Q705" s="583" t="s">
        <v>48</v>
      </c>
      <c r="R705" s="584" t="s">
        <v>8181</v>
      </c>
      <c r="AC705" s="583" t="s">
        <v>48</v>
      </c>
      <c r="AD705" s="584" t="s">
        <v>8182</v>
      </c>
    </row>
    <row r="706" spans="17:30">
      <c r="Q706" s="570" t="s">
        <v>8183</v>
      </c>
      <c r="R706" s="571" t="s">
        <v>8184</v>
      </c>
      <c r="AC706" s="570" t="s">
        <v>8185</v>
      </c>
      <c r="AD706" s="571" t="s">
        <v>8186</v>
      </c>
    </row>
    <row r="707" spans="17:30">
      <c r="Q707" s="583" t="s">
        <v>48</v>
      </c>
      <c r="R707" s="584" t="s">
        <v>8187</v>
      </c>
      <c r="AC707" s="583" t="s">
        <v>48</v>
      </c>
      <c r="AD707" s="584" t="s">
        <v>8188</v>
      </c>
    </row>
    <row r="708" spans="17:30">
      <c r="Q708" s="570" t="s">
        <v>8189</v>
      </c>
      <c r="R708" s="571" t="s">
        <v>8190</v>
      </c>
      <c r="AC708" s="570" t="s">
        <v>8191</v>
      </c>
      <c r="AD708" s="571" t="s">
        <v>8192</v>
      </c>
    </row>
    <row r="709" spans="17:30">
      <c r="Q709" s="583" t="s">
        <v>48</v>
      </c>
      <c r="R709" s="584" t="s">
        <v>8193</v>
      </c>
      <c r="AC709" s="583" t="s">
        <v>48</v>
      </c>
      <c r="AD709" s="584" t="s">
        <v>8194</v>
      </c>
    </row>
    <row r="710" spans="17:30">
      <c r="Q710" s="570" t="s">
        <v>8195</v>
      </c>
      <c r="R710" s="571" t="s">
        <v>8196</v>
      </c>
      <c r="AC710" s="570" t="s">
        <v>8197</v>
      </c>
      <c r="AD710" s="571" t="s">
        <v>8198</v>
      </c>
    </row>
    <row r="711" spans="17:30">
      <c r="Q711" s="583" t="s">
        <v>48</v>
      </c>
      <c r="R711" s="584" t="s">
        <v>8199</v>
      </c>
      <c r="AC711" s="583" t="s">
        <v>48</v>
      </c>
      <c r="AD711" s="584" t="s">
        <v>8200</v>
      </c>
    </row>
    <row r="712" spans="17:30">
      <c r="Q712" s="570" t="s">
        <v>8201</v>
      </c>
      <c r="R712" s="571" t="s">
        <v>8202</v>
      </c>
      <c r="AC712" s="570" t="s">
        <v>8203</v>
      </c>
      <c r="AD712" s="571" t="s">
        <v>8204</v>
      </c>
    </row>
    <row r="713" spans="17:30">
      <c r="Q713" s="583" t="s">
        <v>48</v>
      </c>
      <c r="R713" s="584" t="s">
        <v>8205</v>
      </c>
      <c r="AC713" s="583" t="s">
        <v>48</v>
      </c>
      <c r="AD713" s="584" t="s">
        <v>8206</v>
      </c>
    </row>
    <row r="714" spans="17:30">
      <c r="Q714" s="570" t="s">
        <v>8207</v>
      </c>
      <c r="R714" s="571" t="s">
        <v>8208</v>
      </c>
      <c r="AC714" s="570" t="s">
        <v>8209</v>
      </c>
      <c r="AD714" s="571" t="s">
        <v>8210</v>
      </c>
    </row>
    <row r="715" spans="17:30" ht="38.25">
      <c r="Q715" s="583" t="s">
        <v>48</v>
      </c>
      <c r="R715" s="584" t="s">
        <v>8211</v>
      </c>
      <c r="AC715" s="583" t="s">
        <v>48</v>
      </c>
      <c r="AD715" s="584" t="s">
        <v>8212</v>
      </c>
    </row>
    <row r="716" spans="17:30">
      <c r="Q716" s="570" t="s">
        <v>8213</v>
      </c>
      <c r="R716" s="571" t="s">
        <v>8214</v>
      </c>
      <c r="AC716" s="570" t="s">
        <v>8215</v>
      </c>
      <c r="AD716" s="571" t="s">
        <v>8216</v>
      </c>
    </row>
    <row r="717" spans="17:30">
      <c r="Q717" s="583" t="s">
        <v>48</v>
      </c>
      <c r="R717" s="584" t="s">
        <v>8217</v>
      </c>
      <c r="AC717" s="583" t="s">
        <v>48</v>
      </c>
      <c r="AD717" s="584" t="s">
        <v>8218</v>
      </c>
    </row>
    <row r="718" spans="17:30">
      <c r="Q718" s="570" t="s">
        <v>8219</v>
      </c>
      <c r="R718" s="571" t="s">
        <v>8220</v>
      </c>
      <c r="AC718" s="570" t="s">
        <v>8221</v>
      </c>
      <c r="AD718" s="571" t="s">
        <v>8222</v>
      </c>
    </row>
    <row r="719" spans="17:30">
      <c r="Q719" s="583" t="s">
        <v>48</v>
      </c>
      <c r="R719" s="584" t="s">
        <v>8223</v>
      </c>
      <c r="AC719" s="583" t="s">
        <v>48</v>
      </c>
      <c r="AD719" s="584" t="s">
        <v>8224</v>
      </c>
    </row>
    <row r="720" spans="17:30">
      <c r="Q720" s="570" t="s">
        <v>8225</v>
      </c>
      <c r="R720" s="571" t="s">
        <v>8226</v>
      </c>
      <c r="AC720" s="570" t="s">
        <v>8227</v>
      </c>
      <c r="AD720" s="571" t="s">
        <v>8228</v>
      </c>
    </row>
    <row r="721" spans="17:30">
      <c r="Q721" s="583" t="s">
        <v>48</v>
      </c>
      <c r="R721" s="584" t="s">
        <v>8229</v>
      </c>
      <c r="AC721" s="583" t="s">
        <v>48</v>
      </c>
      <c r="AD721" s="584" t="s">
        <v>8230</v>
      </c>
    </row>
    <row r="722" spans="17:30">
      <c r="Q722" s="600" t="s">
        <v>8231</v>
      </c>
      <c r="R722" s="601" t="s">
        <v>8232</v>
      </c>
      <c r="AC722" s="570" t="s">
        <v>8233</v>
      </c>
      <c r="AD722" s="571" t="s">
        <v>8234</v>
      </c>
    </row>
    <row r="723" spans="17:30">
      <c r="Q723" s="602" t="s">
        <v>48</v>
      </c>
      <c r="R723" s="585" t="s">
        <v>8235</v>
      </c>
      <c r="AC723" s="583" t="s">
        <v>48</v>
      </c>
      <c r="AD723" s="584" t="s">
        <v>8236</v>
      </c>
    </row>
    <row r="724" spans="17:30">
      <c r="Q724" s="570" t="s">
        <v>8237</v>
      </c>
      <c r="R724" s="571" t="s">
        <v>8238</v>
      </c>
      <c r="AC724" s="570" t="s">
        <v>8239</v>
      </c>
      <c r="AD724" s="571" t="s">
        <v>8240</v>
      </c>
    </row>
    <row r="725" spans="17:30">
      <c r="Q725" s="583" t="s">
        <v>48</v>
      </c>
      <c r="R725" s="584" t="s">
        <v>8241</v>
      </c>
      <c r="AC725" s="583" t="s">
        <v>48</v>
      </c>
      <c r="AD725" s="584" t="s">
        <v>8242</v>
      </c>
    </row>
    <row r="726" spans="17:30">
      <c r="Q726" s="570" t="s">
        <v>8243</v>
      </c>
      <c r="R726" s="571" t="s">
        <v>8244</v>
      </c>
      <c r="AC726" s="570" t="s">
        <v>8245</v>
      </c>
      <c r="AD726" s="571" t="s">
        <v>8246</v>
      </c>
    </row>
    <row r="727" spans="17:30">
      <c r="Q727" s="583" t="s">
        <v>48</v>
      </c>
      <c r="R727" s="584" t="s">
        <v>8247</v>
      </c>
      <c r="AC727" s="583" t="s">
        <v>48</v>
      </c>
      <c r="AD727" s="584" t="s">
        <v>8248</v>
      </c>
    </row>
    <row r="728" spans="17:30">
      <c r="Q728" s="570" t="s">
        <v>8249</v>
      </c>
      <c r="R728" s="571" t="s">
        <v>8250</v>
      </c>
      <c r="AC728" s="570" t="s">
        <v>8251</v>
      </c>
      <c r="AD728" s="571" t="s">
        <v>8252</v>
      </c>
    </row>
    <row r="729" spans="17:30">
      <c r="Q729" s="583" t="s">
        <v>48</v>
      </c>
      <c r="R729" s="584" t="s">
        <v>8253</v>
      </c>
      <c r="AC729" s="583" t="s">
        <v>48</v>
      </c>
      <c r="AD729" s="584" t="s">
        <v>8254</v>
      </c>
    </row>
    <row r="730" spans="17:30">
      <c r="Q730" s="570" t="s">
        <v>8255</v>
      </c>
      <c r="R730" s="571" t="s">
        <v>8256</v>
      </c>
      <c r="AC730" s="570" t="s">
        <v>8257</v>
      </c>
      <c r="AD730" s="571" t="s">
        <v>8258</v>
      </c>
    </row>
    <row r="731" spans="17:30">
      <c r="Q731" s="583" t="s">
        <v>48</v>
      </c>
      <c r="R731" s="584" t="s">
        <v>8259</v>
      </c>
      <c r="AC731" s="583" t="s">
        <v>48</v>
      </c>
      <c r="AD731" s="584" t="s">
        <v>8260</v>
      </c>
    </row>
    <row r="732" spans="17:30">
      <c r="Q732" s="570" t="s">
        <v>8261</v>
      </c>
      <c r="R732" s="571" t="s">
        <v>8262</v>
      </c>
      <c r="AC732" s="570" t="s">
        <v>8263</v>
      </c>
      <c r="AD732" s="571" t="s">
        <v>8264</v>
      </c>
    </row>
    <row r="733" spans="17:30" ht="25.5">
      <c r="Q733" s="583" t="s">
        <v>48</v>
      </c>
      <c r="R733" s="584" t="s">
        <v>8265</v>
      </c>
      <c r="AC733" s="583" t="s">
        <v>48</v>
      </c>
      <c r="AD733" s="584" t="s">
        <v>8266</v>
      </c>
    </row>
    <row r="734" spans="17:30">
      <c r="Q734" s="570" t="s">
        <v>8267</v>
      </c>
      <c r="R734" s="571" t="s">
        <v>8268</v>
      </c>
      <c r="AC734" s="570" t="s">
        <v>8269</v>
      </c>
      <c r="AD734" s="571" t="s">
        <v>8270</v>
      </c>
    </row>
    <row r="735" spans="17:30">
      <c r="Q735" s="583" t="s">
        <v>48</v>
      </c>
      <c r="R735" s="584" t="s">
        <v>8271</v>
      </c>
      <c r="AC735" s="583" t="s">
        <v>48</v>
      </c>
      <c r="AD735" s="584" t="s">
        <v>8272</v>
      </c>
    </row>
    <row r="736" spans="17:30">
      <c r="Q736" s="570" t="s">
        <v>8273</v>
      </c>
      <c r="R736" s="571" t="s">
        <v>8274</v>
      </c>
      <c r="AC736" s="570" t="s">
        <v>8275</v>
      </c>
      <c r="AD736" s="571" t="s">
        <v>8276</v>
      </c>
    </row>
    <row r="737" spans="17:30">
      <c r="Q737" s="583" t="s">
        <v>48</v>
      </c>
      <c r="R737" s="584" t="s">
        <v>8277</v>
      </c>
      <c r="AC737" s="583" t="s">
        <v>48</v>
      </c>
      <c r="AD737" s="584" t="s">
        <v>8278</v>
      </c>
    </row>
    <row r="738" spans="17:30">
      <c r="Q738" s="570" t="s">
        <v>8279</v>
      </c>
      <c r="R738" s="571" t="s">
        <v>8280</v>
      </c>
      <c r="AC738" s="570" t="s">
        <v>8281</v>
      </c>
      <c r="AD738" s="571" t="s">
        <v>8282</v>
      </c>
    </row>
    <row r="739" spans="17:30" ht="25.5">
      <c r="Q739" s="583" t="s">
        <v>48</v>
      </c>
      <c r="R739" s="584" t="s">
        <v>8283</v>
      </c>
      <c r="AC739" s="583" t="s">
        <v>48</v>
      </c>
      <c r="AD739" s="584" t="s">
        <v>8284</v>
      </c>
    </row>
    <row r="740" spans="17:30">
      <c r="Q740" s="570" t="s">
        <v>8285</v>
      </c>
      <c r="R740" s="571" t="s">
        <v>8286</v>
      </c>
      <c r="AC740" s="570" t="s">
        <v>8287</v>
      </c>
      <c r="AD740" s="571" t="s">
        <v>8288</v>
      </c>
    </row>
    <row r="741" spans="17:30" ht="25.5">
      <c r="Q741" s="583" t="s">
        <v>48</v>
      </c>
      <c r="R741" s="584" t="s">
        <v>8289</v>
      </c>
      <c r="AC741" s="583" t="s">
        <v>48</v>
      </c>
      <c r="AD741" s="584" t="s">
        <v>8290</v>
      </c>
    </row>
    <row r="742" spans="17:30">
      <c r="Q742" s="570" t="s">
        <v>8291</v>
      </c>
      <c r="R742" s="571" t="s">
        <v>6958</v>
      </c>
      <c r="AC742" s="570" t="s">
        <v>8292</v>
      </c>
      <c r="AD742" s="571" t="s">
        <v>8293</v>
      </c>
    </row>
    <row r="743" spans="17:30">
      <c r="Q743" s="583" t="s">
        <v>48</v>
      </c>
      <c r="R743" s="584" t="s">
        <v>8294</v>
      </c>
      <c r="AC743" s="583" t="s">
        <v>48</v>
      </c>
      <c r="AD743" s="584" t="s">
        <v>8295</v>
      </c>
    </row>
    <row r="744" spans="17:30">
      <c r="Q744" s="570" t="s">
        <v>8296</v>
      </c>
      <c r="R744" s="571" t="s">
        <v>8297</v>
      </c>
      <c r="AC744" s="570" t="s">
        <v>8298</v>
      </c>
      <c r="AD744" s="571" t="s">
        <v>8299</v>
      </c>
    </row>
    <row r="745" spans="17:30">
      <c r="Q745" s="583" t="s">
        <v>48</v>
      </c>
      <c r="R745" s="584" t="s">
        <v>8300</v>
      </c>
      <c r="AC745" s="583" t="s">
        <v>48</v>
      </c>
      <c r="AD745" s="584" t="s">
        <v>8301</v>
      </c>
    </row>
    <row r="746" spans="17:30">
      <c r="Q746" s="570" t="s">
        <v>8302</v>
      </c>
      <c r="R746" s="571" t="s">
        <v>8303</v>
      </c>
      <c r="AC746" s="570" t="s">
        <v>8304</v>
      </c>
      <c r="AD746" s="571" t="s">
        <v>8305</v>
      </c>
    </row>
    <row r="747" spans="17:30" ht="25.5">
      <c r="Q747" s="583" t="s">
        <v>48</v>
      </c>
      <c r="R747" s="584" t="s">
        <v>8306</v>
      </c>
      <c r="AC747" s="583" t="s">
        <v>48</v>
      </c>
      <c r="AD747" s="584" t="s">
        <v>8307</v>
      </c>
    </row>
    <row r="748" spans="17:30">
      <c r="Q748" s="570" t="s">
        <v>8308</v>
      </c>
      <c r="R748" s="571" t="s">
        <v>8309</v>
      </c>
      <c r="AC748" s="570" t="s">
        <v>8310</v>
      </c>
      <c r="AD748" s="571" t="s">
        <v>8311</v>
      </c>
    </row>
    <row r="749" spans="17:30">
      <c r="Q749" s="583" t="s">
        <v>48</v>
      </c>
      <c r="R749" s="584" t="s">
        <v>8312</v>
      </c>
      <c r="AC749" s="583" t="s">
        <v>48</v>
      </c>
      <c r="AD749" s="584" t="s">
        <v>8313</v>
      </c>
    </row>
    <row r="750" spans="17:30">
      <c r="Q750" s="570" t="s">
        <v>6579</v>
      </c>
      <c r="R750" s="571" t="s">
        <v>8314</v>
      </c>
      <c r="AC750" s="570" t="s">
        <v>8315</v>
      </c>
      <c r="AD750" s="571" t="s">
        <v>8316</v>
      </c>
    </row>
    <row r="751" spans="17:30">
      <c r="Q751" s="583" t="s">
        <v>48</v>
      </c>
      <c r="R751" s="584" t="s">
        <v>8317</v>
      </c>
      <c r="AC751" s="583" t="s">
        <v>48</v>
      </c>
      <c r="AD751" s="584" t="s">
        <v>8318</v>
      </c>
    </row>
    <row r="752" spans="17:30">
      <c r="Q752" s="600" t="s">
        <v>8319</v>
      </c>
      <c r="R752" s="601" t="s">
        <v>8320</v>
      </c>
      <c r="AC752" s="570" t="s">
        <v>8321</v>
      </c>
      <c r="AD752" s="571" t="s">
        <v>8322</v>
      </c>
    </row>
    <row r="753" spans="17:30">
      <c r="Q753" s="602" t="s">
        <v>48</v>
      </c>
      <c r="R753" s="585" t="s">
        <v>7955</v>
      </c>
      <c r="AC753" s="583" t="s">
        <v>48</v>
      </c>
      <c r="AD753" s="584" t="s">
        <v>8323</v>
      </c>
    </row>
    <row r="754" spans="17:30">
      <c r="Q754" s="570" t="s">
        <v>8324</v>
      </c>
      <c r="R754" s="571" t="s">
        <v>8325</v>
      </c>
      <c r="AC754" s="570" t="s">
        <v>8326</v>
      </c>
      <c r="AD754" s="571" t="s">
        <v>8327</v>
      </c>
    </row>
    <row r="755" spans="17:30">
      <c r="Q755" s="583" t="s">
        <v>48</v>
      </c>
      <c r="R755" s="584" t="s">
        <v>8328</v>
      </c>
      <c r="AC755" s="583" t="s">
        <v>48</v>
      </c>
      <c r="AD755" s="584" t="s">
        <v>8329</v>
      </c>
    </row>
    <row r="756" spans="17:30">
      <c r="Q756" s="570" t="s">
        <v>8330</v>
      </c>
      <c r="R756" s="571" t="s">
        <v>8331</v>
      </c>
      <c r="AC756" s="570" t="s">
        <v>8332</v>
      </c>
      <c r="AD756" s="571" t="s">
        <v>8333</v>
      </c>
    </row>
    <row r="757" spans="17:30">
      <c r="Q757" s="583" t="s">
        <v>48</v>
      </c>
      <c r="R757" s="584" t="s">
        <v>8334</v>
      </c>
      <c r="AC757" s="583" t="s">
        <v>48</v>
      </c>
      <c r="AD757" s="584" t="s">
        <v>8335</v>
      </c>
    </row>
    <row r="758" spans="17:30">
      <c r="Q758" s="570" t="s">
        <v>8336</v>
      </c>
      <c r="R758" s="571" t="s">
        <v>8337</v>
      </c>
      <c r="AC758" s="570" t="s">
        <v>8338</v>
      </c>
      <c r="AD758" s="571" t="s">
        <v>8339</v>
      </c>
    </row>
    <row r="759" spans="17:30">
      <c r="Q759" s="583" t="s">
        <v>48</v>
      </c>
      <c r="R759" s="584" t="s">
        <v>8340</v>
      </c>
      <c r="AC759" s="583" t="s">
        <v>48</v>
      </c>
      <c r="AD759" s="584" t="s">
        <v>8341</v>
      </c>
    </row>
    <row r="760" spans="17:30">
      <c r="Q760" s="570" t="s">
        <v>8342</v>
      </c>
      <c r="R760" s="571" t="s">
        <v>8343</v>
      </c>
      <c r="AC760" s="570" t="s">
        <v>8344</v>
      </c>
      <c r="AD760" s="571" t="s">
        <v>8345</v>
      </c>
    </row>
    <row r="761" spans="17:30">
      <c r="Q761" s="583" t="s">
        <v>48</v>
      </c>
      <c r="R761" s="584" t="s">
        <v>8346</v>
      </c>
      <c r="AC761" s="583" t="s">
        <v>48</v>
      </c>
      <c r="AD761" s="584" t="s">
        <v>8347</v>
      </c>
    </row>
    <row r="762" spans="17:30">
      <c r="Q762" s="600" t="s">
        <v>8348</v>
      </c>
      <c r="R762" s="601" t="s">
        <v>8349</v>
      </c>
      <c r="AC762" s="570" t="s">
        <v>8350</v>
      </c>
      <c r="AD762" s="571" t="s">
        <v>8351</v>
      </c>
    </row>
    <row r="763" spans="17:30">
      <c r="Q763" s="602" t="s">
        <v>48</v>
      </c>
      <c r="R763" s="585" t="s">
        <v>8352</v>
      </c>
      <c r="AC763" s="583" t="s">
        <v>48</v>
      </c>
      <c r="AD763" s="584" t="s">
        <v>8353</v>
      </c>
    </row>
    <row r="764" spans="17:30">
      <c r="Q764" s="570" t="s">
        <v>8354</v>
      </c>
      <c r="R764" s="571" t="s">
        <v>8355</v>
      </c>
      <c r="AC764" s="570" t="s">
        <v>8356</v>
      </c>
      <c r="AD764" s="571" t="s">
        <v>8357</v>
      </c>
    </row>
    <row r="765" spans="17:30">
      <c r="Q765" s="583" t="s">
        <v>48</v>
      </c>
      <c r="R765" s="584" t="s">
        <v>8358</v>
      </c>
      <c r="AC765" s="583" t="s">
        <v>48</v>
      </c>
      <c r="AD765" s="584" t="s">
        <v>8359</v>
      </c>
    </row>
    <row r="766" spans="17:30">
      <c r="Q766" s="570" t="s">
        <v>5843</v>
      </c>
      <c r="R766" s="571" t="s">
        <v>5844</v>
      </c>
      <c r="AC766" s="570" t="s">
        <v>8360</v>
      </c>
      <c r="AD766" s="571" t="s">
        <v>8361</v>
      </c>
    </row>
    <row r="767" spans="17:30" ht="15.75" thickBot="1">
      <c r="Q767" s="626" t="s">
        <v>48</v>
      </c>
      <c r="R767" s="624" t="s">
        <v>8362</v>
      </c>
      <c r="AC767" s="583" t="s">
        <v>48</v>
      </c>
      <c r="AD767" s="584" t="s">
        <v>8363</v>
      </c>
    </row>
    <row r="768" spans="17:30">
      <c r="AC768" s="570" t="s">
        <v>8364</v>
      </c>
      <c r="AD768" s="571" t="s">
        <v>8365</v>
      </c>
    </row>
    <row r="769" spans="29:30">
      <c r="AC769" s="583" t="s">
        <v>48</v>
      </c>
      <c r="AD769" s="584" t="s">
        <v>8366</v>
      </c>
    </row>
    <row r="770" spans="29:30">
      <c r="AC770" s="570" t="s">
        <v>8367</v>
      </c>
      <c r="AD770" s="571" t="s">
        <v>8368</v>
      </c>
    </row>
    <row r="771" spans="29:30" ht="25.5">
      <c r="AC771" s="583" t="s">
        <v>48</v>
      </c>
      <c r="AD771" s="584" t="s">
        <v>8369</v>
      </c>
    </row>
    <row r="772" spans="29:30">
      <c r="AC772" s="570" t="s">
        <v>8370</v>
      </c>
      <c r="AD772" s="571" t="s">
        <v>8371</v>
      </c>
    </row>
    <row r="773" spans="29:30">
      <c r="AC773" s="583" t="s">
        <v>48</v>
      </c>
      <c r="AD773" s="584" t="s">
        <v>8372</v>
      </c>
    </row>
    <row r="774" spans="29:30">
      <c r="AC774" s="570" t="s">
        <v>4030</v>
      </c>
      <c r="AD774" s="571" t="s">
        <v>8373</v>
      </c>
    </row>
    <row r="775" spans="29:30">
      <c r="AC775" s="583" t="s">
        <v>48</v>
      </c>
      <c r="AD775" s="584" t="s">
        <v>8374</v>
      </c>
    </row>
    <row r="776" spans="29:30">
      <c r="AC776" s="570" t="s">
        <v>8375</v>
      </c>
      <c r="AD776" s="571" t="s">
        <v>8376</v>
      </c>
    </row>
    <row r="777" spans="29:30">
      <c r="AC777" s="583" t="s">
        <v>48</v>
      </c>
      <c r="AD777" s="584" t="s">
        <v>8377</v>
      </c>
    </row>
    <row r="778" spans="29:30">
      <c r="AC778" s="570" t="s">
        <v>8378</v>
      </c>
      <c r="AD778" s="571" t="s">
        <v>8379</v>
      </c>
    </row>
    <row r="779" spans="29:30" ht="25.5">
      <c r="AC779" s="583" t="s">
        <v>48</v>
      </c>
      <c r="AD779" s="584" t="s">
        <v>8380</v>
      </c>
    </row>
    <row r="780" spans="29:30">
      <c r="AC780" s="570" t="s">
        <v>8381</v>
      </c>
      <c r="AD780" s="571" t="s">
        <v>8382</v>
      </c>
    </row>
    <row r="781" spans="29:30">
      <c r="AC781" s="583" t="s">
        <v>48</v>
      </c>
      <c r="AD781" s="584" t="s">
        <v>8383</v>
      </c>
    </row>
    <row r="782" spans="29:30">
      <c r="AC782" s="570" t="s">
        <v>8384</v>
      </c>
      <c r="AD782" s="571" t="s">
        <v>8385</v>
      </c>
    </row>
    <row r="783" spans="29:30">
      <c r="AC783" s="583" t="s">
        <v>48</v>
      </c>
      <c r="AD783" s="584" t="s">
        <v>8386</v>
      </c>
    </row>
    <row r="784" spans="29:30">
      <c r="AC784" s="570" t="s">
        <v>8387</v>
      </c>
      <c r="AD784" s="571" t="s">
        <v>8388</v>
      </c>
    </row>
    <row r="785" spans="29:30">
      <c r="AC785" s="583" t="s">
        <v>48</v>
      </c>
      <c r="AD785" s="584" t="s">
        <v>8389</v>
      </c>
    </row>
    <row r="786" spans="29:30">
      <c r="AC786" s="570" t="s">
        <v>8390</v>
      </c>
      <c r="AD786" s="571" t="s">
        <v>8391</v>
      </c>
    </row>
    <row r="787" spans="29:30">
      <c r="AC787" s="583" t="s">
        <v>48</v>
      </c>
      <c r="AD787" s="584" t="s">
        <v>8392</v>
      </c>
    </row>
    <row r="788" spans="29:30">
      <c r="AC788" s="570" t="s">
        <v>8393</v>
      </c>
      <c r="AD788" s="571" t="s">
        <v>8394</v>
      </c>
    </row>
    <row r="789" spans="29:30">
      <c r="AC789" s="583" t="s">
        <v>48</v>
      </c>
      <c r="AD789" s="584" t="s">
        <v>8395</v>
      </c>
    </row>
    <row r="790" spans="29:30">
      <c r="AC790" s="570" t="s">
        <v>8396</v>
      </c>
      <c r="AD790" s="571" t="s">
        <v>8397</v>
      </c>
    </row>
    <row r="791" spans="29:30">
      <c r="AC791" s="583" t="s">
        <v>48</v>
      </c>
      <c r="AD791" s="584" t="s">
        <v>8398</v>
      </c>
    </row>
    <row r="792" spans="29:30">
      <c r="AC792" s="570" t="s">
        <v>8399</v>
      </c>
      <c r="AD792" s="571" t="s">
        <v>8400</v>
      </c>
    </row>
    <row r="793" spans="29:30">
      <c r="AC793" s="583" t="s">
        <v>48</v>
      </c>
      <c r="AD793" s="584" t="s">
        <v>8401</v>
      </c>
    </row>
    <row r="794" spans="29:30">
      <c r="AC794" s="570" t="s">
        <v>8402</v>
      </c>
      <c r="AD794" s="571" t="s">
        <v>8403</v>
      </c>
    </row>
    <row r="795" spans="29:30">
      <c r="AC795" s="583" t="s">
        <v>48</v>
      </c>
      <c r="AD795" s="584" t="s">
        <v>8404</v>
      </c>
    </row>
    <row r="796" spans="29:30">
      <c r="AC796" s="570" t="s">
        <v>8405</v>
      </c>
      <c r="AD796" s="571" t="s">
        <v>8406</v>
      </c>
    </row>
    <row r="797" spans="29:30">
      <c r="AC797" s="583" t="s">
        <v>48</v>
      </c>
      <c r="AD797" s="584" t="s">
        <v>8407</v>
      </c>
    </row>
    <row r="798" spans="29:30">
      <c r="AC798" s="570" t="s">
        <v>8408</v>
      </c>
      <c r="AD798" s="571" t="s">
        <v>8409</v>
      </c>
    </row>
    <row r="799" spans="29:30">
      <c r="AC799" s="583" t="s">
        <v>48</v>
      </c>
      <c r="AD799" s="584" t="s">
        <v>8410</v>
      </c>
    </row>
    <row r="800" spans="29:30">
      <c r="AC800" s="570" t="s">
        <v>8411</v>
      </c>
      <c r="AD800" s="571" t="s">
        <v>8412</v>
      </c>
    </row>
    <row r="801" spans="29:30">
      <c r="AC801" s="583" t="s">
        <v>48</v>
      </c>
      <c r="AD801" s="584" t="s">
        <v>8413</v>
      </c>
    </row>
    <row r="802" spans="29:30">
      <c r="AC802" s="570" t="s">
        <v>8414</v>
      </c>
      <c r="AD802" s="571" t="s">
        <v>8415</v>
      </c>
    </row>
    <row r="803" spans="29:30">
      <c r="AC803" s="583" t="s">
        <v>48</v>
      </c>
      <c r="AD803" s="584" t="s">
        <v>8416</v>
      </c>
    </row>
    <row r="804" spans="29:30">
      <c r="AC804" s="570" t="s">
        <v>8417</v>
      </c>
      <c r="AD804" s="571" t="s">
        <v>8418</v>
      </c>
    </row>
    <row r="805" spans="29:30">
      <c r="AC805" s="583" t="s">
        <v>48</v>
      </c>
      <c r="AD805" s="584" t="s">
        <v>8419</v>
      </c>
    </row>
    <row r="806" spans="29:30">
      <c r="AC806" s="570" t="s">
        <v>8420</v>
      </c>
      <c r="AD806" s="571" t="s">
        <v>8421</v>
      </c>
    </row>
    <row r="807" spans="29:30">
      <c r="AC807" s="583" t="s">
        <v>48</v>
      </c>
      <c r="AD807" s="584" t="s">
        <v>8422</v>
      </c>
    </row>
    <row r="808" spans="29:30">
      <c r="AC808" s="570" t="s">
        <v>8423</v>
      </c>
      <c r="AD808" s="571" t="s">
        <v>8424</v>
      </c>
    </row>
    <row r="809" spans="29:30">
      <c r="AC809" s="583" t="s">
        <v>48</v>
      </c>
      <c r="AD809" s="584" t="s">
        <v>8425</v>
      </c>
    </row>
    <row r="810" spans="29:30">
      <c r="AC810" s="570" t="s">
        <v>8426</v>
      </c>
      <c r="AD810" s="571" t="s">
        <v>8427</v>
      </c>
    </row>
    <row r="811" spans="29:30">
      <c r="AC811" s="583" t="s">
        <v>48</v>
      </c>
      <c r="AD811" s="584" t="s">
        <v>8428</v>
      </c>
    </row>
    <row r="812" spans="29:30">
      <c r="AC812" s="570" t="s">
        <v>8429</v>
      </c>
      <c r="AD812" s="571" t="s">
        <v>8430</v>
      </c>
    </row>
    <row r="813" spans="29:30">
      <c r="AC813" s="583" t="s">
        <v>48</v>
      </c>
      <c r="AD813" s="584" t="s">
        <v>8431</v>
      </c>
    </row>
    <row r="814" spans="29:30">
      <c r="AC814" s="570" t="s">
        <v>8432</v>
      </c>
      <c r="AD814" s="571" t="s">
        <v>8433</v>
      </c>
    </row>
    <row r="815" spans="29:30">
      <c r="AC815" s="583" t="s">
        <v>48</v>
      </c>
      <c r="AD815" s="584" t="s">
        <v>8434</v>
      </c>
    </row>
    <row r="816" spans="29:30">
      <c r="AC816" s="570" t="s">
        <v>8435</v>
      </c>
      <c r="AD816" s="571" t="s">
        <v>8436</v>
      </c>
    </row>
    <row r="817" spans="29:30">
      <c r="AC817" s="583" t="s">
        <v>48</v>
      </c>
      <c r="AD817" s="584" t="s">
        <v>8437</v>
      </c>
    </row>
    <row r="818" spans="29:30">
      <c r="AC818" s="570" t="s">
        <v>8438</v>
      </c>
      <c r="AD818" s="571" t="s">
        <v>8439</v>
      </c>
    </row>
    <row r="819" spans="29:30">
      <c r="AC819" s="583" t="s">
        <v>48</v>
      </c>
      <c r="AD819" s="584" t="s">
        <v>8440</v>
      </c>
    </row>
    <row r="820" spans="29:30">
      <c r="AC820" s="570" t="s">
        <v>8441</v>
      </c>
      <c r="AD820" s="571" t="s">
        <v>8442</v>
      </c>
    </row>
    <row r="821" spans="29:30">
      <c r="AC821" s="583" t="s">
        <v>48</v>
      </c>
      <c r="AD821" s="584" t="s">
        <v>8443</v>
      </c>
    </row>
    <row r="822" spans="29:30">
      <c r="AC822" s="570" t="s">
        <v>8444</v>
      </c>
      <c r="AD822" s="571" t="s">
        <v>8445</v>
      </c>
    </row>
    <row r="823" spans="29:30">
      <c r="AC823" s="583" t="s">
        <v>48</v>
      </c>
      <c r="AD823" s="584" t="s">
        <v>8446</v>
      </c>
    </row>
    <row r="824" spans="29:30">
      <c r="AC824" s="570" t="s">
        <v>8447</v>
      </c>
      <c r="AD824" s="571" t="s">
        <v>8448</v>
      </c>
    </row>
    <row r="825" spans="29:30">
      <c r="AC825" s="583" t="s">
        <v>48</v>
      </c>
      <c r="AD825" s="584" t="s">
        <v>8449</v>
      </c>
    </row>
    <row r="826" spans="29:30">
      <c r="AC826" s="570" t="s">
        <v>8450</v>
      </c>
      <c r="AD826" s="571" t="s">
        <v>8451</v>
      </c>
    </row>
    <row r="827" spans="29:30">
      <c r="AC827" s="583" t="s">
        <v>48</v>
      </c>
      <c r="AD827" s="584" t="s">
        <v>8452</v>
      </c>
    </row>
    <row r="828" spans="29:30">
      <c r="AC828" s="570" t="s">
        <v>8453</v>
      </c>
      <c r="AD828" s="571" t="s">
        <v>8454</v>
      </c>
    </row>
    <row r="829" spans="29:30">
      <c r="AC829" s="583" t="s">
        <v>48</v>
      </c>
      <c r="AD829" s="584" t="s">
        <v>8455</v>
      </c>
    </row>
    <row r="830" spans="29:30">
      <c r="AC830" s="570" t="s">
        <v>8456</v>
      </c>
      <c r="AD830" s="571" t="s">
        <v>8457</v>
      </c>
    </row>
    <row r="831" spans="29:30">
      <c r="AC831" s="583" t="s">
        <v>48</v>
      </c>
      <c r="AD831" s="584" t="s">
        <v>8458</v>
      </c>
    </row>
    <row r="832" spans="29:30">
      <c r="AC832" s="570" t="s">
        <v>8459</v>
      </c>
      <c r="AD832" s="571" t="s">
        <v>8460</v>
      </c>
    </row>
    <row r="833" spans="29:30">
      <c r="AC833" s="583" t="s">
        <v>48</v>
      </c>
      <c r="AD833" s="584" t="s">
        <v>8461</v>
      </c>
    </row>
    <row r="834" spans="29:30">
      <c r="AC834" s="570" t="s">
        <v>8462</v>
      </c>
      <c r="AD834" s="571" t="s">
        <v>8463</v>
      </c>
    </row>
    <row r="835" spans="29:30">
      <c r="AC835" s="583" t="s">
        <v>48</v>
      </c>
      <c r="AD835" s="584" t="s">
        <v>8464</v>
      </c>
    </row>
    <row r="836" spans="29:30">
      <c r="AC836" s="570" t="s">
        <v>8465</v>
      </c>
      <c r="AD836" s="571" t="s">
        <v>8466</v>
      </c>
    </row>
    <row r="837" spans="29:30">
      <c r="AC837" s="583" t="s">
        <v>48</v>
      </c>
      <c r="AD837" s="584" t="s">
        <v>8467</v>
      </c>
    </row>
    <row r="838" spans="29:30">
      <c r="AC838" s="570" t="s">
        <v>8468</v>
      </c>
      <c r="AD838" s="571" t="s">
        <v>8469</v>
      </c>
    </row>
    <row r="839" spans="29:30" ht="25.5">
      <c r="AC839" s="583" t="s">
        <v>48</v>
      </c>
      <c r="AD839" s="584" t="s">
        <v>8470</v>
      </c>
    </row>
    <row r="840" spans="29:30">
      <c r="AC840" s="570" t="s">
        <v>8471</v>
      </c>
      <c r="AD840" s="571" t="s">
        <v>8472</v>
      </c>
    </row>
    <row r="841" spans="29:30">
      <c r="AC841" s="583" t="s">
        <v>48</v>
      </c>
      <c r="AD841" s="584" t="s">
        <v>8473</v>
      </c>
    </row>
    <row r="842" spans="29:30">
      <c r="AC842" s="570" t="s">
        <v>8474</v>
      </c>
      <c r="AD842" s="571" t="s">
        <v>8475</v>
      </c>
    </row>
    <row r="843" spans="29:30">
      <c r="AC843" s="583" t="s">
        <v>48</v>
      </c>
      <c r="AD843" s="584" t="s">
        <v>8476</v>
      </c>
    </row>
    <row r="844" spans="29:30">
      <c r="AC844" s="570" t="s">
        <v>8477</v>
      </c>
      <c r="AD844" s="571" t="s">
        <v>8478</v>
      </c>
    </row>
    <row r="845" spans="29:30" ht="25.5">
      <c r="AC845" s="583" t="s">
        <v>48</v>
      </c>
      <c r="AD845" s="584" t="s">
        <v>8479</v>
      </c>
    </row>
    <row r="846" spans="29:30">
      <c r="AC846" s="570" t="s">
        <v>8480</v>
      </c>
      <c r="AD846" s="571" t="s">
        <v>8481</v>
      </c>
    </row>
    <row r="847" spans="29:30" ht="25.5">
      <c r="AC847" s="583" t="s">
        <v>48</v>
      </c>
      <c r="AD847" s="584" t="s">
        <v>8482</v>
      </c>
    </row>
    <row r="848" spans="29:30">
      <c r="AC848" s="570" t="s">
        <v>8483</v>
      </c>
      <c r="AD848" s="571" t="s">
        <v>8484</v>
      </c>
    </row>
    <row r="849" spans="29:30">
      <c r="AC849" s="583" t="s">
        <v>48</v>
      </c>
      <c r="AD849" s="584" t="s">
        <v>8485</v>
      </c>
    </row>
    <row r="850" spans="29:30">
      <c r="AC850" s="570" t="s">
        <v>8486</v>
      </c>
      <c r="AD850" s="571" t="s">
        <v>8487</v>
      </c>
    </row>
    <row r="851" spans="29:30">
      <c r="AC851" s="583" t="s">
        <v>48</v>
      </c>
      <c r="AD851" s="584" t="s">
        <v>8488</v>
      </c>
    </row>
    <row r="852" spans="29:30">
      <c r="AC852" s="570" t="s">
        <v>8489</v>
      </c>
      <c r="AD852" s="571" t="s">
        <v>8490</v>
      </c>
    </row>
    <row r="853" spans="29:30">
      <c r="AC853" s="583" t="s">
        <v>48</v>
      </c>
      <c r="AD853" s="584" t="s">
        <v>8491</v>
      </c>
    </row>
    <row r="854" spans="29:30">
      <c r="AC854" s="570" t="s">
        <v>8492</v>
      </c>
      <c r="AD854" s="571" t="s">
        <v>8493</v>
      </c>
    </row>
    <row r="855" spans="29:30">
      <c r="AC855" s="583" t="s">
        <v>48</v>
      </c>
      <c r="AD855" s="584" t="s">
        <v>8494</v>
      </c>
    </row>
    <row r="856" spans="29:30">
      <c r="AC856" s="570" t="s">
        <v>8495</v>
      </c>
      <c r="AD856" s="571" t="s">
        <v>8496</v>
      </c>
    </row>
    <row r="857" spans="29:30">
      <c r="AC857" s="583" t="s">
        <v>48</v>
      </c>
      <c r="AD857" s="584" t="s">
        <v>8497</v>
      </c>
    </row>
    <row r="858" spans="29:30">
      <c r="AC858" s="570" t="s">
        <v>8498</v>
      </c>
      <c r="AD858" s="571" t="s">
        <v>8499</v>
      </c>
    </row>
    <row r="859" spans="29:30" ht="25.5">
      <c r="AC859" s="583" t="s">
        <v>48</v>
      </c>
      <c r="AD859" s="584" t="s">
        <v>8500</v>
      </c>
    </row>
    <row r="860" spans="29:30">
      <c r="AC860" s="570" t="s">
        <v>8501</v>
      </c>
      <c r="AD860" s="571" t="s">
        <v>8502</v>
      </c>
    </row>
    <row r="861" spans="29:30">
      <c r="AC861" s="583" t="s">
        <v>48</v>
      </c>
      <c r="AD861" s="584" t="s">
        <v>8503</v>
      </c>
    </row>
    <row r="862" spans="29:30">
      <c r="AC862" s="570" t="s">
        <v>8504</v>
      </c>
      <c r="AD862" s="571" t="s">
        <v>8505</v>
      </c>
    </row>
    <row r="863" spans="29:30" ht="25.5">
      <c r="AC863" s="583" t="s">
        <v>48</v>
      </c>
      <c r="AD863" s="584" t="s">
        <v>8506</v>
      </c>
    </row>
    <row r="864" spans="29:30">
      <c r="AC864" s="570" t="s">
        <v>8507</v>
      </c>
      <c r="AD864" s="571" t="s">
        <v>8508</v>
      </c>
    </row>
    <row r="865" spans="29:30">
      <c r="AC865" s="583" t="s">
        <v>48</v>
      </c>
      <c r="AD865" s="584" t="s">
        <v>8509</v>
      </c>
    </row>
    <row r="866" spans="29:30">
      <c r="AC866" s="570" t="s">
        <v>8510</v>
      </c>
      <c r="AD866" s="571" t="s">
        <v>8511</v>
      </c>
    </row>
    <row r="867" spans="29:30">
      <c r="AC867" s="583" t="s">
        <v>48</v>
      </c>
      <c r="AD867" s="584" t="s">
        <v>8512</v>
      </c>
    </row>
    <row r="868" spans="29:30">
      <c r="AC868" s="570" t="s">
        <v>8513</v>
      </c>
      <c r="AD868" s="571" t="s">
        <v>8514</v>
      </c>
    </row>
    <row r="869" spans="29:30">
      <c r="AC869" s="583" t="s">
        <v>48</v>
      </c>
      <c r="AD869" s="584" t="s">
        <v>8515</v>
      </c>
    </row>
    <row r="870" spans="29:30">
      <c r="AC870" s="570" t="s">
        <v>8516</v>
      </c>
      <c r="AD870" s="571" t="s">
        <v>8517</v>
      </c>
    </row>
    <row r="871" spans="29:30">
      <c r="AC871" s="583" t="s">
        <v>48</v>
      </c>
      <c r="AD871" s="584" t="s">
        <v>8518</v>
      </c>
    </row>
    <row r="872" spans="29:30">
      <c r="AC872" s="570" t="s">
        <v>8519</v>
      </c>
      <c r="AD872" s="571" t="s">
        <v>8520</v>
      </c>
    </row>
    <row r="873" spans="29:30">
      <c r="AC873" s="583" t="s">
        <v>48</v>
      </c>
      <c r="AD873" s="584" t="s">
        <v>8521</v>
      </c>
    </row>
    <row r="874" spans="29:30">
      <c r="AC874" s="570" t="s">
        <v>8522</v>
      </c>
      <c r="AD874" s="571" t="s">
        <v>8523</v>
      </c>
    </row>
    <row r="875" spans="29:30">
      <c r="AC875" s="583" t="s">
        <v>48</v>
      </c>
      <c r="AD875" s="584" t="s">
        <v>8524</v>
      </c>
    </row>
    <row r="876" spans="29:30">
      <c r="AC876" s="570" t="s">
        <v>8525</v>
      </c>
      <c r="AD876" s="571" t="s">
        <v>8526</v>
      </c>
    </row>
    <row r="877" spans="29:30">
      <c r="AC877" s="583" t="s">
        <v>48</v>
      </c>
      <c r="AD877" s="584" t="s">
        <v>8527</v>
      </c>
    </row>
    <row r="878" spans="29:30">
      <c r="AC878" s="570" t="s">
        <v>8528</v>
      </c>
      <c r="AD878" s="571" t="s">
        <v>8529</v>
      </c>
    </row>
    <row r="879" spans="29:30">
      <c r="AC879" s="583" t="s">
        <v>48</v>
      </c>
      <c r="AD879" s="584" t="s">
        <v>8530</v>
      </c>
    </row>
    <row r="880" spans="29:30">
      <c r="AC880" s="570" t="s">
        <v>8531</v>
      </c>
      <c r="AD880" s="571" t="s">
        <v>8532</v>
      </c>
    </row>
    <row r="881" spans="29:30">
      <c r="AC881" s="583" t="s">
        <v>48</v>
      </c>
      <c r="AD881" s="584" t="s">
        <v>8533</v>
      </c>
    </row>
    <row r="882" spans="29:30">
      <c r="AC882" s="570" t="s">
        <v>8534</v>
      </c>
      <c r="AD882" s="571" t="s">
        <v>8535</v>
      </c>
    </row>
    <row r="883" spans="29:30">
      <c r="AC883" s="583" t="s">
        <v>48</v>
      </c>
      <c r="AD883" s="584" t="s">
        <v>8536</v>
      </c>
    </row>
    <row r="884" spans="29:30">
      <c r="AC884" s="570" t="s">
        <v>8537</v>
      </c>
      <c r="AD884" s="571" t="s">
        <v>8538</v>
      </c>
    </row>
    <row r="885" spans="29:30">
      <c r="AC885" s="583" t="s">
        <v>48</v>
      </c>
      <c r="AD885" s="584" t="s">
        <v>8539</v>
      </c>
    </row>
    <row r="886" spans="29:30">
      <c r="AC886" s="570" t="s">
        <v>8540</v>
      </c>
      <c r="AD886" s="571" t="s">
        <v>8541</v>
      </c>
    </row>
    <row r="887" spans="29:30">
      <c r="AC887" s="583" t="s">
        <v>48</v>
      </c>
      <c r="AD887" s="584" t="s">
        <v>8542</v>
      </c>
    </row>
    <row r="888" spans="29:30">
      <c r="AC888" s="570" t="s">
        <v>8543</v>
      </c>
      <c r="AD888" s="571" t="s">
        <v>8544</v>
      </c>
    </row>
    <row r="889" spans="29:30">
      <c r="AC889" s="583" t="s">
        <v>48</v>
      </c>
      <c r="AD889" s="584" t="s">
        <v>8545</v>
      </c>
    </row>
    <row r="890" spans="29:30">
      <c r="AC890" s="570" t="s">
        <v>8546</v>
      </c>
      <c r="AD890" s="571" t="s">
        <v>8547</v>
      </c>
    </row>
    <row r="891" spans="29:30" ht="25.5">
      <c r="AC891" s="583" t="s">
        <v>48</v>
      </c>
      <c r="AD891" s="584" t="s">
        <v>8548</v>
      </c>
    </row>
    <row r="892" spans="29:30">
      <c r="AC892" s="570" t="s">
        <v>8549</v>
      </c>
      <c r="AD892" s="571" t="s">
        <v>8550</v>
      </c>
    </row>
    <row r="893" spans="29:30">
      <c r="AC893" s="583" t="s">
        <v>48</v>
      </c>
      <c r="AD893" s="584" t="s">
        <v>8545</v>
      </c>
    </row>
    <row r="894" spans="29:30">
      <c r="AC894" s="570" t="s">
        <v>8551</v>
      </c>
      <c r="AD894" s="571" t="s">
        <v>8552</v>
      </c>
    </row>
    <row r="895" spans="29:30">
      <c r="AC895" s="583" t="s">
        <v>48</v>
      </c>
      <c r="AD895" s="584" t="s">
        <v>8545</v>
      </c>
    </row>
    <row r="896" spans="29:30">
      <c r="AC896" s="570" t="s">
        <v>8553</v>
      </c>
      <c r="AD896" s="571" t="s">
        <v>8554</v>
      </c>
    </row>
    <row r="897" spans="29:30">
      <c r="AC897" s="583" t="s">
        <v>48</v>
      </c>
      <c r="AD897" s="584" t="s">
        <v>8555</v>
      </c>
    </row>
    <row r="898" spans="29:30">
      <c r="AC898" s="570" t="s">
        <v>8556</v>
      </c>
      <c r="AD898" s="571" t="s">
        <v>8557</v>
      </c>
    </row>
    <row r="899" spans="29:30">
      <c r="AC899" s="583" t="s">
        <v>48</v>
      </c>
      <c r="AD899" s="584" t="s">
        <v>8558</v>
      </c>
    </row>
    <row r="900" spans="29:30">
      <c r="AC900" s="570" t="s">
        <v>8559</v>
      </c>
      <c r="AD900" s="571" t="s">
        <v>8560</v>
      </c>
    </row>
    <row r="901" spans="29:30">
      <c r="AC901" s="583" t="s">
        <v>48</v>
      </c>
      <c r="AD901" s="584" t="s">
        <v>8561</v>
      </c>
    </row>
    <row r="902" spans="29:30">
      <c r="AC902" s="570" t="s">
        <v>8562</v>
      </c>
      <c r="AD902" s="571" t="s">
        <v>8563</v>
      </c>
    </row>
    <row r="903" spans="29:30">
      <c r="AC903" s="583" t="s">
        <v>48</v>
      </c>
      <c r="AD903" s="584" t="s">
        <v>8564</v>
      </c>
    </row>
    <row r="904" spans="29:30">
      <c r="AC904" s="570" t="s">
        <v>8565</v>
      </c>
      <c r="AD904" s="571" t="s">
        <v>8566</v>
      </c>
    </row>
    <row r="905" spans="29:30">
      <c r="AC905" s="583" t="s">
        <v>48</v>
      </c>
      <c r="AD905" s="584" t="s">
        <v>8567</v>
      </c>
    </row>
    <row r="906" spans="29:30">
      <c r="AC906" s="570" t="s">
        <v>8568</v>
      </c>
      <c r="AD906" s="571" t="s">
        <v>8569</v>
      </c>
    </row>
    <row r="907" spans="29:30">
      <c r="AC907" s="583" t="s">
        <v>48</v>
      </c>
      <c r="AD907" s="584" t="s">
        <v>8570</v>
      </c>
    </row>
    <row r="908" spans="29:30">
      <c r="AC908" s="570" t="s">
        <v>8571</v>
      </c>
      <c r="AD908" s="571" t="s">
        <v>8572</v>
      </c>
    </row>
    <row r="909" spans="29:30">
      <c r="AC909" s="583" t="s">
        <v>48</v>
      </c>
      <c r="AD909" s="584" t="s">
        <v>8573</v>
      </c>
    </row>
    <row r="910" spans="29:30">
      <c r="AC910" s="570" t="s">
        <v>8574</v>
      </c>
      <c r="AD910" s="571" t="s">
        <v>8575</v>
      </c>
    </row>
    <row r="911" spans="29:30">
      <c r="AC911" s="583" t="s">
        <v>48</v>
      </c>
      <c r="AD911" s="584" t="s">
        <v>8576</v>
      </c>
    </row>
    <row r="912" spans="29:30">
      <c r="AC912" s="570" t="s">
        <v>8577</v>
      </c>
      <c r="AD912" s="571" t="s">
        <v>8578</v>
      </c>
    </row>
    <row r="913" spans="29:30">
      <c r="AC913" s="583" t="s">
        <v>48</v>
      </c>
      <c r="AD913" s="584" t="s">
        <v>8579</v>
      </c>
    </row>
    <row r="914" spans="29:30">
      <c r="AC914" s="570" t="s">
        <v>7597</v>
      </c>
      <c r="AD914" s="571" t="s">
        <v>8580</v>
      </c>
    </row>
    <row r="915" spans="29:30">
      <c r="AC915" s="583" t="s">
        <v>48</v>
      </c>
      <c r="AD915" s="584" t="s">
        <v>8581</v>
      </c>
    </row>
    <row r="916" spans="29:30">
      <c r="AC916" s="570" t="s">
        <v>7603</v>
      </c>
      <c r="AD916" s="571" t="s">
        <v>8582</v>
      </c>
    </row>
    <row r="917" spans="29:30">
      <c r="AC917" s="583" t="s">
        <v>48</v>
      </c>
      <c r="AD917" s="584" t="s">
        <v>8583</v>
      </c>
    </row>
    <row r="918" spans="29:30">
      <c r="AC918" s="570" t="s">
        <v>8584</v>
      </c>
      <c r="AD918" s="571" t="s">
        <v>8585</v>
      </c>
    </row>
    <row r="919" spans="29:30">
      <c r="AC919" s="583" t="s">
        <v>48</v>
      </c>
      <c r="AD919" s="584" t="s">
        <v>8586</v>
      </c>
    </row>
    <row r="920" spans="29:30">
      <c r="AC920" s="570" t="s">
        <v>8587</v>
      </c>
      <c r="AD920" s="571" t="s">
        <v>8588</v>
      </c>
    </row>
    <row r="921" spans="29:30">
      <c r="AC921" s="583" t="s">
        <v>48</v>
      </c>
      <c r="AD921" s="584" t="s">
        <v>8589</v>
      </c>
    </row>
    <row r="922" spans="29:30">
      <c r="AC922" s="570" t="s">
        <v>8590</v>
      </c>
      <c r="AD922" s="571" t="s">
        <v>8591</v>
      </c>
    </row>
    <row r="923" spans="29:30">
      <c r="AC923" s="583" t="s">
        <v>48</v>
      </c>
      <c r="AD923" s="584" t="s">
        <v>8592</v>
      </c>
    </row>
    <row r="924" spans="29:30">
      <c r="AC924" s="570" t="s">
        <v>8593</v>
      </c>
      <c r="AD924" s="571" t="s">
        <v>8594</v>
      </c>
    </row>
    <row r="925" spans="29:30">
      <c r="AC925" s="583" t="s">
        <v>48</v>
      </c>
      <c r="AD925" s="584" t="s">
        <v>8595</v>
      </c>
    </row>
    <row r="926" spans="29:30">
      <c r="AC926" s="570" t="s">
        <v>8596</v>
      </c>
      <c r="AD926" s="571" t="s">
        <v>8597</v>
      </c>
    </row>
    <row r="927" spans="29:30">
      <c r="AC927" s="583" t="s">
        <v>48</v>
      </c>
      <c r="AD927" s="584" t="s">
        <v>8598</v>
      </c>
    </row>
    <row r="928" spans="29:30">
      <c r="AC928" s="570" t="s">
        <v>8599</v>
      </c>
      <c r="AD928" s="571" t="s">
        <v>8600</v>
      </c>
    </row>
    <row r="929" spans="29:30">
      <c r="AC929" s="583" t="s">
        <v>48</v>
      </c>
      <c r="AD929" s="584" t="s">
        <v>8601</v>
      </c>
    </row>
    <row r="930" spans="29:30">
      <c r="AC930" s="570" t="s">
        <v>8602</v>
      </c>
      <c r="AD930" s="571" t="s">
        <v>8603</v>
      </c>
    </row>
    <row r="931" spans="29:30">
      <c r="AC931" s="583" t="s">
        <v>48</v>
      </c>
      <c r="AD931" s="584" t="s">
        <v>8604</v>
      </c>
    </row>
    <row r="932" spans="29:30">
      <c r="AC932" s="570" t="s">
        <v>8605</v>
      </c>
      <c r="AD932" s="571" t="s">
        <v>8606</v>
      </c>
    </row>
    <row r="933" spans="29:30">
      <c r="AC933" s="583" t="s">
        <v>48</v>
      </c>
      <c r="AD933" s="584" t="s">
        <v>8607</v>
      </c>
    </row>
    <row r="934" spans="29:30">
      <c r="AC934" s="570" t="s">
        <v>8608</v>
      </c>
      <c r="AD934" s="571" t="s">
        <v>8609</v>
      </c>
    </row>
    <row r="935" spans="29:30">
      <c r="AC935" s="583" t="s">
        <v>48</v>
      </c>
      <c r="AD935" s="584" t="s">
        <v>8610</v>
      </c>
    </row>
    <row r="936" spans="29:30">
      <c r="AC936" s="570" t="s">
        <v>8611</v>
      </c>
      <c r="AD936" s="571" t="s">
        <v>8612</v>
      </c>
    </row>
    <row r="937" spans="29:30">
      <c r="AC937" s="583" t="s">
        <v>48</v>
      </c>
      <c r="AD937" s="584" t="s">
        <v>8613</v>
      </c>
    </row>
    <row r="938" spans="29:30">
      <c r="AC938" s="570" t="s">
        <v>8614</v>
      </c>
      <c r="AD938" s="571" t="s">
        <v>8615</v>
      </c>
    </row>
    <row r="939" spans="29:30">
      <c r="AC939" s="583" t="s">
        <v>48</v>
      </c>
      <c r="AD939" s="584" t="s">
        <v>8616</v>
      </c>
    </row>
    <row r="940" spans="29:30">
      <c r="AC940" s="570" t="s">
        <v>8617</v>
      </c>
      <c r="AD940" s="571" t="s">
        <v>8618</v>
      </c>
    </row>
    <row r="941" spans="29:30">
      <c r="AC941" s="583" t="s">
        <v>48</v>
      </c>
      <c r="AD941" s="584" t="s">
        <v>8619</v>
      </c>
    </row>
    <row r="942" spans="29:30">
      <c r="AC942" s="570" t="s">
        <v>8620</v>
      </c>
      <c r="AD942" s="571" t="s">
        <v>8621</v>
      </c>
    </row>
    <row r="943" spans="29:30">
      <c r="AC943" s="583" t="s">
        <v>48</v>
      </c>
      <c r="AD943" s="584" t="s">
        <v>8622</v>
      </c>
    </row>
    <row r="944" spans="29:30">
      <c r="AC944" s="570" t="s">
        <v>8623</v>
      </c>
      <c r="AD944" s="571" t="s">
        <v>8624</v>
      </c>
    </row>
    <row r="945" spans="29:30">
      <c r="AC945" s="583" t="s">
        <v>48</v>
      </c>
      <c r="AD945" s="584" t="s">
        <v>8625</v>
      </c>
    </row>
    <row r="946" spans="29:30">
      <c r="AC946" s="570" t="s">
        <v>8626</v>
      </c>
      <c r="AD946" s="571" t="s">
        <v>8627</v>
      </c>
    </row>
    <row r="947" spans="29:30">
      <c r="AC947" s="583" t="s">
        <v>48</v>
      </c>
      <c r="AD947" s="584" t="s">
        <v>8628</v>
      </c>
    </row>
    <row r="948" spans="29:30">
      <c r="AC948" s="570" t="s">
        <v>8629</v>
      </c>
      <c r="AD948" s="571" t="s">
        <v>8630</v>
      </c>
    </row>
    <row r="949" spans="29:30">
      <c r="AC949" s="583" t="s">
        <v>48</v>
      </c>
      <c r="AD949" s="584" t="s">
        <v>8631</v>
      </c>
    </row>
    <row r="950" spans="29:30">
      <c r="AC950" s="570" t="s">
        <v>8632</v>
      </c>
      <c r="AD950" s="571" t="s">
        <v>8633</v>
      </c>
    </row>
    <row r="951" spans="29:30">
      <c r="AC951" s="583" t="s">
        <v>48</v>
      </c>
      <c r="AD951" s="584" t="s">
        <v>8634</v>
      </c>
    </row>
    <row r="952" spans="29:30">
      <c r="AC952" s="570" t="s">
        <v>8635</v>
      </c>
      <c r="AD952" s="571" t="s">
        <v>8636</v>
      </c>
    </row>
    <row r="953" spans="29:30">
      <c r="AC953" s="583" t="s">
        <v>48</v>
      </c>
      <c r="AD953" s="584" t="s">
        <v>8637</v>
      </c>
    </row>
    <row r="954" spans="29:30">
      <c r="AC954" s="570" t="s">
        <v>8638</v>
      </c>
      <c r="AD954" s="571" t="s">
        <v>8639</v>
      </c>
    </row>
    <row r="955" spans="29:30">
      <c r="AC955" s="583" t="s">
        <v>48</v>
      </c>
      <c r="AD955" s="584" t="s">
        <v>8640</v>
      </c>
    </row>
    <row r="956" spans="29:30">
      <c r="AC956" s="570" t="s">
        <v>8641</v>
      </c>
      <c r="AD956" s="571" t="s">
        <v>8642</v>
      </c>
    </row>
    <row r="957" spans="29:30">
      <c r="AC957" s="583" t="s">
        <v>48</v>
      </c>
      <c r="AD957" s="584" t="s">
        <v>8643</v>
      </c>
    </row>
    <row r="958" spans="29:30">
      <c r="AC958" s="570" t="s">
        <v>8644</v>
      </c>
      <c r="AD958" s="571" t="s">
        <v>8645</v>
      </c>
    </row>
    <row r="959" spans="29:30">
      <c r="AC959" s="583" t="s">
        <v>48</v>
      </c>
      <c r="AD959" s="584" t="s">
        <v>8646</v>
      </c>
    </row>
    <row r="960" spans="29:30">
      <c r="AC960" s="570" t="s">
        <v>8647</v>
      </c>
      <c r="AD960" s="571" t="s">
        <v>8648</v>
      </c>
    </row>
    <row r="961" spans="29:30">
      <c r="AC961" s="583" t="s">
        <v>48</v>
      </c>
      <c r="AD961" s="584" t="s">
        <v>8649</v>
      </c>
    </row>
    <row r="962" spans="29:30">
      <c r="AC962" s="570" t="s">
        <v>8650</v>
      </c>
      <c r="AD962" s="571" t="s">
        <v>8651</v>
      </c>
    </row>
    <row r="963" spans="29:30">
      <c r="AC963" s="583" t="s">
        <v>48</v>
      </c>
      <c r="AD963" s="584" t="s">
        <v>8652</v>
      </c>
    </row>
    <row r="964" spans="29:30">
      <c r="AC964" s="570" t="s">
        <v>8653</v>
      </c>
      <c r="AD964" s="571" t="s">
        <v>8654</v>
      </c>
    </row>
    <row r="965" spans="29:30">
      <c r="AC965" s="583" t="s">
        <v>48</v>
      </c>
      <c r="AD965" s="584" t="s">
        <v>8655</v>
      </c>
    </row>
    <row r="966" spans="29:30">
      <c r="AC966" s="570" t="s">
        <v>8656</v>
      </c>
      <c r="AD966" s="571" t="s">
        <v>8657</v>
      </c>
    </row>
    <row r="967" spans="29:30">
      <c r="AC967" s="583" t="s">
        <v>48</v>
      </c>
      <c r="AD967" s="584" t="s">
        <v>8658</v>
      </c>
    </row>
    <row r="968" spans="29:30">
      <c r="AC968" s="570" t="s">
        <v>8659</v>
      </c>
      <c r="AD968" s="571" t="s">
        <v>8660</v>
      </c>
    </row>
    <row r="969" spans="29:30">
      <c r="AC969" s="583" t="s">
        <v>48</v>
      </c>
      <c r="AD969" s="584" t="s">
        <v>8661</v>
      </c>
    </row>
    <row r="970" spans="29:30">
      <c r="AC970" s="570" t="s">
        <v>8662</v>
      </c>
      <c r="AD970" s="571" t="s">
        <v>8663</v>
      </c>
    </row>
    <row r="971" spans="29:30">
      <c r="AC971" s="583" t="s">
        <v>48</v>
      </c>
      <c r="AD971" s="584" t="s">
        <v>8664</v>
      </c>
    </row>
    <row r="972" spans="29:30">
      <c r="AC972" s="570" t="s">
        <v>8665</v>
      </c>
      <c r="AD972" s="571" t="s">
        <v>8666</v>
      </c>
    </row>
    <row r="973" spans="29:30">
      <c r="AC973" s="583" t="s">
        <v>48</v>
      </c>
      <c r="AD973" s="584" t="s">
        <v>8667</v>
      </c>
    </row>
    <row r="974" spans="29:30">
      <c r="AC974" s="570" t="s">
        <v>8668</v>
      </c>
      <c r="AD974" s="571" t="s">
        <v>8669</v>
      </c>
    </row>
    <row r="975" spans="29:30">
      <c r="AC975" s="583" t="s">
        <v>48</v>
      </c>
      <c r="AD975" s="584" t="s">
        <v>8670</v>
      </c>
    </row>
    <row r="976" spans="29:30">
      <c r="AC976" s="570" t="s">
        <v>8671</v>
      </c>
      <c r="AD976" s="571" t="s">
        <v>8672</v>
      </c>
    </row>
    <row r="977" spans="29:30">
      <c r="AC977" s="583" t="s">
        <v>48</v>
      </c>
      <c r="AD977" s="584" t="s">
        <v>8673</v>
      </c>
    </row>
    <row r="978" spans="29:30">
      <c r="AC978" s="570" t="s">
        <v>8674</v>
      </c>
      <c r="AD978" s="571" t="s">
        <v>8675</v>
      </c>
    </row>
    <row r="979" spans="29:30">
      <c r="AC979" s="583" t="s">
        <v>48</v>
      </c>
      <c r="AD979" s="584" t="s">
        <v>8676</v>
      </c>
    </row>
    <row r="980" spans="29:30">
      <c r="AC980" s="570" t="s">
        <v>8677</v>
      </c>
      <c r="AD980" s="571" t="s">
        <v>8678</v>
      </c>
    </row>
    <row r="981" spans="29:30">
      <c r="AC981" s="583" t="s">
        <v>48</v>
      </c>
      <c r="AD981" s="584" t="s">
        <v>8679</v>
      </c>
    </row>
    <row r="982" spans="29:30">
      <c r="AC982" s="570" t="s">
        <v>8680</v>
      </c>
      <c r="AD982" s="571" t="s">
        <v>8681</v>
      </c>
    </row>
    <row r="983" spans="29:30">
      <c r="AC983" s="583" t="s">
        <v>48</v>
      </c>
      <c r="AD983" s="584" t="s">
        <v>8682</v>
      </c>
    </row>
    <row r="984" spans="29:30">
      <c r="AC984" s="570" t="s">
        <v>8683</v>
      </c>
      <c r="AD984" s="571" t="s">
        <v>8684</v>
      </c>
    </row>
    <row r="985" spans="29:30">
      <c r="AC985" s="583" t="s">
        <v>48</v>
      </c>
      <c r="AD985" s="584" t="s">
        <v>8685</v>
      </c>
    </row>
    <row r="986" spans="29:30">
      <c r="AC986" s="570" t="s">
        <v>8686</v>
      </c>
      <c r="AD986" s="571" t="s">
        <v>8687</v>
      </c>
    </row>
    <row r="987" spans="29:30" ht="25.5">
      <c r="AC987" s="583" t="s">
        <v>48</v>
      </c>
      <c r="AD987" s="584" t="s">
        <v>8688</v>
      </c>
    </row>
    <row r="988" spans="29:30">
      <c r="AC988" s="570" t="s">
        <v>8689</v>
      </c>
      <c r="AD988" s="571" t="s">
        <v>8690</v>
      </c>
    </row>
    <row r="989" spans="29:30">
      <c r="AC989" s="583" t="s">
        <v>48</v>
      </c>
      <c r="AD989" s="584" t="s">
        <v>8691</v>
      </c>
    </row>
    <row r="990" spans="29:30">
      <c r="AC990" s="570" t="s">
        <v>8692</v>
      </c>
      <c r="AD990" s="571" t="s">
        <v>8693</v>
      </c>
    </row>
    <row r="991" spans="29:30">
      <c r="AC991" s="583" t="s">
        <v>48</v>
      </c>
      <c r="AD991" s="584" t="s">
        <v>8694</v>
      </c>
    </row>
    <row r="992" spans="29:30">
      <c r="AC992" s="570" t="s">
        <v>8695</v>
      </c>
      <c r="AD992" s="571" t="s">
        <v>8696</v>
      </c>
    </row>
    <row r="993" spans="29:30">
      <c r="AC993" s="583" t="s">
        <v>48</v>
      </c>
      <c r="AD993" s="584" t="s">
        <v>8697</v>
      </c>
    </row>
    <row r="994" spans="29:30">
      <c r="AC994" s="570" t="s">
        <v>8698</v>
      </c>
      <c r="AD994" s="571" t="s">
        <v>8699</v>
      </c>
    </row>
    <row r="995" spans="29:30">
      <c r="AC995" s="583" t="s">
        <v>48</v>
      </c>
      <c r="AD995" s="584" t="s">
        <v>8700</v>
      </c>
    </row>
    <row r="996" spans="29:30">
      <c r="AC996" s="570" t="s">
        <v>8701</v>
      </c>
      <c r="AD996" s="571" t="s">
        <v>8702</v>
      </c>
    </row>
    <row r="997" spans="29:30">
      <c r="AC997" s="583" t="s">
        <v>48</v>
      </c>
      <c r="AD997" s="584" t="s">
        <v>8703</v>
      </c>
    </row>
    <row r="998" spans="29:30">
      <c r="AC998" s="570" t="s">
        <v>8704</v>
      </c>
      <c r="AD998" s="571" t="s">
        <v>8705</v>
      </c>
    </row>
    <row r="999" spans="29:30">
      <c r="AC999" s="583" t="s">
        <v>48</v>
      </c>
      <c r="AD999" s="584" t="s">
        <v>8706</v>
      </c>
    </row>
    <row r="1000" spans="29:30">
      <c r="AC1000" s="570" t="s">
        <v>8707</v>
      </c>
      <c r="AD1000" s="571" t="s">
        <v>8708</v>
      </c>
    </row>
    <row r="1001" spans="29:30">
      <c r="AC1001" s="583" t="s">
        <v>48</v>
      </c>
      <c r="AD1001" s="584" t="s">
        <v>8709</v>
      </c>
    </row>
    <row r="1002" spans="29:30">
      <c r="AC1002" s="570" t="s">
        <v>8710</v>
      </c>
      <c r="AD1002" s="571" t="s">
        <v>8711</v>
      </c>
    </row>
    <row r="1003" spans="29:30">
      <c r="AC1003" s="583" t="s">
        <v>48</v>
      </c>
      <c r="AD1003" s="584" t="s">
        <v>8712</v>
      </c>
    </row>
    <row r="1004" spans="29:30">
      <c r="AC1004" s="570" t="s">
        <v>8713</v>
      </c>
      <c r="AD1004" s="571" t="s">
        <v>8714</v>
      </c>
    </row>
    <row r="1005" spans="29:30">
      <c r="AC1005" s="583" t="s">
        <v>48</v>
      </c>
      <c r="AD1005" s="584" t="s">
        <v>8715</v>
      </c>
    </row>
    <row r="1006" spans="29:30">
      <c r="AC1006" s="570" t="s">
        <v>8716</v>
      </c>
      <c r="AD1006" s="571" t="s">
        <v>8717</v>
      </c>
    </row>
    <row r="1007" spans="29:30">
      <c r="AC1007" s="583" t="s">
        <v>48</v>
      </c>
      <c r="AD1007" s="584" t="s">
        <v>8718</v>
      </c>
    </row>
    <row r="1008" spans="29:30">
      <c r="AC1008" s="570" t="s">
        <v>8719</v>
      </c>
      <c r="AD1008" s="571" t="s">
        <v>8720</v>
      </c>
    </row>
    <row r="1009" spans="29:30">
      <c r="AC1009" s="583" t="s">
        <v>48</v>
      </c>
      <c r="AD1009" s="584" t="s">
        <v>8721</v>
      </c>
    </row>
    <row r="1010" spans="29:30">
      <c r="AC1010" s="570" t="s">
        <v>8722</v>
      </c>
      <c r="AD1010" s="571" t="s">
        <v>8723</v>
      </c>
    </row>
    <row r="1011" spans="29:30">
      <c r="AC1011" s="583" t="s">
        <v>48</v>
      </c>
      <c r="AD1011" s="584" t="s">
        <v>8724</v>
      </c>
    </row>
    <row r="1012" spans="29:30">
      <c r="AC1012" s="570" t="s">
        <v>8725</v>
      </c>
      <c r="AD1012" s="571" t="s">
        <v>8726</v>
      </c>
    </row>
    <row r="1013" spans="29:30">
      <c r="AC1013" s="583" t="s">
        <v>48</v>
      </c>
      <c r="AD1013" s="584" t="s">
        <v>8727</v>
      </c>
    </row>
    <row r="1014" spans="29:30">
      <c r="AC1014" s="570" t="s">
        <v>8728</v>
      </c>
      <c r="AD1014" s="571" t="s">
        <v>8729</v>
      </c>
    </row>
    <row r="1015" spans="29:30">
      <c r="AC1015" s="583" t="s">
        <v>48</v>
      </c>
      <c r="AD1015" s="584" t="s">
        <v>8730</v>
      </c>
    </row>
    <row r="1016" spans="29:30">
      <c r="AC1016" s="570" t="s">
        <v>8731</v>
      </c>
      <c r="AD1016" s="571" t="s">
        <v>8732</v>
      </c>
    </row>
    <row r="1017" spans="29:30">
      <c r="AC1017" s="583" t="s">
        <v>48</v>
      </c>
      <c r="AD1017" s="584" t="s">
        <v>8733</v>
      </c>
    </row>
    <row r="1018" spans="29:30">
      <c r="AC1018" s="570" t="s">
        <v>8734</v>
      </c>
      <c r="AD1018" s="571" t="s">
        <v>8735</v>
      </c>
    </row>
    <row r="1019" spans="29:30">
      <c r="AC1019" s="583" t="s">
        <v>48</v>
      </c>
      <c r="AD1019" s="584" t="s">
        <v>8736</v>
      </c>
    </row>
    <row r="1020" spans="29:30">
      <c r="AC1020" s="570" t="s">
        <v>8737</v>
      </c>
      <c r="AD1020" s="571" t="s">
        <v>8738</v>
      </c>
    </row>
    <row r="1021" spans="29:30">
      <c r="AC1021" s="583" t="s">
        <v>48</v>
      </c>
      <c r="AD1021" s="584" t="s">
        <v>8739</v>
      </c>
    </row>
    <row r="1022" spans="29:30">
      <c r="AC1022" s="570" t="s">
        <v>8740</v>
      </c>
      <c r="AD1022" s="571" t="s">
        <v>8741</v>
      </c>
    </row>
    <row r="1023" spans="29:30">
      <c r="AC1023" s="583" t="s">
        <v>48</v>
      </c>
      <c r="AD1023" s="584" t="s">
        <v>8742</v>
      </c>
    </row>
    <row r="1024" spans="29:30">
      <c r="AC1024" s="570" t="s">
        <v>8743</v>
      </c>
      <c r="AD1024" s="571" t="s">
        <v>8744</v>
      </c>
    </row>
    <row r="1025" spans="29:30">
      <c r="AC1025" s="583" t="s">
        <v>48</v>
      </c>
      <c r="AD1025" s="584" t="s">
        <v>8745</v>
      </c>
    </row>
    <row r="1026" spans="29:30">
      <c r="AC1026" s="570" t="s">
        <v>8746</v>
      </c>
      <c r="AD1026" s="571" t="s">
        <v>8747</v>
      </c>
    </row>
    <row r="1027" spans="29:30">
      <c r="AC1027" s="583" t="s">
        <v>48</v>
      </c>
      <c r="AD1027" s="584" t="s">
        <v>8748</v>
      </c>
    </row>
    <row r="1028" spans="29:30">
      <c r="AC1028" s="570" t="s">
        <v>8749</v>
      </c>
      <c r="AD1028" s="571" t="s">
        <v>8750</v>
      </c>
    </row>
    <row r="1029" spans="29:30">
      <c r="AC1029" s="583" t="s">
        <v>48</v>
      </c>
      <c r="AD1029" s="584" t="s">
        <v>8751</v>
      </c>
    </row>
    <row r="1030" spans="29:30">
      <c r="AC1030" s="570" t="s">
        <v>8752</v>
      </c>
      <c r="AD1030" s="571" t="s">
        <v>8753</v>
      </c>
    </row>
    <row r="1031" spans="29:30" ht="25.5">
      <c r="AC1031" s="583" t="s">
        <v>48</v>
      </c>
      <c r="AD1031" s="584" t="s">
        <v>8754</v>
      </c>
    </row>
    <row r="1032" spans="29:30">
      <c r="AC1032" s="570" t="s">
        <v>8755</v>
      </c>
      <c r="AD1032" s="571" t="s">
        <v>8756</v>
      </c>
    </row>
    <row r="1033" spans="29:30" ht="25.5">
      <c r="AC1033" s="583" t="s">
        <v>48</v>
      </c>
      <c r="AD1033" s="584" t="s">
        <v>8757</v>
      </c>
    </row>
    <row r="1034" spans="29:30">
      <c r="AC1034" s="570" t="s">
        <v>8758</v>
      </c>
      <c r="AD1034" s="571" t="s">
        <v>8759</v>
      </c>
    </row>
    <row r="1035" spans="29:30">
      <c r="AC1035" s="583" t="s">
        <v>48</v>
      </c>
      <c r="AD1035" s="584" t="s">
        <v>8760</v>
      </c>
    </row>
    <row r="1036" spans="29:30">
      <c r="AC1036" s="570" t="s">
        <v>4192</v>
      </c>
      <c r="AD1036" s="571" t="s">
        <v>8761</v>
      </c>
    </row>
    <row r="1037" spans="29:30">
      <c r="AC1037" s="583" t="s">
        <v>48</v>
      </c>
      <c r="AD1037" s="584" t="s">
        <v>8762</v>
      </c>
    </row>
    <row r="1038" spans="29:30">
      <c r="AC1038" s="570" t="s">
        <v>8763</v>
      </c>
      <c r="AD1038" s="571" t="s">
        <v>8764</v>
      </c>
    </row>
    <row r="1039" spans="29:30">
      <c r="AC1039" s="583" t="s">
        <v>48</v>
      </c>
      <c r="AD1039" s="584" t="s">
        <v>8765</v>
      </c>
    </row>
    <row r="1040" spans="29:30">
      <c r="AC1040" s="570" t="s">
        <v>8766</v>
      </c>
      <c r="AD1040" s="571" t="s">
        <v>8767</v>
      </c>
    </row>
    <row r="1041" spans="29:30">
      <c r="AC1041" s="583" t="s">
        <v>48</v>
      </c>
      <c r="AD1041" s="584" t="s">
        <v>8768</v>
      </c>
    </row>
    <row r="1042" spans="29:30">
      <c r="AC1042" s="570" t="s">
        <v>8769</v>
      </c>
      <c r="AD1042" s="571" t="s">
        <v>8770</v>
      </c>
    </row>
    <row r="1043" spans="29:30">
      <c r="AC1043" s="583" t="s">
        <v>48</v>
      </c>
      <c r="AD1043" s="584" t="s">
        <v>8771</v>
      </c>
    </row>
    <row r="1044" spans="29:30">
      <c r="AC1044" s="570" t="s">
        <v>8772</v>
      </c>
      <c r="AD1044" s="571" t="s">
        <v>8773</v>
      </c>
    </row>
    <row r="1045" spans="29:30">
      <c r="AC1045" s="583" t="s">
        <v>48</v>
      </c>
      <c r="AD1045" s="584" t="s">
        <v>8774</v>
      </c>
    </row>
    <row r="1046" spans="29:30">
      <c r="AC1046" s="570" t="s">
        <v>8775</v>
      </c>
      <c r="AD1046" s="571" t="s">
        <v>8776</v>
      </c>
    </row>
    <row r="1047" spans="29:30">
      <c r="AC1047" s="583" t="s">
        <v>48</v>
      </c>
      <c r="AD1047" s="584" t="s">
        <v>8777</v>
      </c>
    </row>
    <row r="1048" spans="29:30">
      <c r="AC1048" s="570" t="s">
        <v>8778</v>
      </c>
      <c r="AD1048" s="571" t="s">
        <v>8779</v>
      </c>
    </row>
    <row r="1049" spans="29:30">
      <c r="AC1049" s="583" t="s">
        <v>48</v>
      </c>
      <c r="AD1049" s="584" t="s">
        <v>8780</v>
      </c>
    </row>
    <row r="1050" spans="29:30">
      <c r="AC1050" s="570" t="s">
        <v>8781</v>
      </c>
      <c r="AD1050" s="571" t="s">
        <v>8782</v>
      </c>
    </row>
    <row r="1051" spans="29:30">
      <c r="AC1051" s="583" t="s">
        <v>48</v>
      </c>
      <c r="AD1051" s="584" t="s">
        <v>8783</v>
      </c>
    </row>
    <row r="1052" spans="29:30">
      <c r="AC1052" s="570" t="s">
        <v>8784</v>
      </c>
      <c r="AD1052" s="571" t="s">
        <v>8785</v>
      </c>
    </row>
    <row r="1053" spans="29:30">
      <c r="AC1053" s="583" t="s">
        <v>48</v>
      </c>
      <c r="AD1053" s="584" t="s">
        <v>8786</v>
      </c>
    </row>
    <row r="1054" spans="29:30">
      <c r="AC1054" s="570" t="s">
        <v>8787</v>
      </c>
      <c r="AD1054" s="571" t="s">
        <v>8788</v>
      </c>
    </row>
    <row r="1055" spans="29:30">
      <c r="AC1055" s="583" t="s">
        <v>48</v>
      </c>
      <c r="AD1055" s="584" t="s">
        <v>8789</v>
      </c>
    </row>
    <row r="1056" spans="29:30">
      <c r="AC1056" s="570" t="s">
        <v>8790</v>
      </c>
      <c r="AD1056" s="571" t="s">
        <v>8791</v>
      </c>
    </row>
    <row r="1057" spans="29:30">
      <c r="AC1057" s="583" t="s">
        <v>48</v>
      </c>
      <c r="AD1057" s="584" t="s">
        <v>8792</v>
      </c>
    </row>
    <row r="1058" spans="29:30">
      <c r="AC1058" s="570" t="s">
        <v>8793</v>
      </c>
      <c r="AD1058" s="571" t="s">
        <v>8794</v>
      </c>
    </row>
    <row r="1059" spans="29:30">
      <c r="AC1059" s="583" t="s">
        <v>48</v>
      </c>
      <c r="AD1059" s="584" t="s">
        <v>8795</v>
      </c>
    </row>
    <row r="1060" spans="29:30">
      <c r="AC1060" s="570" t="s">
        <v>8796</v>
      </c>
      <c r="AD1060" s="571" t="s">
        <v>8797</v>
      </c>
    </row>
    <row r="1061" spans="29:30">
      <c r="AC1061" s="583" t="s">
        <v>48</v>
      </c>
      <c r="AD1061" s="584" t="s">
        <v>8798</v>
      </c>
    </row>
    <row r="1062" spans="29:30">
      <c r="AC1062" s="570" t="s">
        <v>8799</v>
      </c>
      <c r="AD1062" s="571" t="s">
        <v>8800</v>
      </c>
    </row>
    <row r="1063" spans="29:30">
      <c r="AC1063" s="583" t="s">
        <v>48</v>
      </c>
      <c r="AD1063" s="584" t="s">
        <v>8801</v>
      </c>
    </row>
    <row r="1064" spans="29:30">
      <c r="AC1064" s="570" t="s">
        <v>8802</v>
      </c>
      <c r="AD1064" s="571" t="s">
        <v>8803</v>
      </c>
    </row>
    <row r="1065" spans="29:30">
      <c r="AC1065" s="583" t="s">
        <v>48</v>
      </c>
      <c r="AD1065" s="584" t="s">
        <v>8804</v>
      </c>
    </row>
    <row r="1066" spans="29:30">
      <c r="AC1066" s="570" t="s">
        <v>8805</v>
      </c>
      <c r="AD1066" s="571" t="s">
        <v>8806</v>
      </c>
    </row>
    <row r="1067" spans="29:30">
      <c r="AC1067" s="583" t="s">
        <v>48</v>
      </c>
      <c r="AD1067" s="584" t="s">
        <v>8807</v>
      </c>
    </row>
    <row r="1068" spans="29:30">
      <c r="AC1068" s="570" t="s">
        <v>8808</v>
      </c>
      <c r="AD1068" s="571" t="s">
        <v>8809</v>
      </c>
    </row>
    <row r="1069" spans="29:30">
      <c r="AC1069" s="583" t="s">
        <v>48</v>
      </c>
      <c r="AD1069" s="584" t="s">
        <v>8810</v>
      </c>
    </row>
    <row r="1070" spans="29:30">
      <c r="AC1070" s="570" t="s">
        <v>8811</v>
      </c>
      <c r="AD1070" s="571" t="s">
        <v>8812</v>
      </c>
    </row>
    <row r="1071" spans="29:30">
      <c r="AC1071" s="583" t="s">
        <v>48</v>
      </c>
      <c r="AD1071" s="584" t="s">
        <v>8813</v>
      </c>
    </row>
    <row r="1072" spans="29:30">
      <c r="AC1072" s="570" t="s">
        <v>8814</v>
      </c>
      <c r="AD1072" s="571" t="s">
        <v>8815</v>
      </c>
    </row>
    <row r="1073" spans="29:30">
      <c r="AC1073" s="583" t="s">
        <v>48</v>
      </c>
      <c r="AD1073" s="584" t="s">
        <v>8816</v>
      </c>
    </row>
    <row r="1074" spans="29:30">
      <c r="AC1074" s="570" t="s">
        <v>8817</v>
      </c>
      <c r="AD1074" s="571" t="s">
        <v>8818</v>
      </c>
    </row>
    <row r="1075" spans="29:30">
      <c r="AC1075" s="583" t="s">
        <v>48</v>
      </c>
      <c r="AD1075" s="584" t="s">
        <v>8819</v>
      </c>
    </row>
    <row r="1076" spans="29:30">
      <c r="AC1076" s="570" t="s">
        <v>7609</v>
      </c>
      <c r="AD1076" s="571" t="s">
        <v>8820</v>
      </c>
    </row>
    <row r="1077" spans="29:30">
      <c r="AC1077" s="583" t="s">
        <v>48</v>
      </c>
      <c r="AD1077" s="584" t="s">
        <v>8821</v>
      </c>
    </row>
    <row r="1078" spans="29:30">
      <c r="AC1078" s="570" t="s">
        <v>7614</v>
      </c>
      <c r="AD1078" s="571" t="s">
        <v>8822</v>
      </c>
    </row>
    <row r="1079" spans="29:30">
      <c r="AC1079" s="583" t="s">
        <v>48</v>
      </c>
      <c r="AD1079" s="584" t="s">
        <v>8823</v>
      </c>
    </row>
    <row r="1080" spans="29:30">
      <c r="AC1080" s="570" t="s">
        <v>7620</v>
      </c>
      <c r="AD1080" s="571" t="s">
        <v>8824</v>
      </c>
    </row>
    <row r="1081" spans="29:30">
      <c r="AC1081" s="583" t="s">
        <v>48</v>
      </c>
      <c r="AD1081" s="584" t="s">
        <v>8825</v>
      </c>
    </row>
    <row r="1082" spans="29:30">
      <c r="AC1082" s="570" t="s">
        <v>7626</v>
      </c>
      <c r="AD1082" s="571" t="s">
        <v>8826</v>
      </c>
    </row>
    <row r="1083" spans="29:30">
      <c r="AC1083" s="583" t="s">
        <v>48</v>
      </c>
      <c r="AD1083" s="584" t="s">
        <v>8827</v>
      </c>
    </row>
    <row r="1084" spans="29:30">
      <c r="AC1084" s="570" t="s">
        <v>7632</v>
      </c>
      <c r="AD1084" s="571" t="s">
        <v>8828</v>
      </c>
    </row>
    <row r="1085" spans="29:30">
      <c r="AC1085" s="583" t="s">
        <v>48</v>
      </c>
      <c r="AD1085" s="584" t="s">
        <v>8829</v>
      </c>
    </row>
    <row r="1086" spans="29:30">
      <c r="AC1086" s="570" t="s">
        <v>7638</v>
      </c>
      <c r="AD1086" s="571" t="s">
        <v>8830</v>
      </c>
    </row>
    <row r="1087" spans="29:30">
      <c r="AC1087" s="583" t="s">
        <v>48</v>
      </c>
      <c r="AD1087" s="584" t="s">
        <v>8831</v>
      </c>
    </row>
    <row r="1088" spans="29:30">
      <c r="AC1088" s="570" t="s">
        <v>7644</v>
      </c>
      <c r="AD1088" s="571" t="s">
        <v>8832</v>
      </c>
    </row>
    <row r="1089" spans="29:30">
      <c r="AC1089" s="583" t="s">
        <v>48</v>
      </c>
      <c r="AD1089" s="584" t="s">
        <v>8833</v>
      </c>
    </row>
    <row r="1090" spans="29:30">
      <c r="AC1090" s="570" t="s">
        <v>4221</v>
      </c>
      <c r="AD1090" s="571" t="s">
        <v>8834</v>
      </c>
    </row>
    <row r="1091" spans="29:30">
      <c r="AC1091" s="583" t="s">
        <v>48</v>
      </c>
      <c r="AD1091" s="584" t="s">
        <v>8835</v>
      </c>
    </row>
    <row r="1092" spans="29:30">
      <c r="AC1092" s="570" t="s">
        <v>7650</v>
      </c>
      <c r="AD1092" s="571" t="s">
        <v>8836</v>
      </c>
    </row>
    <row r="1093" spans="29:30" ht="25.5">
      <c r="AC1093" s="583" t="s">
        <v>48</v>
      </c>
      <c r="AD1093" s="584" t="s">
        <v>8837</v>
      </c>
    </row>
    <row r="1094" spans="29:30">
      <c r="AC1094" s="570" t="s">
        <v>7656</v>
      </c>
      <c r="AD1094" s="571" t="s">
        <v>8838</v>
      </c>
    </row>
    <row r="1095" spans="29:30">
      <c r="AC1095" s="583" t="s">
        <v>48</v>
      </c>
      <c r="AD1095" s="584" t="s">
        <v>8839</v>
      </c>
    </row>
    <row r="1096" spans="29:30">
      <c r="AC1096" s="570" t="s">
        <v>7662</v>
      </c>
      <c r="AD1096" s="571" t="s">
        <v>8840</v>
      </c>
    </row>
    <row r="1097" spans="29:30">
      <c r="AC1097" s="583" t="s">
        <v>48</v>
      </c>
      <c r="AD1097" s="584" t="s">
        <v>8841</v>
      </c>
    </row>
    <row r="1098" spans="29:30">
      <c r="AC1098" s="570" t="s">
        <v>7668</v>
      </c>
      <c r="AD1098" s="571" t="s">
        <v>8842</v>
      </c>
    </row>
    <row r="1099" spans="29:30">
      <c r="AC1099" s="583" t="s">
        <v>48</v>
      </c>
      <c r="AD1099" s="584" t="s">
        <v>8843</v>
      </c>
    </row>
    <row r="1100" spans="29:30">
      <c r="AC1100" s="570" t="s">
        <v>7674</v>
      </c>
      <c r="AD1100" s="571" t="s">
        <v>8844</v>
      </c>
    </row>
    <row r="1101" spans="29:30">
      <c r="AC1101" s="583" t="s">
        <v>48</v>
      </c>
      <c r="AD1101" s="584" t="s">
        <v>8845</v>
      </c>
    </row>
    <row r="1102" spans="29:30">
      <c r="AC1102" s="570" t="s">
        <v>7680</v>
      </c>
      <c r="AD1102" s="571" t="s">
        <v>8846</v>
      </c>
    </row>
    <row r="1103" spans="29:30">
      <c r="AC1103" s="583" t="s">
        <v>48</v>
      </c>
      <c r="AD1103" s="584" t="s">
        <v>8847</v>
      </c>
    </row>
    <row r="1104" spans="29:30">
      <c r="AC1104" s="570" t="s">
        <v>8848</v>
      </c>
      <c r="AD1104" s="571" t="s">
        <v>8849</v>
      </c>
    </row>
    <row r="1105" spans="29:30">
      <c r="AC1105" s="583" t="s">
        <v>48</v>
      </c>
      <c r="AD1105" s="584" t="s">
        <v>8850</v>
      </c>
    </row>
    <row r="1106" spans="29:30">
      <c r="AC1106" s="570" t="s">
        <v>8851</v>
      </c>
      <c r="AD1106" s="571" t="s">
        <v>8852</v>
      </c>
    </row>
    <row r="1107" spans="29:30">
      <c r="AC1107" s="583" t="s">
        <v>48</v>
      </c>
      <c r="AD1107" s="584" t="s">
        <v>8853</v>
      </c>
    </row>
    <row r="1108" spans="29:30">
      <c r="AC1108" s="570" t="s">
        <v>8854</v>
      </c>
      <c r="AD1108" s="571" t="s">
        <v>8855</v>
      </c>
    </row>
    <row r="1109" spans="29:30">
      <c r="AC1109" s="583" t="s">
        <v>48</v>
      </c>
      <c r="AD1109" s="584" t="s">
        <v>8856</v>
      </c>
    </row>
    <row r="1110" spans="29:30">
      <c r="AC1110" s="570" t="s">
        <v>8857</v>
      </c>
      <c r="AD1110" s="571" t="s">
        <v>8858</v>
      </c>
    </row>
    <row r="1111" spans="29:30">
      <c r="AC1111" s="583" t="s">
        <v>48</v>
      </c>
      <c r="AD1111" s="584" t="s">
        <v>8859</v>
      </c>
    </row>
    <row r="1112" spans="29:30">
      <c r="AC1112" s="570" t="s">
        <v>8860</v>
      </c>
      <c r="AD1112" s="571" t="s">
        <v>8861</v>
      </c>
    </row>
    <row r="1113" spans="29:30">
      <c r="AC1113" s="583" t="s">
        <v>48</v>
      </c>
      <c r="AD1113" s="584" t="s">
        <v>8862</v>
      </c>
    </row>
    <row r="1114" spans="29:30">
      <c r="AC1114" s="570" t="s">
        <v>8863</v>
      </c>
      <c r="AD1114" s="571" t="s">
        <v>8864</v>
      </c>
    </row>
    <row r="1115" spans="29:30" ht="25.5">
      <c r="AC1115" s="583" t="s">
        <v>48</v>
      </c>
      <c r="AD1115" s="584" t="s">
        <v>8865</v>
      </c>
    </row>
    <row r="1116" spans="29:30">
      <c r="AC1116" s="570" t="s">
        <v>8866</v>
      </c>
      <c r="AD1116" s="571" t="s">
        <v>8867</v>
      </c>
    </row>
    <row r="1117" spans="29:30" ht="25.5">
      <c r="AC1117" s="583" t="s">
        <v>48</v>
      </c>
      <c r="AD1117" s="584" t="s">
        <v>8868</v>
      </c>
    </row>
    <row r="1118" spans="29:30">
      <c r="AC1118" s="570" t="s">
        <v>8869</v>
      </c>
      <c r="AD1118" s="571" t="s">
        <v>8870</v>
      </c>
    </row>
    <row r="1119" spans="29:30" ht="25.5">
      <c r="AC1119" s="583" t="s">
        <v>48</v>
      </c>
      <c r="AD1119" s="584" t="s">
        <v>8871</v>
      </c>
    </row>
    <row r="1120" spans="29:30">
      <c r="AC1120" s="570" t="s">
        <v>8872</v>
      </c>
      <c r="AD1120" s="571" t="s">
        <v>8873</v>
      </c>
    </row>
    <row r="1121" spans="29:30">
      <c r="AC1121" s="583" t="s">
        <v>48</v>
      </c>
      <c r="AD1121" s="584" t="s">
        <v>8874</v>
      </c>
    </row>
    <row r="1122" spans="29:30">
      <c r="AC1122" s="570" t="s">
        <v>8875</v>
      </c>
      <c r="AD1122" s="571" t="s">
        <v>8876</v>
      </c>
    </row>
    <row r="1123" spans="29:30">
      <c r="AC1123" s="583" t="s">
        <v>48</v>
      </c>
      <c r="AD1123" s="584" t="s">
        <v>8877</v>
      </c>
    </row>
    <row r="1124" spans="29:30">
      <c r="AC1124" s="570" t="s">
        <v>8878</v>
      </c>
      <c r="AD1124" s="571" t="s">
        <v>8879</v>
      </c>
    </row>
    <row r="1125" spans="29:30">
      <c r="AC1125" s="583" t="s">
        <v>48</v>
      </c>
      <c r="AD1125" s="584" t="s">
        <v>8880</v>
      </c>
    </row>
    <row r="1126" spans="29:30">
      <c r="AC1126" s="570" t="s">
        <v>8881</v>
      </c>
      <c r="AD1126" s="571" t="s">
        <v>8882</v>
      </c>
    </row>
    <row r="1127" spans="29:30" ht="25.5">
      <c r="AC1127" s="583" t="s">
        <v>48</v>
      </c>
      <c r="AD1127" s="584" t="s">
        <v>8883</v>
      </c>
    </row>
    <row r="1128" spans="29:30">
      <c r="AC1128" s="570" t="s">
        <v>8884</v>
      </c>
      <c r="AD1128" s="571" t="s">
        <v>8885</v>
      </c>
    </row>
    <row r="1129" spans="29:30">
      <c r="AC1129" s="583" t="s">
        <v>48</v>
      </c>
      <c r="AD1129" s="584" t="s">
        <v>8886</v>
      </c>
    </row>
    <row r="1130" spans="29:30">
      <c r="AC1130" s="570" t="s">
        <v>8887</v>
      </c>
      <c r="AD1130" s="571" t="s">
        <v>8888</v>
      </c>
    </row>
    <row r="1131" spans="29:30">
      <c r="AC1131" s="583" t="s">
        <v>48</v>
      </c>
      <c r="AD1131" s="584" t="s">
        <v>8889</v>
      </c>
    </row>
    <row r="1132" spans="29:30">
      <c r="AC1132" s="570" t="s">
        <v>8890</v>
      </c>
      <c r="AD1132" s="571" t="s">
        <v>8891</v>
      </c>
    </row>
    <row r="1133" spans="29:30">
      <c r="AC1133" s="583" t="s">
        <v>48</v>
      </c>
      <c r="AD1133" s="584" t="s">
        <v>8892</v>
      </c>
    </row>
    <row r="1134" spans="29:30">
      <c r="AC1134" s="570" t="s">
        <v>8893</v>
      </c>
      <c r="AD1134" s="571" t="s">
        <v>8894</v>
      </c>
    </row>
    <row r="1135" spans="29:30" ht="38.25">
      <c r="AC1135" s="583" t="s">
        <v>48</v>
      </c>
      <c r="AD1135" s="584" t="s">
        <v>8895</v>
      </c>
    </row>
    <row r="1136" spans="29:30">
      <c r="AC1136" s="570" t="s">
        <v>8896</v>
      </c>
      <c r="AD1136" s="571" t="s">
        <v>8897</v>
      </c>
    </row>
    <row r="1137" spans="29:30">
      <c r="AC1137" s="583" t="s">
        <v>48</v>
      </c>
      <c r="AD1137" s="584" t="s">
        <v>8898</v>
      </c>
    </row>
    <row r="1138" spans="29:30">
      <c r="AC1138" s="570" t="s">
        <v>8899</v>
      </c>
      <c r="AD1138" s="571" t="s">
        <v>8900</v>
      </c>
    </row>
    <row r="1139" spans="29:30">
      <c r="AC1139" s="583" t="s">
        <v>48</v>
      </c>
      <c r="AD1139" s="584" t="s">
        <v>8901</v>
      </c>
    </row>
    <row r="1140" spans="29:30">
      <c r="AC1140" s="570" t="s">
        <v>8902</v>
      </c>
      <c r="AD1140" s="571" t="s">
        <v>8903</v>
      </c>
    </row>
    <row r="1141" spans="29:30">
      <c r="AC1141" s="583" t="s">
        <v>48</v>
      </c>
      <c r="AD1141" s="584" t="s">
        <v>8904</v>
      </c>
    </row>
    <row r="1142" spans="29:30">
      <c r="AC1142" s="570" t="s">
        <v>8905</v>
      </c>
      <c r="AD1142" s="571" t="s">
        <v>8906</v>
      </c>
    </row>
    <row r="1143" spans="29:30">
      <c r="AC1143" s="583" t="s">
        <v>48</v>
      </c>
      <c r="AD1143" s="584" t="s">
        <v>8907</v>
      </c>
    </row>
    <row r="1144" spans="29:30">
      <c r="AC1144" s="570" t="s">
        <v>8908</v>
      </c>
      <c r="AD1144" s="571" t="s">
        <v>8909</v>
      </c>
    </row>
    <row r="1145" spans="29:30">
      <c r="AC1145" s="583" t="s">
        <v>48</v>
      </c>
      <c r="AD1145" s="584" t="s">
        <v>8910</v>
      </c>
    </row>
    <row r="1146" spans="29:30">
      <c r="AC1146" s="570" t="s">
        <v>8911</v>
      </c>
      <c r="AD1146" s="571" t="s">
        <v>8912</v>
      </c>
    </row>
    <row r="1147" spans="29:30">
      <c r="AC1147" s="583" t="s">
        <v>48</v>
      </c>
      <c r="AD1147" s="584" t="s">
        <v>8913</v>
      </c>
    </row>
    <row r="1148" spans="29:30">
      <c r="AC1148" s="570" t="s">
        <v>8914</v>
      </c>
      <c r="AD1148" s="571" t="s">
        <v>8915</v>
      </c>
    </row>
    <row r="1149" spans="29:30">
      <c r="AC1149" s="583" t="s">
        <v>48</v>
      </c>
      <c r="AD1149" s="584" t="s">
        <v>8916</v>
      </c>
    </row>
    <row r="1150" spans="29:30">
      <c r="AC1150" s="570" t="s">
        <v>8917</v>
      </c>
      <c r="AD1150" s="571" t="s">
        <v>8918</v>
      </c>
    </row>
    <row r="1151" spans="29:30">
      <c r="AC1151" s="583" t="s">
        <v>48</v>
      </c>
      <c r="AD1151" s="584" t="s">
        <v>8919</v>
      </c>
    </row>
    <row r="1152" spans="29:30">
      <c r="AC1152" s="570" t="s">
        <v>8920</v>
      </c>
      <c r="AD1152" s="571" t="s">
        <v>8921</v>
      </c>
    </row>
    <row r="1153" spans="29:30">
      <c r="AC1153" s="583" t="s">
        <v>48</v>
      </c>
      <c r="AD1153" s="584" t="s">
        <v>8922</v>
      </c>
    </row>
    <row r="1154" spans="29:30">
      <c r="AC1154" s="570" t="s">
        <v>8923</v>
      </c>
      <c r="AD1154" s="571" t="s">
        <v>8924</v>
      </c>
    </row>
    <row r="1155" spans="29:30">
      <c r="AC1155" s="583" t="s">
        <v>48</v>
      </c>
      <c r="AD1155" s="584" t="s">
        <v>8925</v>
      </c>
    </row>
    <row r="1156" spans="29:30">
      <c r="AC1156" s="570" t="s">
        <v>8926</v>
      </c>
      <c r="AD1156" s="571" t="s">
        <v>8927</v>
      </c>
    </row>
    <row r="1157" spans="29:30">
      <c r="AC1157" s="583" t="s">
        <v>48</v>
      </c>
      <c r="AD1157" s="584" t="s">
        <v>8928</v>
      </c>
    </row>
    <row r="1158" spans="29:30">
      <c r="AC1158" s="570" t="s">
        <v>8929</v>
      </c>
      <c r="AD1158" s="571" t="s">
        <v>8930</v>
      </c>
    </row>
    <row r="1159" spans="29:30">
      <c r="AC1159" s="583" t="s">
        <v>48</v>
      </c>
      <c r="AD1159" s="584" t="s">
        <v>8931</v>
      </c>
    </row>
    <row r="1160" spans="29:30">
      <c r="AC1160" s="570" t="s">
        <v>8932</v>
      </c>
      <c r="AD1160" s="571" t="s">
        <v>8933</v>
      </c>
    </row>
    <row r="1161" spans="29:30">
      <c r="AC1161" s="583" t="s">
        <v>48</v>
      </c>
      <c r="AD1161" s="584" t="s">
        <v>8934</v>
      </c>
    </row>
    <row r="1162" spans="29:30">
      <c r="AC1162" s="570" t="s">
        <v>8935</v>
      </c>
      <c r="AD1162" s="571" t="s">
        <v>8936</v>
      </c>
    </row>
    <row r="1163" spans="29:30">
      <c r="AC1163" s="583" t="s">
        <v>48</v>
      </c>
      <c r="AD1163" s="584" t="s">
        <v>8937</v>
      </c>
    </row>
    <row r="1164" spans="29:30">
      <c r="AC1164" s="570" t="s">
        <v>8938</v>
      </c>
      <c r="AD1164" s="571" t="s">
        <v>8939</v>
      </c>
    </row>
    <row r="1165" spans="29:30">
      <c r="AC1165" s="583" t="s">
        <v>48</v>
      </c>
      <c r="AD1165" s="584" t="s">
        <v>8940</v>
      </c>
    </row>
    <row r="1166" spans="29:30">
      <c r="AC1166" s="570" t="s">
        <v>8941</v>
      </c>
      <c r="AD1166" s="571" t="s">
        <v>8942</v>
      </c>
    </row>
    <row r="1167" spans="29:30">
      <c r="AC1167" s="583" t="s">
        <v>48</v>
      </c>
      <c r="AD1167" s="584" t="s">
        <v>8943</v>
      </c>
    </row>
    <row r="1168" spans="29:30">
      <c r="AC1168" s="570" t="s">
        <v>8944</v>
      </c>
      <c r="AD1168" s="571" t="s">
        <v>8945</v>
      </c>
    </row>
    <row r="1169" spans="29:30">
      <c r="AC1169" s="583" t="s">
        <v>48</v>
      </c>
      <c r="AD1169" s="584" t="s">
        <v>8946</v>
      </c>
    </row>
    <row r="1170" spans="29:30">
      <c r="AC1170" s="570" t="s">
        <v>8947</v>
      </c>
      <c r="AD1170" s="571" t="s">
        <v>8948</v>
      </c>
    </row>
    <row r="1171" spans="29:30">
      <c r="AC1171" s="583" t="s">
        <v>48</v>
      </c>
      <c r="AD1171" s="584" t="s">
        <v>8949</v>
      </c>
    </row>
    <row r="1172" spans="29:30">
      <c r="AC1172" s="570" t="s">
        <v>8950</v>
      </c>
      <c r="AD1172" s="571" t="s">
        <v>8951</v>
      </c>
    </row>
    <row r="1173" spans="29:30">
      <c r="AC1173" s="583" t="s">
        <v>48</v>
      </c>
      <c r="AD1173" s="584" t="s">
        <v>8952</v>
      </c>
    </row>
    <row r="1174" spans="29:30">
      <c r="AC1174" s="570" t="s">
        <v>8953</v>
      </c>
      <c r="AD1174" s="571" t="s">
        <v>8954</v>
      </c>
    </row>
    <row r="1175" spans="29:30">
      <c r="AC1175" s="583" t="s">
        <v>48</v>
      </c>
      <c r="AD1175" s="584" t="s">
        <v>8955</v>
      </c>
    </row>
    <row r="1176" spans="29:30">
      <c r="AC1176" s="570" t="s">
        <v>8956</v>
      </c>
      <c r="AD1176" s="571" t="s">
        <v>8957</v>
      </c>
    </row>
    <row r="1177" spans="29:30">
      <c r="AC1177" s="583" t="s">
        <v>48</v>
      </c>
      <c r="AD1177" s="584" t="s">
        <v>8958</v>
      </c>
    </row>
    <row r="1178" spans="29:30">
      <c r="AC1178" s="570" t="s">
        <v>8959</v>
      </c>
      <c r="AD1178" s="571" t="s">
        <v>8960</v>
      </c>
    </row>
    <row r="1179" spans="29:30">
      <c r="AC1179" s="583" t="s">
        <v>48</v>
      </c>
      <c r="AD1179" s="584" t="s">
        <v>8961</v>
      </c>
    </row>
    <row r="1180" spans="29:30">
      <c r="AC1180" s="570" t="s">
        <v>8962</v>
      </c>
      <c r="AD1180" s="571" t="s">
        <v>8963</v>
      </c>
    </row>
    <row r="1181" spans="29:30">
      <c r="AC1181" s="583" t="s">
        <v>48</v>
      </c>
      <c r="AD1181" s="584" t="s">
        <v>8964</v>
      </c>
    </row>
    <row r="1182" spans="29:30">
      <c r="AC1182" s="570" t="s">
        <v>8965</v>
      </c>
      <c r="AD1182" s="571" t="s">
        <v>8966</v>
      </c>
    </row>
    <row r="1183" spans="29:30">
      <c r="AC1183" s="583" t="s">
        <v>48</v>
      </c>
      <c r="AD1183" s="584" t="s">
        <v>8967</v>
      </c>
    </row>
    <row r="1184" spans="29:30">
      <c r="AC1184" s="570" t="s">
        <v>8968</v>
      </c>
      <c r="AD1184" s="571" t="s">
        <v>8969</v>
      </c>
    </row>
    <row r="1185" spans="29:30">
      <c r="AC1185" s="583" t="s">
        <v>48</v>
      </c>
      <c r="AD1185" s="584" t="s">
        <v>8970</v>
      </c>
    </row>
    <row r="1186" spans="29:30">
      <c r="AC1186" s="570" t="s">
        <v>8971</v>
      </c>
      <c r="AD1186" s="571" t="s">
        <v>8972</v>
      </c>
    </row>
    <row r="1187" spans="29:30">
      <c r="AC1187" s="583" t="s">
        <v>48</v>
      </c>
      <c r="AD1187" s="584" t="s">
        <v>8973</v>
      </c>
    </row>
    <row r="1188" spans="29:30">
      <c r="AC1188" s="570" t="s">
        <v>8974</v>
      </c>
      <c r="AD1188" s="571" t="s">
        <v>8975</v>
      </c>
    </row>
    <row r="1189" spans="29:30">
      <c r="AC1189" s="583" t="s">
        <v>48</v>
      </c>
      <c r="AD1189" s="584" t="s">
        <v>8976</v>
      </c>
    </row>
    <row r="1190" spans="29:30">
      <c r="AC1190" s="570" t="s">
        <v>8977</v>
      </c>
      <c r="AD1190" s="571" t="s">
        <v>8978</v>
      </c>
    </row>
    <row r="1191" spans="29:30">
      <c r="AC1191" s="583" t="s">
        <v>48</v>
      </c>
      <c r="AD1191" s="584" t="s">
        <v>8979</v>
      </c>
    </row>
    <row r="1192" spans="29:30">
      <c r="AC1192" s="570" t="s">
        <v>8980</v>
      </c>
      <c r="AD1192" s="571" t="s">
        <v>8981</v>
      </c>
    </row>
    <row r="1193" spans="29:30">
      <c r="AC1193" s="583" t="s">
        <v>48</v>
      </c>
      <c r="AD1193" s="584" t="s">
        <v>8982</v>
      </c>
    </row>
    <row r="1194" spans="29:30">
      <c r="AC1194" s="570" t="s">
        <v>8983</v>
      </c>
      <c r="AD1194" s="571" t="s">
        <v>8984</v>
      </c>
    </row>
    <row r="1195" spans="29:30">
      <c r="AC1195" s="583" t="s">
        <v>48</v>
      </c>
      <c r="AD1195" s="584" t="s">
        <v>8985</v>
      </c>
    </row>
    <row r="1196" spans="29:30">
      <c r="AC1196" s="570" t="s">
        <v>8986</v>
      </c>
      <c r="AD1196" s="571" t="s">
        <v>8987</v>
      </c>
    </row>
    <row r="1197" spans="29:30">
      <c r="AC1197" s="583" t="s">
        <v>48</v>
      </c>
      <c r="AD1197" s="584" t="s">
        <v>8988</v>
      </c>
    </row>
    <row r="1198" spans="29:30">
      <c r="AC1198" s="570" t="s">
        <v>8989</v>
      </c>
      <c r="AD1198" s="571" t="s">
        <v>8990</v>
      </c>
    </row>
    <row r="1199" spans="29:30">
      <c r="AC1199" s="583" t="s">
        <v>48</v>
      </c>
      <c r="AD1199" s="584" t="s">
        <v>8991</v>
      </c>
    </row>
    <row r="1200" spans="29:30">
      <c r="AC1200" s="570" t="s">
        <v>8992</v>
      </c>
      <c r="AD1200" s="571" t="s">
        <v>8993</v>
      </c>
    </row>
    <row r="1201" spans="29:30">
      <c r="AC1201" s="583" t="s">
        <v>48</v>
      </c>
      <c r="AD1201" s="584" t="s">
        <v>8994</v>
      </c>
    </row>
    <row r="1202" spans="29:30">
      <c r="AC1202" s="570" t="s">
        <v>8995</v>
      </c>
      <c r="AD1202" s="571" t="s">
        <v>8996</v>
      </c>
    </row>
    <row r="1203" spans="29:30">
      <c r="AC1203" s="583" t="s">
        <v>48</v>
      </c>
      <c r="AD1203" s="584" t="s">
        <v>8997</v>
      </c>
    </row>
    <row r="1204" spans="29:30">
      <c r="AC1204" s="570" t="s">
        <v>8998</v>
      </c>
      <c r="AD1204" s="571" t="s">
        <v>8999</v>
      </c>
    </row>
    <row r="1205" spans="29:30">
      <c r="AC1205" s="583" t="s">
        <v>48</v>
      </c>
      <c r="AD1205" s="584" t="s">
        <v>9000</v>
      </c>
    </row>
    <row r="1206" spans="29:30">
      <c r="AC1206" s="570" t="s">
        <v>9001</v>
      </c>
      <c r="AD1206" s="571" t="s">
        <v>9002</v>
      </c>
    </row>
    <row r="1207" spans="29:30">
      <c r="AC1207" s="583" t="s">
        <v>48</v>
      </c>
      <c r="AD1207" s="584" t="s">
        <v>9003</v>
      </c>
    </row>
    <row r="1208" spans="29:30">
      <c r="AC1208" s="570" t="s">
        <v>9004</v>
      </c>
      <c r="AD1208" s="571" t="s">
        <v>9005</v>
      </c>
    </row>
    <row r="1209" spans="29:30">
      <c r="AC1209" s="583" t="s">
        <v>48</v>
      </c>
      <c r="AD1209" s="584" t="s">
        <v>9006</v>
      </c>
    </row>
    <row r="1210" spans="29:30">
      <c r="AC1210" s="570" t="s">
        <v>9007</v>
      </c>
      <c r="AD1210" s="571" t="s">
        <v>9008</v>
      </c>
    </row>
    <row r="1211" spans="29:30" ht="25.5">
      <c r="AC1211" s="583" t="s">
        <v>48</v>
      </c>
      <c r="AD1211" s="584" t="s">
        <v>9009</v>
      </c>
    </row>
    <row r="1212" spans="29:30">
      <c r="AC1212" s="570" t="s">
        <v>9010</v>
      </c>
      <c r="AD1212" s="571" t="s">
        <v>9011</v>
      </c>
    </row>
    <row r="1213" spans="29:30">
      <c r="AC1213" s="583" t="s">
        <v>48</v>
      </c>
      <c r="AD1213" s="584" t="s">
        <v>9012</v>
      </c>
    </row>
    <row r="1214" spans="29:30">
      <c r="AC1214" s="570" t="s">
        <v>9013</v>
      </c>
      <c r="AD1214" s="571" t="s">
        <v>9014</v>
      </c>
    </row>
    <row r="1215" spans="29:30">
      <c r="AC1215" s="583" t="s">
        <v>48</v>
      </c>
      <c r="AD1215" s="584" t="s">
        <v>9015</v>
      </c>
    </row>
    <row r="1216" spans="29:30">
      <c r="AC1216" s="570" t="s">
        <v>9016</v>
      </c>
      <c r="AD1216" s="571" t="s">
        <v>9017</v>
      </c>
    </row>
    <row r="1217" spans="29:30">
      <c r="AC1217" s="583" t="s">
        <v>48</v>
      </c>
      <c r="AD1217" s="584" t="s">
        <v>9018</v>
      </c>
    </row>
    <row r="1218" spans="29:30">
      <c r="AC1218" s="570" t="s">
        <v>9019</v>
      </c>
      <c r="AD1218" s="571" t="s">
        <v>9020</v>
      </c>
    </row>
    <row r="1219" spans="29:30">
      <c r="AC1219" s="583" t="s">
        <v>48</v>
      </c>
      <c r="AD1219" s="584" t="s">
        <v>9021</v>
      </c>
    </row>
    <row r="1220" spans="29:30">
      <c r="AC1220" s="570" t="s">
        <v>9022</v>
      </c>
      <c r="AD1220" s="571" t="s">
        <v>9023</v>
      </c>
    </row>
    <row r="1221" spans="29:30">
      <c r="AC1221" s="583" t="s">
        <v>48</v>
      </c>
      <c r="AD1221" s="584" t="s">
        <v>9024</v>
      </c>
    </row>
    <row r="1222" spans="29:30">
      <c r="AC1222" s="570" t="s">
        <v>9025</v>
      </c>
      <c r="AD1222" s="571" t="s">
        <v>9026</v>
      </c>
    </row>
    <row r="1223" spans="29:30">
      <c r="AC1223" s="583" t="s">
        <v>48</v>
      </c>
      <c r="AD1223" s="584" t="s">
        <v>9027</v>
      </c>
    </row>
    <row r="1224" spans="29:30">
      <c r="AC1224" s="570" t="s">
        <v>9028</v>
      </c>
      <c r="AD1224" s="571" t="s">
        <v>9029</v>
      </c>
    </row>
    <row r="1225" spans="29:30">
      <c r="AC1225" s="583" t="s">
        <v>48</v>
      </c>
      <c r="AD1225" s="584" t="s">
        <v>9030</v>
      </c>
    </row>
    <row r="1226" spans="29:30">
      <c r="AC1226" s="570" t="s">
        <v>9031</v>
      </c>
      <c r="AD1226" s="571" t="s">
        <v>9032</v>
      </c>
    </row>
    <row r="1227" spans="29:30">
      <c r="AC1227" s="583" t="s">
        <v>48</v>
      </c>
      <c r="AD1227" s="584" t="s">
        <v>9033</v>
      </c>
    </row>
    <row r="1228" spans="29:30">
      <c r="AC1228" s="570" t="s">
        <v>9034</v>
      </c>
      <c r="AD1228" s="571" t="s">
        <v>9035</v>
      </c>
    </row>
    <row r="1229" spans="29:30">
      <c r="AC1229" s="583" t="s">
        <v>48</v>
      </c>
      <c r="AD1229" s="584" t="s">
        <v>9036</v>
      </c>
    </row>
    <row r="1230" spans="29:30">
      <c r="AC1230" s="570" t="s">
        <v>9037</v>
      </c>
      <c r="AD1230" s="571" t="s">
        <v>9038</v>
      </c>
    </row>
    <row r="1231" spans="29:30">
      <c r="AC1231" s="583" t="s">
        <v>48</v>
      </c>
      <c r="AD1231" s="584" t="s">
        <v>9039</v>
      </c>
    </row>
    <row r="1232" spans="29:30">
      <c r="AC1232" s="570" t="s">
        <v>4356</v>
      </c>
      <c r="AD1232" s="571" t="s">
        <v>9040</v>
      </c>
    </row>
    <row r="1233" spans="29:30">
      <c r="AC1233" s="583" t="s">
        <v>48</v>
      </c>
      <c r="AD1233" s="584" t="s">
        <v>9041</v>
      </c>
    </row>
    <row r="1234" spans="29:30">
      <c r="AC1234" s="570" t="s">
        <v>4409</v>
      </c>
      <c r="AD1234" s="571" t="s">
        <v>9042</v>
      </c>
    </row>
    <row r="1235" spans="29:30">
      <c r="AC1235" s="583" t="s">
        <v>48</v>
      </c>
      <c r="AD1235" s="584" t="s">
        <v>9043</v>
      </c>
    </row>
    <row r="1236" spans="29:30">
      <c r="AC1236" s="570" t="s">
        <v>4436</v>
      </c>
      <c r="AD1236" s="571" t="s">
        <v>9044</v>
      </c>
    </row>
    <row r="1237" spans="29:30">
      <c r="AC1237" s="583" t="s">
        <v>48</v>
      </c>
      <c r="AD1237" s="584" t="s">
        <v>9045</v>
      </c>
    </row>
    <row r="1238" spans="29:30">
      <c r="AC1238" s="570" t="s">
        <v>4463</v>
      </c>
      <c r="AD1238" s="571" t="s">
        <v>9046</v>
      </c>
    </row>
    <row r="1239" spans="29:30">
      <c r="AC1239" s="583" t="s">
        <v>48</v>
      </c>
      <c r="AD1239" s="584" t="s">
        <v>9047</v>
      </c>
    </row>
    <row r="1240" spans="29:30">
      <c r="AC1240" s="570" t="s">
        <v>4544</v>
      </c>
      <c r="AD1240" s="571" t="s">
        <v>9048</v>
      </c>
    </row>
    <row r="1241" spans="29:30">
      <c r="AC1241" s="583" t="s">
        <v>48</v>
      </c>
      <c r="AD1241" s="584" t="s">
        <v>9049</v>
      </c>
    </row>
    <row r="1242" spans="29:30">
      <c r="AC1242" s="570" t="s">
        <v>4681</v>
      </c>
      <c r="AD1242" s="571" t="s">
        <v>9050</v>
      </c>
    </row>
    <row r="1243" spans="29:30">
      <c r="AC1243" s="583" t="s">
        <v>48</v>
      </c>
      <c r="AD1243" s="584" t="s">
        <v>9051</v>
      </c>
    </row>
    <row r="1244" spans="29:30">
      <c r="AC1244" s="570" t="s">
        <v>4709</v>
      </c>
      <c r="AD1244" s="571" t="s">
        <v>9052</v>
      </c>
    </row>
    <row r="1245" spans="29:30" ht="25.5">
      <c r="AC1245" s="583" t="s">
        <v>48</v>
      </c>
      <c r="AD1245" s="584" t="s">
        <v>9053</v>
      </c>
    </row>
    <row r="1246" spans="29:30">
      <c r="AC1246" s="570" t="s">
        <v>4737</v>
      </c>
      <c r="AD1246" s="571" t="s">
        <v>9054</v>
      </c>
    </row>
    <row r="1247" spans="29:30">
      <c r="AC1247" s="583" t="s">
        <v>48</v>
      </c>
      <c r="AD1247" s="584" t="s">
        <v>9055</v>
      </c>
    </row>
    <row r="1248" spans="29:30">
      <c r="AC1248" s="570" t="s">
        <v>4819</v>
      </c>
      <c r="AD1248" s="571" t="s">
        <v>9056</v>
      </c>
    </row>
    <row r="1249" spans="29:30">
      <c r="AC1249" s="583" t="s">
        <v>48</v>
      </c>
      <c r="AD1249" s="584" t="s">
        <v>9057</v>
      </c>
    </row>
    <row r="1250" spans="29:30">
      <c r="AC1250" s="570" t="s">
        <v>4872</v>
      </c>
      <c r="AD1250" s="571" t="s">
        <v>9058</v>
      </c>
    </row>
    <row r="1251" spans="29:30" ht="25.5">
      <c r="AC1251" s="583" t="s">
        <v>48</v>
      </c>
      <c r="AD1251" s="584" t="s">
        <v>9059</v>
      </c>
    </row>
    <row r="1252" spans="29:30">
      <c r="AC1252" s="570" t="s">
        <v>4956</v>
      </c>
      <c r="AD1252" s="571" t="s">
        <v>9060</v>
      </c>
    </row>
    <row r="1253" spans="29:30">
      <c r="AC1253" s="583" t="s">
        <v>48</v>
      </c>
      <c r="AD1253" s="584" t="s">
        <v>9061</v>
      </c>
    </row>
    <row r="1254" spans="29:30">
      <c r="AC1254" s="570" t="s">
        <v>6007</v>
      </c>
      <c r="AD1254" s="571" t="s">
        <v>9062</v>
      </c>
    </row>
    <row r="1255" spans="29:30">
      <c r="AC1255" s="583" t="s">
        <v>48</v>
      </c>
      <c r="AD1255" s="584" t="s">
        <v>9063</v>
      </c>
    </row>
    <row r="1256" spans="29:30">
      <c r="AC1256" s="570" t="s">
        <v>6027</v>
      </c>
      <c r="AD1256" s="571" t="s">
        <v>9064</v>
      </c>
    </row>
    <row r="1257" spans="29:30">
      <c r="AC1257" s="583" t="s">
        <v>48</v>
      </c>
      <c r="AD1257" s="584" t="s">
        <v>9065</v>
      </c>
    </row>
    <row r="1258" spans="29:30">
      <c r="AC1258" s="570" t="s">
        <v>6046</v>
      </c>
      <c r="AD1258" s="571" t="s">
        <v>9066</v>
      </c>
    </row>
    <row r="1259" spans="29:30">
      <c r="AC1259" s="583" t="s">
        <v>48</v>
      </c>
      <c r="AD1259" s="584" t="s">
        <v>9067</v>
      </c>
    </row>
    <row r="1260" spans="29:30">
      <c r="AC1260" s="570" t="s">
        <v>6066</v>
      </c>
      <c r="AD1260" s="571" t="s">
        <v>9068</v>
      </c>
    </row>
    <row r="1261" spans="29:30">
      <c r="AC1261" s="583" t="s">
        <v>48</v>
      </c>
      <c r="AD1261" s="584" t="s">
        <v>9069</v>
      </c>
    </row>
    <row r="1262" spans="29:30">
      <c r="AC1262" s="570" t="s">
        <v>6086</v>
      </c>
      <c r="AD1262" s="571" t="s">
        <v>9070</v>
      </c>
    </row>
    <row r="1263" spans="29:30">
      <c r="AC1263" s="583" t="s">
        <v>48</v>
      </c>
      <c r="AD1263" s="584" t="s">
        <v>9071</v>
      </c>
    </row>
    <row r="1264" spans="29:30">
      <c r="AC1264" s="570" t="s">
        <v>9072</v>
      </c>
      <c r="AD1264" s="571" t="s">
        <v>9073</v>
      </c>
    </row>
    <row r="1265" spans="29:30">
      <c r="AC1265" s="583" t="s">
        <v>48</v>
      </c>
      <c r="AD1265" s="584" t="s">
        <v>9074</v>
      </c>
    </row>
    <row r="1266" spans="29:30">
      <c r="AC1266" s="570" t="s">
        <v>9075</v>
      </c>
      <c r="AD1266" s="571" t="s">
        <v>9076</v>
      </c>
    </row>
    <row r="1267" spans="29:30">
      <c r="AC1267" s="583" t="s">
        <v>48</v>
      </c>
      <c r="AD1267" s="584" t="s">
        <v>9077</v>
      </c>
    </row>
    <row r="1268" spans="29:30">
      <c r="AC1268" s="570" t="s">
        <v>9078</v>
      </c>
      <c r="AD1268" s="571" t="s">
        <v>9079</v>
      </c>
    </row>
    <row r="1269" spans="29:30">
      <c r="AC1269" s="583" t="s">
        <v>48</v>
      </c>
      <c r="AD1269" s="584" t="s">
        <v>9080</v>
      </c>
    </row>
    <row r="1270" spans="29:30">
      <c r="AC1270" s="570" t="s">
        <v>9081</v>
      </c>
      <c r="AD1270" s="571" t="s">
        <v>9082</v>
      </c>
    </row>
    <row r="1271" spans="29:30">
      <c r="AC1271" s="583" t="s">
        <v>48</v>
      </c>
      <c r="AD1271" s="584" t="s">
        <v>9083</v>
      </c>
    </row>
    <row r="1272" spans="29:30">
      <c r="AC1272" s="570" t="s">
        <v>9084</v>
      </c>
      <c r="AD1272" s="571" t="s">
        <v>9085</v>
      </c>
    </row>
    <row r="1273" spans="29:30">
      <c r="AC1273" s="583" t="s">
        <v>48</v>
      </c>
      <c r="AD1273" s="584" t="s">
        <v>9086</v>
      </c>
    </row>
    <row r="1274" spans="29:30">
      <c r="AC1274" s="570" t="s">
        <v>6106</v>
      </c>
      <c r="AD1274" s="571" t="s">
        <v>9087</v>
      </c>
    </row>
    <row r="1275" spans="29:30">
      <c r="AC1275" s="583" t="s">
        <v>48</v>
      </c>
      <c r="AD1275" s="584" t="s">
        <v>9088</v>
      </c>
    </row>
    <row r="1276" spans="29:30">
      <c r="AC1276" s="570" t="s">
        <v>9089</v>
      </c>
      <c r="AD1276" s="571" t="s">
        <v>9090</v>
      </c>
    </row>
    <row r="1277" spans="29:30">
      <c r="AC1277" s="583" t="s">
        <v>48</v>
      </c>
      <c r="AD1277" s="584" t="s">
        <v>9091</v>
      </c>
    </row>
    <row r="1278" spans="29:30">
      <c r="AC1278" s="570" t="s">
        <v>9092</v>
      </c>
      <c r="AD1278" s="571" t="s">
        <v>9093</v>
      </c>
    </row>
    <row r="1279" spans="29:30">
      <c r="AC1279" s="583" t="s">
        <v>48</v>
      </c>
      <c r="AD1279" s="584" t="s">
        <v>9094</v>
      </c>
    </row>
    <row r="1280" spans="29:30">
      <c r="AC1280" s="570" t="s">
        <v>9095</v>
      </c>
      <c r="AD1280" s="571" t="s">
        <v>9096</v>
      </c>
    </row>
    <row r="1281" spans="29:30">
      <c r="AC1281" s="583" t="s">
        <v>48</v>
      </c>
      <c r="AD1281" s="584" t="s">
        <v>9097</v>
      </c>
    </row>
    <row r="1282" spans="29:30">
      <c r="AC1282" s="570" t="s">
        <v>9098</v>
      </c>
      <c r="AD1282" s="571" t="s">
        <v>9099</v>
      </c>
    </row>
    <row r="1283" spans="29:30">
      <c r="AC1283" s="583" t="s">
        <v>48</v>
      </c>
      <c r="AD1283" s="584" t="s">
        <v>9100</v>
      </c>
    </row>
    <row r="1284" spans="29:30">
      <c r="AC1284" s="570" t="s">
        <v>9101</v>
      </c>
      <c r="AD1284" s="571" t="s">
        <v>9102</v>
      </c>
    </row>
    <row r="1285" spans="29:30">
      <c r="AC1285" s="583" t="s">
        <v>48</v>
      </c>
      <c r="AD1285" s="584" t="s">
        <v>9103</v>
      </c>
    </row>
    <row r="1286" spans="29:30">
      <c r="AC1286" s="570" t="s">
        <v>5095</v>
      </c>
      <c r="AD1286" s="571" t="s">
        <v>9104</v>
      </c>
    </row>
    <row r="1287" spans="29:30">
      <c r="AC1287" s="583" t="s">
        <v>48</v>
      </c>
      <c r="AD1287" s="584" t="s">
        <v>9105</v>
      </c>
    </row>
    <row r="1288" spans="29:30">
      <c r="AC1288" s="570" t="s">
        <v>9106</v>
      </c>
      <c r="AD1288" s="571" t="s">
        <v>9107</v>
      </c>
    </row>
    <row r="1289" spans="29:30">
      <c r="AC1289" s="583" t="s">
        <v>48</v>
      </c>
      <c r="AD1289" s="584" t="s">
        <v>9108</v>
      </c>
    </row>
    <row r="1290" spans="29:30">
      <c r="AC1290" s="570" t="s">
        <v>9109</v>
      </c>
      <c r="AD1290" s="571" t="s">
        <v>9110</v>
      </c>
    </row>
    <row r="1291" spans="29:30">
      <c r="AC1291" s="583" t="s">
        <v>48</v>
      </c>
      <c r="AD1291" s="584" t="s">
        <v>9111</v>
      </c>
    </row>
    <row r="1292" spans="29:30">
      <c r="AC1292" s="570" t="s">
        <v>9112</v>
      </c>
      <c r="AD1292" s="571" t="s">
        <v>9113</v>
      </c>
    </row>
    <row r="1293" spans="29:30">
      <c r="AC1293" s="583" t="s">
        <v>48</v>
      </c>
      <c r="AD1293" s="584" t="s">
        <v>9114</v>
      </c>
    </row>
    <row r="1294" spans="29:30">
      <c r="AC1294" s="570" t="s">
        <v>9115</v>
      </c>
      <c r="AD1294" s="571" t="s">
        <v>9116</v>
      </c>
    </row>
    <row r="1295" spans="29:30">
      <c r="AC1295" s="583" t="s">
        <v>48</v>
      </c>
      <c r="AD1295" s="584" t="s">
        <v>9117</v>
      </c>
    </row>
    <row r="1296" spans="29:30">
      <c r="AC1296" s="570" t="s">
        <v>9118</v>
      </c>
      <c r="AD1296" s="571" t="s">
        <v>9119</v>
      </c>
    </row>
    <row r="1297" spans="29:30">
      <c r="AC1297" s="583" t="s">
        <v>48</v>
      </c>
      <c r="AD1297" s="584" t="s">
        <v>9120</v>
      </c>
    </row>
    <row r="1298" spans="29:30">
      <c r="AC1298" s="570" t="s">
        <v>9121</v>
      </c>
      <c r="AD1298" s="571" t="s">
        <v>9122</v>
      </c>
    </row>
    <row r="1299" spans="29:30">
      <c r="AC1299" s="583" t="s">
        <v>48</v>
      </c>
      <c r="AD1299" s="584" t="s">
        <v>9123</v>
      </c>
    </row>
    <row r="1300" spans="29:30">
      <c r="AC1300" s="570" t="s">
        <v>9124</v>
      </c>
      <c r="AD1300" s="571" t="s">
        <v>9125</v>
      </c>
    </row>
    <row r="1301" spans="29:30">
      <c r="AC1301" s="583" t="s">
        <v>48</v>
      </c>
      <c r="AD1301" s="584" t="s">
        <v>9126</v>
      </c>
    </row>
    <row r="1302" spans="29:30">
      <c r="AC1302" s="570" t="s">
        <v>9127</v>
      </c>
      <c r="AD1302" s="571" t="s">
        <v>9128</v>
      </c>
    </row>
    <row r="1303" spans="29:30">
      <c r="AC1303" s="583" t="s">
        <v>48</v>
      </c>
      <c r="AD1303" s="584" t="s">
        <v>9129</v>
      </c>
    </row>
    <row r="1304" spans="29:30">
      <c r="AC1304" s="570" t="s">
        <v>9130</v>
      </c>
      <c r="AD1304" s="571" t="s">
        <v>9131</v>
      </c>
    </row>
    <row r="1305" spans="29:30">
      <c r="AC1305" s="583" t="s">
        <v>48</v>
      </c>
      <c r="AD1305" s="584" t="s">
        <v>9132</v>
      </c>
    </row>
    <row r="1306" spans="29:30">
      <c r="AC1306" s="570" t="s">
        <v>5149</v>
      </c>
      <c r="AD1306" s="571" t="s">
        <v>9133</v>
      </c>
    </row>
    <row r="1307" spans="29:30">
      <c r="AC1307" s="583" t="s">
        <v>48</v>
      </c>
      <c r="AD1307" s="584" t="s">
        <v>9134</v>
      </c>
    </row>
    <row r="1308" spans="29:30">
      <c r="AC1308" s="570" t="s">
        <v>9135</v>
      </c>
      <c r="AD1308" s="571" t="s">
        <v>9136</v>
      </c>
    </row>
    <row r="1309" spans="29:30">
      <c r="AC1309" s="583" t="s">
        <v>48</v>
      </c>
      <c r="AD1309" s="584" t="s">
        <v>9137</v>
      </c>
    </row>
    <row r="1310" spans="29:30">
      <c r="AC1310" s="570" t="s">
        <v>6147</v>
      </c>
      <c r="AD1310" s="571" t="s">
        <v>9138</v>
      </c>
    </row>
    <row r="1311" spans="29:30">
      <c r="AC1311" s="583" t="s">
        <v>48</v>
      </c>
      <c r="AD1311" s="584" t="s">
        <v>9139</v>
      </c>
    </row>
    <row r="1312" spans="29:30">
      <c r="AC1312" s="570" t="s">
        <v>9140</v>
      </c>
      <c r="AD1312" s="571" t="s">
        <v>9141</v>
      </c>
    </row>
    <row r="1313" spans="29:30">
      <c r="AC1313" s="583" t="s">
        <v>48</v>
      </c>
      <c r="AD1313" s="584" t="s">
        <v>9142</v>
      </c>
    </row>
    <row r="1314" spans="29:30">
      <c r="AC1314" s="570" t="s">
        <v>6168</v>
      </c>
      <c r="AD1314" s="571" t="s">
        <v>5150</v>
      </c>
    </row>
    <row r="1315" spans="29:30">
      <c r="AC1315" s="583" t="s">
        <v>48</v>
      </c>
      <c r="AD1315" s="584" t="s">
        <v>9143</v>
      </c>
    </row>
    <row r="1316" spans="29:30">
      <c r="AC1316" s="570" t="s">
        <v>9144</v>
      </c>
      <c r="AD1316" s="571" t="s">
        <v>9145</v>
      </c>
    </row>
    <row r="1317" spans="29:30">
      <c r="AC1317" s="583" t="s">
        <v>48</v>
      </c>
      <c r="AD1317" s="584" t="s">
        <v>9146</v>
      </c>
    </row>
    <row r="1318" spans="29:30">
      <c r="AC1318" s="570" t="s">
        <v>5176</v>
      </c>
      <c r="AD1318" s="571" t="s">
        <v>9147</v>
      </c>
    </row>
    <row r="1319" spans="29:30">
      <c r="AC1319" s="583" t="s">
        <v>48</v>
      </c>
      <c r="AD1319" s="584" t="s">
        <v>9148</v>
      </c>
    </row>
    <row r="1320" spans="29:30">
      <c r="AC1320" s="570" t="s">
        <v>9149</v>
      </c>
      <c r="AD1320" s="571" t="s">
        <v>9150</v>
      </c>
    </row>
    <row r="1321" spans="29:30">
      <c r="AC1321" s="583" t="s">
        <v>48</v>
      </c>
      <c r="AD1321" s="584" t="s">
        <v>9151</v>
      </c>
    </row>
    <row r="1322" spans="29:30">
      <c r="AC1322" s="570" t="s">
        <v>9152</v>
      </c>
      <c r="AD1322" s="571" t="s">
        <v>9153</v>
      </c>
    </row>
    <row r="1323" spans="29:30">
      <c r="AC1323" s="583" t="s">
        <v>48</v>
      </c>
      <c r="AD1323" s="584" t="s">
        <v>9154</v>
      </c>
    </row>
    <row r="1324" spans="29:30">
      <c r="AC1324" s="570" t="s">
        <v>9155</v>
      </c>
      <c r="AD1324" s="571" t="s">
        <v>9156</v>
      </c>
    </row>
    <row r="1325" spans="29:30">
      <c r="AC1325" s="583" t="s">
        <v>48</v>
      </c>
      <c r="AD1325" s="584" t="s">
        <v>9157</v>
      </c>
    </row>
    <row r="1326" spans="29:30">
      <c r="AC1326" s="570" t="s">
        <v>9158</v>
      </c>
      <c r="AD1326" s="571" t="s">
        <v>9159</v>
      </c>
    </row>
    <row r="1327" spans="29:30">
      <c r="AC1327" s="583" t="s">
        <v>48</v>
      </c>
      <c r="AD1327" s="584" t="s">
        <v>9160</v>
      </c>
    </row>
    <row r="1328" spans="29:30">
      <c r="AC1328" s="570" t="s">
        <v>9161</v>
      </c>
      <c r="AD1328" s="571" t="s">
        <v>9162</v>
      </c>
    </row>
    <row r="1329" spans="29:30">
      <c r="AC1329" s="583" t="s">
        <v>48</v>
      </c>
      <c r="AD1329" s="584" t="s">
        <v>9163</v>
      </c>
    </row>
    <row r="1330" spans="29:30">
      <c r="AC1330" s="570" t="s">
        <v>9164</v>
      </c>
      <c r="AD1330" s="571" t="s">
        <v>9165</v>
      </c>
    </row>
    <row r="1331" spans="29:30">
      <c r="AC1331" s="583" t="s">
        <v>48</v>
      </c>
      <c r="AD1331" s="584" t="s">
        <v>9166</v>
      </c>
    </row>
    <row r="1332" spans="29:30">
      <c r="AC1332" s="570" t="s">
        <v>6232</v>
      </c>
      <c r="AD1332" s="571" t="s">
        <v>9167</v>
      </c>
    </row>
    <row r="1333" spans="29:30">
      <c r="AC1333" s="583" t="s">
        <v>48</v>
      </c>
      <c r="AD1333" s="584" t="s">
        <v>9168</v>
      </c>
    </row>
    <row r="1334" spans="29:30">
      <c r="AC1334" s="570" t="s">
        <v>9169</v>
      </c>
      <c r="AD1334" s="571" t="s">
        <v>9170</v>
      </c>
    </row>
    <row r="1335" spans="29:30">
      <c r="AC1335" s="583" t="s">
        <v>48</v>
      </c>
      <c r="AD1335" s="584" t="s">
        <v>9171</v>
      </c>
    </row>
    <row r="1336" spans="29:30">
      <c r="AC1336" s="570" t="s">
        <v>9172</v>
      </c>
      <c r="AD1336" s="571" t="s">
        <v>9173</v>
      </c>
    </row>
    <row r="1337" spans="29:30">
      <c r="AC1337" s="583" t="s">
        <v>48</v>
      </c>
      <c r="AD1337" s="584" t="s">
        <v>9174</v>
      </c>
    </row>
    <row r="1338" spans="29:30">
      <c r="AC1338" s="570" t="s">
        <v>5202</v>
      </c>
      <c r="AD1338" s="571" t="s">
        <v>9175</v>
      </c>
    </row>
    <row r="1339" spans="29:30">
      <c r="AC1339" s="583" t="s">
        <v>48</v>
      </c>
      <c r="AD1339" s="584" t="s">
        <v>9176</v>
      </c>
    </row>
    <row r="1340" spans="29:30">
      <c r="AC1340" s="570" t="s">
        <v>9177</v>
      </c>
      <c r="AD1340" s="571" t="s">
        <v>9178</v>
      </c>
    </row>
    <row r="1341" spans="29:30">
      <c r="AC1341" s="583" t="s">
        <v>48</v>
      </c>
      <c r="AD1341" s="584" t="s">
        <v>9179</v>
      </c>
    </row>
    <row r="1342" spans="29:30">
      <c r="AC1342" s="570" t="s">
        <v>9180</v>
      </c>
      <c r="AD1342" s="571" t="s">
        <v>9181</v>
      </c>
    </row>
    <row r="1343" spans="29:30">
      <c r="AC1343" s="583" t="s">
        <v>48</v>
      </c>
      <c r="AD1343" s="584" t="s">
        <v>9182</v>
      </c>
    </row>
    <row r="1344" spans="29:30">
      <c r="AC1344" s="570" t="s">
        <v>9183</v>
      </c>
      <c r="AD1344" s="571" t="s">
        <v>9184</v>
      </c>
    </row>
    <row r="1345" spans="29:30">
      <c r="AC1345" s="583" t="s">
        <v>48</v>
      </c>
      <c r="AD1345" s="584" t="s">
        <v>9185</v>
      </c>
    </row>
    <row r="1346" spans="29:30">
      <c r="AC1346" s="570" t="s">
        <v>9186</v>
      </c>
      <c r="AD1346" s="571" t="s">
        <v>9187</v>
      </c>
    </row>
    <row r="1347" spans="29:30">
      <c r="AC1347" s="583" t="s">
        <v>48</v>
      </c>
      <c r="AD1347" s="584" t="s">
        <v>9188</v>
      </c>
    </row>
    <row r="1348" spans="29:30">
      <c r="AC1348" s="570" t="s">
        <v>9189</v>
      </c>
      <c r="AD1348" s="571" t="s">
        <v>9190</v>
      </c>
    </row>
    <row r="1349" spans="29:30">
      <c r="AC1349" s="583" t="s">
        <v>48</v>
      </c>
      <c r="AD1349" s="584" t="s">
        <v>9191</v>
      </c>
    </row>
    <row r="1350" spans="29:30">
      <c r="AC1350" s="570" t="s">
        <v>5308</v>
      </c>
      <c r="AD1350" s="571" t="s">
        <v>9192</v>
      </c>
    </row>
    <row r="1351" spans="29:30">
      <c r="AC1351" s="583" t="s">
        <v>48</v>
      </c>
      <c r="AD1351" s="584" t="s">
        <v>9193</v>
      </c>
    </row>
    <row r="1352" spans="29:30">
      <c r="AC1352" s="570" t="s">
        <v>9194</v>
      </c>
      <c r="AD1352" s="571" t="s">
        <v>9195</v>
      </c>
    </row>
    <row r="1353" spans="29:30">
      <c r="AC1353" s="583" t="s">
        <v>48</v>
      </c>
      <c r="AD1353" s="584" t="s">
        <v>9196</v>
      </c>
    </row>
    <row r="1354" spans="29:30">
      <c r="AC1354" s="570" t="s">
        <v>6295</v>
      </c>
      <c r="AD1354" s="571" t="s">
        <v>9197</v>
      </c>
    </row>
    <row r="1355" spans="29:30">
      <c r="AC1355" s="583" t="s">
        <v>48</v>
      </c>
      <c r="AD1355" s="584" t="s">
        <v>9198</v>
      </c>
    </row>
    <row r="1356" spans="29:30">
      <c r="AC1356" s="570" t="s">
        <v>9199</v>
      </c>
      <c r="AD1356" s="571" t="s">
        <v>9200</v>
      </c>
    </row>
    <row r="1357" spans="29:30">
      <c r="AC1357" s="583" t="s">
        <v>48</v>
      </c>
      <c r="AD1357" s="584" t="s">
        <v>9201</v>
      </c>
    </row>
    <row r="1358" spans="29:30">
      <c r="AC1358" s="570" t="s">
        <v>9202</v>
      </c>
      <c r="AD1358" s="571" t="s">
        <v>9203</v>
      </c>
    </row>
    <row r="1359" spans="29:30">
      <c r="AC1359" s="583" t="s">
        <v>48</v>
      </c>
      <c r="AD1359" s="584" t="s">
        <v>9204</v>
      </c>
    </row>
    <row r="1360" spans="29:30">
      <c r="AC1360" s="570" t="s">
        <v>9205</v>
      </c>
      <c r="AD1360" s="571" t="s">
        <v>9206</v>
      </c>
    </row>
    <row r="1361" spans="29:30">
      <c r="AC1361" s="583" t="s">
        <v>48</v>
      </c>
      <c r="AD1361" s="584" t="s">
        <v>9207</v>
      </c>
    </row>
    <row r="1362" spans="29:30">
      <c r="AC1362" s="570" t="s">
        <v>6372</v>
      </c>
      <c r="AD1362" s="571" t="s">
        <v>9208</v>
      </c>
    </row>
    <row r="1363" spans="29:30" ht="25.5">
      <c r="AC1363" s="583" t="s">
        <v>48</v>
      </c>
      <c r="AD1363" s="584" t="s">
        <v>9209</v>
      </c>
    </row>
    <row r="1364" spans="29:30">
      <c r="AC1364" s="570" t="s">
        <v>9210</v>
      </c>
      <c r="AD1364" s="571" t="s">
        <v>9211</v>
      </c>
    </row>
    <row r="1365" spans="29:30">
      <c r="AC1365" s="583" t="s">
        <v>48</v>
      </c>
      <c r="AD1365" s="584" t="s">
        <v>9212</v>
      </c>
    </row>
    <row r="1366" spans="29:30">
      <c r="AC1366" s="570" t="s">
        <v>6408</v>
      </c>
      <c r="AD1366" s="571" t="s">
        <v>9213</v>
      </c>
    </row>
    <row r="1367" spans="29:30">
      <c r="AC1367" s="583" t="s">
        <v>48</v>
      </c>
      <c r="AD1367" s="584" t="s">
        <v>9214</v>
      </c>
    </row>
    <row r="1368" spans="29:30">
      <c r="AC1368" s="570" t="s">
        <v>9215</v>
      </c>
      <c r="AD1368" s="571" t="s">
        <v>9216</v>
      </c>
    </row>
    <row r="1369" spans="29:30" ht="25.5">
      <c r="AC1369" s="583" t="s">
        <v>48</v>
      </c>
      <c r="AD1369" s="584" t="s">
        <v>9217</v>
      </c>
    </row>
    <row r="1370" spans="29:30">
      <c r="AC1370" s="570" t="s">
        <v>9218</v>
      </c>
      <c r="AD1370" s="571" t="s">
        <v>9219</v>
      </c>
    </row>
    <row r="1371" spans="29:30">
      <c r="AC1371" s="583" t="s">
        <v>48</v>
      </c>
      <c r="AD1371" s="584" t="s">
        <v>9220</v>
      </c>
    </row>
    <row r="1372" spans="29:30">
      <c r="AC1372" s="570" t="s">
        <v>9221</v>
      </c>
      <c r="AD1372" s="571" t="s">
        <v>9222</v>
      </c>
    </row>
    <row r="1373" spans="29:30">
      <c r="AC1373" s="583" t="s">
        <v>48</v>
      </c>
      <c r="AD1373" s="584" t="s">
        <v>9223</v>
      </c>
    </row>
    <row r="1374" spans="29:30">
      <c r="AC1374" s="570" t="s">
        <v>5335</v>
      </c>
      <c r="AD1374" s="571" t="s">
        <v>9224</v>
      </c>
    </row>
    <row r="1375" spans="29:30">
      <c r="AC1375" s="583" t="s">
        <v>48</v>
      </c>
      <c r="AD1375" s="584" t="s">
        <v>9225</v>
      </c>
    </row>
    <row r="1376" spans="29:30">
      <c r="AC1376" s="570" t="s">
        <v>9226</v>
      </c>
      <c r="AD1376" s="571" t="s">
        <v>9227</v>
      </c>
    </row>
    <row r="1377" spans="29:30" ht="25.5">
      <c r="AC1377" s="583" t="s">
        <v>48</v>
      </c>
      <c r="AD1377" s="584" t="s">
        <v>9228</v>
      </c>
    </row>
    <row r="1378" spans="29:30">
      <c r="AC1378" s="570" t="s">
        <v>9229</v>
      </c>
      <c r="AD1378" s="571" t="s">
        <v>9230</v>
      </c>
    </row>
    <row r="1379" spans="29:30">
      <c r="AC1379" s="583" t="s">
        <v>48</v>
      </c>
      <c r="AD1379" s="584" t="s">
        <v>9231</v>
      </c>
    </row>
    <row r="1380" spans="29:30">
      <c r="AC1380" s="570" t="s">
        <v>9232</v>
      </c>
      <c r="AD1380" s="571" t="s">
        <v>9233</v>
      </c>
    </row>
    <row r="1381" spans="29:30">
      <c r="AC1381" s="583" t="s">
        <v>48</v>
      </c>
      <c r="AD1381" s="584" t="s">
        <v>9234</v>
      </c>
    </row>
    <row r="1382" spans="29:30">
      <c r="AC1382" s="570" t="s">
        <v>9235</v>
      </c>
      <c r="AD1382" s="571" t="s">
        <v>9236</v>
      </c>
    </row>
    <row r="1383" spans="29:30">
      <c r="AC1383" s="583" t="s">
        <v>48</v>
      </c>
      <c r="AD1383" s="584" t="s">
        <v>9237</v>
      </c>
    </row>
    <row r="1384" spans="29:30">
      <c r="AC1384" s="570" t="s">
        <v>9238</v>
      </c>
      <c r="AD1384" s="571" t="s">
        <v>9239</v>
      </c>
    </row>
    <row r="1385" spans="29:30">
      <c r="AC1385" s="583" t="s">
        <v>48</v>
      </c>
      <c r="AD1385" s="584" t="s">
        <v>9240</v>
      </c>
    </row>
    <row r="1386" spans="29:30">
      <c r="AC1386" s="570" t="s">
        <v>9241</v>
      </c>
      <c r="AD1386" s="571" t="s">
        <v>9242</v>
      </c>
    </row>
    <row r="1387" spans="29:30">
      <c r="AC1387" s="583" t="s">
        <v>48</v>
      </c>
      <c r="AD1387" s="584" t="s">
        <v>9243</v>
      </c>
    </row>
    <row r="1388" spans="29:30">
      <c r="AC1388" s="570" t="s">
        <v>9244</v>
      </c>
      <c r="AD1388" s="571" t="s">
        <v>9245</v>
      </c>
    </row>
    <row r="1389" spans="29:30">
      <c r="AC1389" s="583" t="s">
        <v>48</v>
      </c>
      <c r="AD1389" s="584" t="s">
        <v>9246</v>
      </c>
    </row>
    <row r="1390" spans="29:30">
      <c r="AC1390" s="570" t="s">
        <v>5391</v>
      </c>
      <c r="AD1390" s="571" t="s">
        <v>9247</v>
      </c>
    </row>
    <row r="1391" spans="29:30">
      <c r="AC1391" s="583" t="s">
        <v>48</v>
      </c>
      <c r="AD1391" s="584" t="s">
        <v>9248</v>
      </c>
    </row>
    <row r="1392" spans="29:30">
      <c r="AC1392" s="570" t="s">
        <v>5445</v>
      </c>
      <c r="AD1392" s="571" t="s">
        <v>9249</v>
      </c>
    </row>
    <row r="1393" spans="29:30" ht="25.5">
      <c r="AC1393" s="583" t="s">
        <v>48</v>
      </c>
      <c r="AD1393" s="584" t="s">
        <v>9250</v>
      </c>
    </row>
    <row r="1394" spans="29:30">
      <c r="AC1394" s="570" t="s">
        <v>9251</v>
      </c>
      <c r="AD1394" s="571" t="s">
        <v>9252</v>
      </c>
    </row>
    <row r="1395" spans="29:30">
      <c r="AC1395" s="583" t="s">
        <v>48</v>
      </c>
      <c r="AD1395" s="584" t="s">
        <v>9253</v>
      </c>
    </row>
    <row r="1396" spans="29:30">
      <c r="AC1396" s="570" t="s">
        <v>9254</v>
      </c>
      <c r="AD1396" s="571" t="s">
        <v>9255</v>
      </c>
    </row>
    <row r="1397" spans="29:30">
      <c r="AC1397" s="583" t="s">
        <v>48</v>
      </c>
      <c r="AD1397" s="584" t="s">
        <v>9256</v>
      </c>
    </row>
    <row r="1398" spans="29:30">
      <c r="AC1398" s="570" t="s">
        <v>5471</v>
      </c>
      <c r="AD1398" s="571" t="s">
        <v>9257</v>
      </c>
    </row>
    <row r="1399" spans="29:30">
      <c r="AC1399" s="583" t="s">
        <v>48</v>
      </c>
      <c r="AD1399" s="584" t="s">
        <v>9258</v>
      </c>
    </row>
    <row r="1400" spans="29:30">
      <c r="AC1400" s="570" t="s">
        <v>9259</v>
      </c>
      <c r="AD1400" s="571" t="s">
        <v>9260</v>
      </c>
    </row>
    <row r="1401" spans="29:30">
      <c r="AC1401" s="583" t="s">
        <v>48</v>
      </c>
      <c r="AD1401" s="584" t="s">
        <v>9261</v>
      </c>
    </row>
    <row r="1402" spans="29:30">
      <c r="AC1402" s="570" t="s">
        <v>9262</v>
      </c>
      <c r="AD1402" s="571" t="s">
        <v>9263</v>
      </c>
    </row>
    <row r="1403" spans="29:30">
      <c r="AC1403" s="583" t="s">
        <v>48</v>
      </c>
      <c r="AD1403" s="584" t="s">
        <v>9264</v>
      </c>
    </row>
    <row r="1404" spans="29:30">
      <c r="AC1404" s="570" t="s">
        <v>9265</v>
      </c>
      <c r="AD1404" s="571" t="s">
        <v>9266</v>
      </c>
    </row>
    <row r="1405" spans="29:30">
      <c r="AC1405" s="583" t="s">
        <v>48</v>
      </c>
      <c r="AD1405" s="584" t="s">
        <v>9267</v>
      </c>
    </row>
    <row r="1406" spans="29:30">
      <c r="AC1406" s="570" t="s">
        <v>9268</v>
      </c>
      <c r="AD1406" s="571" t="s">
        <v>9269</v>
      </c>
    </row>
    <row r="1407" spans="29:30">
      <c r="AC1407" s="583" t="s">
        <v>48</v>
      </c>
      <c r="AD1407" s="584" t="s">
        <v>9270</v>
      </c>
    </row>
    <row r="1408" spans="29:30">
      <c r="AC1408" s="570" t="s">
        <v>9271</v>
      </c>
      <c r="AD1408" s="571" t="s">
        <v>9272</v>
      </c>
    </row>
    <row r="1409" spans="29:30">
      <c r="AC1409" s="583" t="s">
        <v>48</v>
      </c>
      <c r="AD1409" s="584" t="s">
        <v>9273</v>
      </c>
    </row>
    <row r="1410" spans="29:30">
      <c r="AC1410" s="570" t="s">
        <v>9274</v>
      </c>
      <c r="AD1410" s="571" t="s">
        <v>9275</v>
      </c>
    </row>
    <row r="1411" spans="29:30">
      <c r="AC1411" s="583" t="s">
        <v>48</v>
      </c>
      <c r="AD1411" s="584" t="s">
        <v>9276</v>
      </c>
    </row>
    <row r="1412" spans="29:30">
      <c r="AC1412" s="570" t="s">
        <v>9277</v>
      </c>
      <c r="AD1412" s="571" t="s">
        <v>9278</v>
      </c>
    </row>
    <row r="1413" spans="29:30" ht="25.5">
      <c r="AC1413" s="583" t="s">
        <v>48</v>
      </c>
      <c r="AD1413" s="584" t="s">
        <v>9279</v>
      </c>
    </row>
    <row r="1414" spans="29:30">
      <c r="AC1414" s="570" t="s">
        <v>9280</v>
      </c>
      <c r="AD1414" s="571" t="s">
        <v>9281</v>
      </c>
    </row>
    <row r="1415" spans="29:30" ht="25.5">
      <c r="AC1415" s="583" t="s">
        <v>48</v>
      </c>
      <c r="AD1415" s="584" t="s">
        <v>9282</v>
      </c>
    </row>
    <row r="1416" spans="29:30">
      <c r="AC1416" s="570" t="s">
        <v>9283</v>
      </c>
      <c r="AD1416" s="571" t="s">
        <v>9284</v>
      </c>
    </row>
    <row r="1417" spans="29:30">
      <c r="AC1417" s="583" t="s">
        <v>48</v>
      </c>
      <c r="AD1417" s="584" t="s">
        <v>9285</v>
      </c>
    </row>
    <row r="1418" spans="29:30">
      <c r="AC1418" s="570" t="s">
        <v>5525</v>
      </c>
      <c r="AD1418" s="571" t="s">
        <v>9286</v>
      </c>
    </row>
    <row r="1419" spans="29:30">
      <c r="AC1419" s="583" t="s">
        <v>48</v>
      </c>
      <c r="AD1419" s="584" t="s">
        <v>9287</v>
      </c>
    </row>
    <row r="1420" spans="29:30">
      <c r="AC1420" s="570" t="s">
        <v>5553</v>
      </c>
      <c r="AD1420" s="571" t="s">
        <v>9288</v>
      </c>
    </row>
    <row r="1421" spans="29:30">
      <c r="AC1421" s="583" t="s">
        <v>48</v>
      </c>
      <c r="AD1421" s="584" t="s">
        <v>9289</v>
      </c>
    </row>
    <row r="1422" spans="29:30">
      <c r="AC1422" s="570" t="s">
        <v>9290</v>
      </c>
      <c r="AD1422" s="571" t="s">
        <v>9291</v>
      </c>
    </row>
    <row r="1423" spans="29:30">
      <c r="AC1423" s="583" t="s">
        <v>48</v>
      </c>
      <c r="AD1423" s="584" t="s">
        <v>9292</v>
      </c>
    </row>
    <row r="1424" spans="29:30">
      <c r="AC1424" s="570" t="s">
        <v>9293</v>
      </c>
      <c r="AD1424" s="571" t="s">
        <v>9294</v>
      </c>
    </row>
    <row r="1425" spans="29:30">
      <c r="AC1425" s="583" t="s">
        <v>48</v>
      </c>
      <c r="AD1425" s="584" t="s">
        <v>9295</v>
      </c>
    </row>
    <row r="1426" spans="29:30">
      <c r="AC1426" s="570" t="s">
        <v>9296</v>
      </c>
      <c r="AD1426" s="571" t="s">
        <v>9297</v>
      </c>
    </row>
    <row r="1427" spans="29:30">
      <c r="AC1427" s="583" t="s">
        <v>48</v>
      </c>
      <c r="AD1427" s="584" t="s">
        <v>9298</v>
      </c>
    </row>
    <row r="1428" spans="29:30">
      <c r="AC1428" s="570" t="s">
        <v>6643</v>
      </c>
      <c r="AD1428" s="571" t="s">
        <v>9299</v>
      </c>
    </row>
    <row r="1429" spans="29:30">
      <c r="AC1429" s="583" t="s">
        <v>48</v>
      </c>
      <c r="AD1429" s="584" t="s">
        <v>9300</v>
      </c>
    </row>
    <row r="1430" spans="29:30">
      <c r="AC1430" s="570" t="s">
        <v>8095</v>
      </c>
      <c r="AD1430" s="571" t="s">
        <v>9301</v>
      </c>
    </row>
    <row r="1431" spans="29:30" ht="25.5">
      <c r="AC1431" s="583" t="s">
        <v>48</v>
      </c>
      <c r="AD1431" s="584" t="s">
        <v>9302</v>
      </c>
    </row>
    <row r="1432" spans="29:30">
      <c r="AC1432" s="570" t="s">
        <v>9303</v>
      </c>
      <c r="AD1432" s="571" t="s">
        <v>9304</v>
      </c>
    </row>
    <row r="1433" spans="29:30">
      <c r="AC1433" s="583" t="s">
        <v>48</v>
      </c>
      <c r="AD1433" s="584" t="s">
        <v>9305</v>
      </c>
    </row>
    <row r="1434" spans="29:30">
      <c r="AC1434" s="570" t="s">
        <v>9306</v>
      </c>
      <c r="AD1434" s="571" t="s">
        <v>9307</v>
      </c>
    </row>
    <row r="1435" spans="29:30">
      <c r="AC1435" s="583" t="s">
        <v>48</v>
      </c>
      <c r="AD1435" s="584" t="s">
        <v>9308</v>
      </c>
    </row>
    <row r="1436" spans="29:30">
      <c r="AC1436" s="570" t="s">
        <v>9309</v>
      </c>
      <c r="AD1436" s="571" t="s">
        <v>9310</v>
      </c>
    </row>
    <row r="1437" spans="29:30">
      <c r="AC1437" s="583" t="s">
        <v>48</v>
      </c>
      <c r="AD1437" s="584" t="s">
        <v>9311</v>
      </c>
    </row>
    <row r="1438" spans="29:30">
      <c r="AC1438" s="570" t="s">
        <v>9312</v>
      </c>
      <c r="AD1438" s="571" t="s">
        <v>9313</v>
      </c>
    </row>
    <row r="1439" spans="29:30">
      <c r="AC1439" s="583" t="s">
        <v>48</v>
      </c>
      <c r="AD1439" s="584" t="s">
        <v>9314</v>
      </c>
    </row>
    <row r="1440" spans="29:30">
      <c r="AC1440" s="570" t="s">
        <v>9315</v>
      </c>
      <c r="AD1440" s="571" t="s">
        <v>9316</v>
      </c>
    </row>
    <row r="1441" spans="29:30">
      <c r="AC1441" s="583" t="s">
        <v>48</v>
      </c>
      <c r="AD1441" s="584" t="s">
        <v>9317</v>
      </c>
    </row>
    <row r="1442" spans="29:30">
      <c r="AC1442" s="570" t="s">
        <v>9318</v>
      </c>
      <c r="AD1442" s="571" t="s">
        <v>9319</v>
      </c>
    </row>
    <row r="1443" spans="29:30">
      <c r="AC1443" s="583" t="s">
        <v>48</v>
      </c>
      <c r="AD1443" s="584" t="s">
        <v>9320</v>
      </c>
    </row>
    <row r="1444" spans="29:30">
      <c r="AC1444" s="570" t="s">
        <v>9321</v>
      </c>
      <c r="AD1444" s="571" t="s">
        <v>9322</v>
      </c>
    </row>
    <row r="1445" spans="29:30">
      <c r="AC1445" s="583" t="s">
        <v>48</v>
      </c>
      <c r="AD1445" s="584" t="s">
        <v>9323</v>
      </c>
    </row>
    <row r="1446" spans="29:30">
      <c r="AC1446" s="570" t="s">
        <v>5607</v>
      </c>
      <c r="AD1446" s="571" t="s">
        <v>9324</v>
      </c>
    </row>
    <row r="1447" spans="29:30">
      <c r="AC1447" s="583" t="s">
        <v>48</v>
      </c>
      <c r="AD1447" s="584" t="s">
        <v>9325</v>
      </c>
    </row>
    <row r="1448" spans="29:30">
      <c r="AC1448" s="570" t="s">
        <v>9326</v>
      </c>
      <c r="AD1448" s="571" t="s">
        <v>9327</v>
      </c>
    </row>
    <row r="1449" spans="29:30">
      <c r="AC1449" s="583" t="s">
        <v>48</v>
      </c>
      <c r="AD1449" s="584" t="s">
        <v>9328</v>
      </c>
    </row>
    <row r="1450" spans="29:30">
      <c r="AC1450" s="570" t="s">
        <v>5635</v>
      </c>
      <c r="AD1450" s="571" t="s">
        <v>9329</v>
      </c>
    </row>
    <row r="1451" spans="29:30">
      <c r="AC1451" s="583" t="s">
        <v>48</v>
      </c>
      <c r="AD1451" s="584" t="s">
        <v>9330</v>
      </c>
    </row>
    <row r="1452" spans="29:30">
      <c r="AC1452" s="570" t="s">
        <v>9331</v>
      </c>
      <c r="AD1452" s="571" t="s">
        <v>9332</v>
      </c>
    </row>
    <row r="1453" spans="29:30">
      <c r="AC1453" s="583" t="s">
        <v>48</v>
      </c>
      <c r="AD1453" s="584" t="s">
        <v>9333</v>
      </c>
    </row>
    <row r="1454" spans="29:30">
      <c r="AC1454" s="570" t="s">
        <v>9334</v>
      </c>
      <c r="AD1454" s="571" t="s">
        <v>9335</v>
      </c>
    </row>
    <row r="1455" spans="29:30">
      <c r="AC1455" s="583" t="s">
        <v>48</v>
      </c>
      <c r="AD1455" s="584" t="s">
        <v>9336</v>
      </c>
    </row>
    <row r="1456" spans="29:30">
      <c r="AC1456" s="570" t="s">
        <v>9337</v>
      </c>
      <c r="AD1456" s="571" t="s">
        <v>9338</v>
      </c>
    </row>
    <row r="1457" spans="29:30">
      <c r="AC1457" s="583" t="s">
        <v>48</v>
      </c>
      <c r="AD1457" s="584" t="s">
        <v>9339</v>
      </c>
    </row>
    <row r="1458" spans="29:30">
      <c r="AC1458" s="570" t="s">
        <v>9340</v>
      </c>
      <c r="AD1458" s="571" t="s">
        <v>9341</v>
      </c>
    </row>
    <row r="1459" spans="29:30" ht="25.5">
      <c r="AC1459" s="583" t="s">
        <v>48</v>
      </c>
      <c r="AD1459" s="584" t="s">
        <v>9342</v>
      </c>
    </row>
    <row r="1460" spans="29:30">
      <c r="AC1460" s="570" t="s">
        <v>9343</v>
      </c>
      <c r="AD1460" s="571" t="s">
        <v>9344</v>
      </c>
    </row>
    <row r="1461" spans="29:30">
      <c r="AC1461" s="583" t="s">
        <v>48</v>
      </c>
      <c r="AD1461" s="584" t="s">
        <v>9345</v>
      </c>
    </row>
    <row r="1462" spans="29:30">
      <c r="AC1462" s="570" t="s">
        <v>9346</v>
      </c>
      <c r="AD1462" s="571" t="s">
        <v>9347</v>
      </c>
    </row>
    <row r="1463" spans="29:30">
      <c r="AC1463" s="583" t="s">
        <v>48</v>
      </c>
      <c r="AD1463" s="584" t="s">
        <v>9348</v>
      </c>
    </row>
    <row r="1464" spans="29:30">
      <c r="AC1464" s="570" t="s">
        <v>9349</v>
      </c>
      <c r="AD1464" s="571" t="s">
        <v>9350</v>
      </c>
    </row>
    <row r="1465" spans="29:30">
      <c r="AC1465" s="583" t="s">
        <v>48</v>
      </c>
      <c r="AD1465" s="584" t="s">
        <v>9351</v>
      </c>
    </row>
    <row r="1466" spans="29:30">
      <c r="AC1466" s="570" t="s">
        <v>9352</v>
      </c>
      <c r="AD1466" s="571" t="s">
        <v>9353</v>
      </c>
    </row>
    <row r="1467" spans="29:30">
      <c r="AC1467" s="583" t="s">
        <v>48</v>
      </c>
      <c r="AD1467" s="584" t="s">
        <v>9354</v>
      </c>
    </row>
    <row r="1468" spans="29:30">
      <c r="AC1468" s="570" t="s">
        <v>9355</v>
      </c>
      <c r="AD1468" s="571" t="s">
        <v>9356</v>
      </c>
    </row>
    <row r="1469" spans="29:30" ht="25.5">
      <c r="AC1469" s="583" t="s">
        <v>48</v>
      </c>
      <c r="AD1469" s="584" t="s">
        <v>9357</v>
      </c>
    </row>
    <row r="1470" spans="29:30">
      <c r="AC1470" s="570" t="s">
        <v>9358</v>
      </c>
      <c r="AD1470" s="571" t="s">
        <v>9359</v>
      </c>
    </row>
    <row r="1471" spans="29:30">
      <c r="AC1471" s="583" t="s">
        <v>48</v>
      </c>
      <c r="AD1471" s="584" t="s">
        <v>9360</v>
      </c>
    </row>
    <row r="1472" spans="29:30">
      <c r="AC1472" s="570" t="s">
        <v>9361</v>
      </c>
      <c r="AD1472" s="571" t="s">
        <v>9362</v>
      </c>
    </row>
    <row r="1473" spans="29:30">
      <c r="AC1473" s="583" t="s">
        <v>48</v>
      </c>
      <c r="AD1473" s="584" t="s">
        <v>9363</v>
      </c>
    </row>
    <row r="1474" spans="29:30">
      <c r="AC1474" s="570" t="s">
        <v>5745</v>
      </c>
      <c r="AD1474" s="571" t="s">
        <v>9364</v>
      </c>
    </row>
    <row r="1475" spans="29:30">
      <c r="AC1475" s="583" t="s">
        <v>48</v>
      </c>
      <c r="AD1475" s="584" t="s">
        <v>9365</v>
      </c>
    </row>
    <row r="1476" spans="29:30">
      <c r="AC1476" s="570" t="s">
        <v>9366</v>
      </c>
      <c r="AD1476" s="571" t="s">
        <v>9367</v>
      </c>
    </row>
    <row r="1477" spans="29:30">
      <c r="AC1477" s="583" t="s">
        <v>48</v>
      </c>
      <c r="AD1477" s="584" t="s">
        <v>9368</v>
      </c>
    </row>
    <row r="1478" spans="29:30">
      <c r="AC1478" s="570" t="s">
        <v>9369</v>
      </c>
      <c r="AD1478" s="571" t="s">
        <v>9370</v>
      </c>
    </row>
    <row r="1479" spans="29:30" ht="25.5">
      <c r="AC1479" s="583" t="s">
        <v>48</v>
      </c>
      <c r="AD1479" s="584" t="s">
        <v>9371</v>
      </c>
    </row>
    <row r="1480" spans="29:30">
      <c r="AC1480" s="570" t="s">
        <v>9372</v>
      </c>
      <c r="AD1480" s="571" t="s">
        <v>9373</v>
      </c>
    </row>
    <row r="1481" spans="29:30">
      <c r="AC1481" s="583" t="s">
        <v>48</v>
      </c>
      <c r="AD1481" s="584" t="s">
        <v>9374</v>
      </c>
    </row>
    <row r="1482" spans="29:30">
      <c r="AC1482" s="570" t="s">
        <v>6784</v>
      </c>
      <c r="AD1482" s="571" t="s">
        <v>9375</v>
      </c>
    </row>
    <row r="1483" spans="29:30" ht="25.5">
      <c r="AC1483" s="583" t="s">
        <v>48</v>
      </c>
      <c r="AD1483" s="584" t="s">
        <v>9376</v>
      </c>
    </row>
    <row r="1484" spans="29:30">
      <c r="AC1484" s="570" t="s">
        <v>5772</v>
      </c>
      <c r="AD1484" s="571" t="s">
        <v>9377</v>
      </c>
    </row>
    <row r="1485" spans="29:30">
      <c r="AC1485" s="583" t="s">
        <v>48</v>
      </c>
      <c r="AD1485" s="584" t="s">
        <v>9378</v>
      </c>
    </row>
    <row r="1486" spans="29:30">
      <c r="AC1486" s="570" t="s">
        <v>9379</v>
      </c>
      <c r="AD1486" s="571" t="s">
        <v>9380</v>
      </c>
    </row>
    <row r="1487" spans="29:30">
      <c r="AC1487" s="583" t="s">
        <v>48</v>
      </c>
      <c r="AD1487" s="584" t="s">
        <v>9381</v>
      </c>
    </row>
    <row r="1488" spans="29:30">
      <c r="AC1488" s="570" t="s">
        <v>9382</v>
      </c>
      <c r="AD1488" s="571" t="s">
        <v>9383</v>
      </c>
    </row>
    <row r="1489" spans="29:30">
      <c r="AC1489" s="583" t="s">
        <v>48</v>
      </c>
      <c r="AD1489" s="584" t="s">
        <v>9384</v>
      </c>
    </row>
    <row r="1490" spans="29:30">
      <c r="AC1490" s="570" t="s">
        <v>9385</v>
      </c>
      <c r="AD1490" s="571" t="s">
        <v>9386</v>
      </c>
    </row>
    <row r="1491" spans="29:30">
      <c r="AC1491" s="583" t="s">
        <v>48</v>
      </c>
      <c r="AD1491" s="584" t="s">
        <v>9387</v>
      </c>
    </row>
    <row r="1492" spans="29:30">
      <c r="AC1492" s="570" t="s">
        <v>9388</v>
      </c>
      <c r="AD1492" s="571" t="s">
        <v>9389</v>
      </c>
    </row>
    <row r="1493" spans="29:30">
      <c r="AC1493" s="583" t="s">
        <v>48</v>
      </c>
      <c r="AD1493" s="584" t="s">
        <v>9390</v>
      </c>
    </row>
    <row r="1494" spans="29:30">
      <c r="AC1494" s="570" t="s">
        <v>5801</v>
      </c>
      <c r="AD1494" s="571" t="s">
        <v>9391</v>
      </c>
    </row>
    <row r="1495" spans="29:30">
      <c r="AC1495" s="583" t="s">
        <v>48</v>
      </c>
      <c r="AD1495" s="584" t="s">
        <v>9392</v>
      </c>
    </row>
    <row r="1496" spans="29:30">
      <c r="AC1496" s="570" t="s">
        <v>9393</v>
      </c>
      <c r="AD1496" s="571" t="s">
        <v>9394</v>
      </c>
    </row>
    <row r="1497" spans="29:30">
      <c r="AC1497" s="583" t="s">
        <v>48</v>
      </c>
      <c r="AD1497" s="584" t="s">
        <v>9395</v>
      </c>
    </row>
    <row r="1498" spans="29:30">
      <c r="AC1498" s="570" t="s">
        <v>9396</v>
      </c>
      <c r="AD1498" s="571" t="s">
        <v>9397</v>
      </c>
    </row>
    <row r="1499" spans="29:30">
      <c r="AC1499" s="583" t="s">
        <v>48</v>
      </c>
      <c r="AD1499" s="584" t="s">
        <v>9398</v>
      </c>
    </row>
    <row r="1500" spans="29:30">
      <c r="AC1500" s="570" t="s">
        <v>9399</v>
      </c>
      <c r="AD1500" s="571" t="s">
        <v>9400</v>
      </c>
    </row>
    <row r="1501" spans="29:30">
      <c r="AC1501" s="583" t="s">
        <v>48</v>
      </c>
      <c r="AD1501" s="584" t="s">
        <v>9401</v>
      </c>
    </row>
    <row r="1502" spans="29:30">
      <c r="AC1502" s="570" t="s">
        <v>9402</v>
      </c>
      <c r="AD1502" s="571" t="s">
        <v>9403</v>
      </c>
    </row>
    <row r="1503" spans="29:30">
      <c r="AC1503" s="583" t="s">
        <v>48</v>
      </c>
      <c r="AD1503" s="584" t="s">
        <v>9404</v>
      </c>
    </row>
    <row r="1504" spans="29:30">
      <c r="AC1504" s="570" t="s">
        <v>9405</v>
      </c>
      <c r="AD1504" s="571" t="s">
        <v>9406</v>
      </c>
    </row>
    <row r="1505" spans="29:30">
      <c r="AC1505" s="583" t="s">
        <v>48</v>
      </c>
      <c r="AD1505" s="584" t="s">
        <v>9407</v>
      </c>
    </row>
    <row r="1506" spans="29:30">
      <c r="AC1506" s="570" t="s">
        <v>9408</v>
      </c>
      <c r="AD1506" s="571" t="s">
        <v>9409</v>
      </c>
    </row>
    <row r="1507" spans="29:30">
      <c r="AC1507" s="583" t="s">
        <v>48</v>
      </c>
      <c r="AD1507" s="584" t="s">
        <v>9410</v>
      </c>
    </row>
    <row r="1508" spans="29:30">
      <c r="AC1508" s="570" t="s">
        <v>9411</v>
      </c>
      <c r="AD1508" s="571" t="s">
        <v>9412</v>
      </c>
    </row>
    <row r="1509" spans="29:30">
      <c r="AC1509" s="583" t="s">
        <v>48</v>
      </c>
      <c r="AD1509" s="584" t="s">
        <v>9413</v>
      </c>
    </row>
    <row r="1510" spans="29:30">
      <c r="AC1510" s="570" t="s">
        <v>9414</v>
      </c>
      <c r="AD1510" s="571" t="s">
        <v>9415</v>
      </c>
    </row>
    <row r="1511" spans="29:30">
      <c r="AC1511" s="583" t="s">
        <v>48</v>
      </c>
      <c r="AD1511" s="584" t="s">
        <v>9416</v>
      </c>
    </row>
    <row r="1512" spans="29:30">
      <c r="AC1512" s="570" t="s">
        <v>5910</v>
      </c>
      <c r="AD1512" s="571" t="s">
        <v>9417</v>
      </c>
    </row>
    <row r="1513" spans="29:30" ht="25.5">
      <c r="AC1513" s="583" t="s">
        <v>48</v>
      </c>
      <c r="AD1513" s="584" t="s">
        <v>9418</v>
      </c>
    </row>
    <row r="1514" spans="29:30">
      <c r="AC1514" s="570" t="s">
        <v>9419</v>
      </c>
      <c r="AD1514" s="571" t="s">
        <v>9420</v>
      </c>
    </row>
    <row r="1515" spans="29:30">
      <c r="AC1515" s="583" t="s">
        <v>48</v>
      </c>
      <c r="AD1515" s="584" t="s">
        <v>9421</v>
      </c>
    </row>
    <row r="1516" spans="29:30">
      <c r="AC1516" s="570" t="s">
        <v>6849</v>
      </c>
      <c r="AD1516" s="571" t="s">
        <v>5934</v>
      </c>
    </row>
    <row r="1517" spans="29:30">
      <c r="AC1517" s="583" t="s">
        <v>48</v>
      </c>
      <c r="AD1517" s="584" t="s">
        <v>9422</v>
      </c>
    </row>
    <row r="1518" spans="29:30">
      <c r="AC1518" s="570" t="s">
        <v>9423</v>
      </c>
      <c r="AD1518" s="571" t="s">
        <v>9424</v>
      </c>
    </row>
    <row r="1519" spans="29:30">
      <c r="AC1519" s="583" t="s">
        <v>48</v>
      </c>
      <c r="AD1519" s="584" t="s">
        <v>9425</v>
      </c>
    </row>
    <row r="1520" spans="29:30">
      <c r="AC1520" s="570" t="s">
        <v>6860</v>
      </c>
      <c r="AD1520" s="571" t="s">
        <v>9426</v>
      </c>
    </row>
    <row r="1521" spans="29:30">
      <c r="AC1521" s="583" t="s">
        <v>48</v>
      </c>
      <c r="AD1521" s="584" t="s">
        <v>9427</v>
      </c>
    </row>
    <row r="1522" spans="29:30">
      <c r="AC1522" s="570" t="s">
        <v>9428</v>
      </c>
      <c r="AD1522" s="571" t="s">
        <v>9429</v>
      </c>
    </row>
    <row r="1523" spans="29:30">
      <c r="AC1523" s="583" t="s">
        <v>48</v>
      </c>
      <c r="AD1523" s="584" t="s">
        <v>9430</v>
      </c>
    </row>
    <row r="1524" spans="29:30">
      <c r="AC1524" s="570" t="s">
        <v>9431</v>
      </c>
      <c r="AD1524" s="571" t="s">
        <v>9432</v>
      </c>
    </row>
    <row r="1525" spans="29:30">
      <c r="AC1525" s="583" t="s">
        <v>48</v>
      </c>
      <c r="AD1525" s="584" t="s">
        <v>9433</v>
      </c>
    </row>
    <row r="1526" spans="29:30">
      <c r="AC1526" s="570" t="s">
        <v>5996</v>
      </c>
      <c r="AD1526" s="571" t="s">
        <v>9434</v>
      </c>
    </row>
    <row r="1527" spans="29:30">
      <c r="AC1527" s="583" t="s">
        <v>48</v>
      </c>
      <c r="AD1527" s="584" t="s">
        <v>9435</v>
      </c>
    </row>
    <row r="1528" spans="29:30">
      <c r="AC1528" s="570" t="s">
        <v>9436</v>
      </c>
      <c r="AD1528" s="571" t="s">
        <v>9437</v>
      </c>
    </row>
    <row r="1529" spans="29:30">
      <c r="AC1529" s="583" t="s">
        <v>48</v>
      </c>
      <c r="AD1529" s="584" t="s">
        <v>9438</v>
      </c>
    </row>
    <row r="1530" spans="29:30">
      <c r="AC1530" s="570" t="s">
        <v>9439</v>
      </c>
      <c r="AD1530" s="571" t="s">
        <v>9440</v>
      </c>
    </row>
    <row r="1531" spans="29:30">
      <c r="AC1531" s="583" t="s">
        <v>48</v>
      </c>
      <c r="AD1531" s="584" t="s">
        <v>9441</v>
      </c>
    </row>
    <row r="1532" spans="29:30">
      <c r="AC1532" s="570" t="s">
        <v>9442</v>
      </c>
      <c r="AD1532" s="571" t="s">
        <v>6056</v>
      </c>
    </row>
    <row r="1533" spans="29:30">
      <c r="AC1533" s="583" t="s">
        <v>48</v>
      </c>
      <c r="AD1533" s="584" t="s">
        <v>9443</v>
      </c>
    </row>
    <row r="1534" spans="29:30">
      <c r="AC1534" s="570" t="s">
        <v>9444</v>
      </c>
      <c r="AD1534" s="571" t="s">
        <v>9445</v>
      </c>
    </row>
    <row r="1535" spans="29:30">
      <c r="AC1535" s="583" t="s">
        <v>48</v>
      </c>
      <c r="AD1535" s="584" t="s">
        <v>9446</v>
      </c>
    </row>
    <row r="1536" spans="29:30">
      <c r="AC1536" s="570" t="s">
        <v>9447</v>
      </c>
      <c r="AD1536" s="571" t="s">
        <v>9448</v>
      </c>
    </row>
    <row r="1537" spans="29:30">
      <c r="AC1537" s="583" t="s">
        <v>48</v>
      </c>
      <c r="AD1537" s="584" t="s">
        <v>9449</v>
      </c>
    </row>
    <row r="1538" spans="29:30">
      <c r="AC1538" s="570" t="s">
        <v>6957</v>
      </c>
      <c r="AD1538" s="571" t="s">
        <v>9450</v>
      </c>
    </row>
    <row r="1539" spans="29:30">
      <c r="AC1539" s="583" t="s">
        <v>48</v>
      </c>
      <c r="AD1539" s="584" t="s">
        <v>9451</v>
      </c>
    </row>
    <row r="1540" spans="29:30">
      <c r="AC1540" s="570" t="s">
        <v>9452</v>
      </c>
      <c r="AD1540" s="571" t="s">
        <v>9453</v>
      </c>
    </row>
    <row r="1541" spans="29:30">
      <c r="AC1541" s="583" t="s">
        <v>48</v>
      </c>
      <c r="AD1541" s="584" t="s">
        <v>9454</v>
      </c>
    </row>
    <row r="1542" spans="29:30">
      <c r="AC1542" s="570" t="s">
        <v>6968</v>
      </c>
      <c r="AD1542" s="571" t="s">
        <v>9455</v>
      </c>
    </row>
    <row r="1543" spans="29:30">
      <c r="AC1543" s="583" t="s">
        <v>48</v>
      </c>
      <c r="AD1543" s="584" t="s">
        <v>9456</v>
      </c>
    </row>
    <row r="1544" spans="29:30">
      <c r="AC1544" s="570" t="s">
        <v>6055</v>
      </c>
      <c r="AD1544" s="571" t="s">
        <v>9457</v>
      </c>
    </row>
    <row r="1545" spans="29:30">
      <c r="AC1545" s="583" t="s">
        <v>48</v>
      </c>
      <c r="AD1545" s="584" t="s">
        <v>9458</v>
      </c>
    </row>
    <row r="1546" spans="29:30">
      <c r="AC1546" s="570" t="s">
        <v>9459</v>
      </c>
      <c r="AD1546" s="571" t="s">
        <v>9460</v>
      </c>
    </row>
    <row r="1547" spans="29:30">
      <c r="AC1547" s="583" t="s">
        <v>48</v>
      </c>
      <c r="AD1547" s="584" t="s">
        <v>9461</v>
      </c>
    </row>
    <row r="1548" spans="29:30">
      <c r="AC1548" s="570" t="s">
        <v>9462</v>
      </c>
      <c r="AD1548" s="571" t="s">
        <v>9463</v>
      </c>
    </row>
    <row r="1549" spans="29:30">
      <c r="AC1549" s="583" t="s">
        <v>48</v>
      </c>
      <c r="AD1549" s="584" t="s">
        <v>9464</v>
      </c>
    </row>
    <row r="1550" spans="29:30">
      <c r="AC1550" s="570" t="s">
        <v>8308</v>
      </c>
      <c r="AD1550" s="571" t="s">
        <v>9465</v>
      </c>
    </row>
    <row r="1551" spans="29:30">
      <c r="AC1551" s="583" t="s">
        <v>48</v>
      </c>
      <c r="AD1551" s="584" t="s">
        <v>9466</v>
      </c>
    </row>
    <row r="1552" spans="29:30">
      <c r="AC1552" s="570" t="s">
        <v>6242</v>
      </c>
      <c r="AD1552" s="571" t="s">
        <v>9467</v>
      </c>
    </row>
    <row r="1553" spans="29:30">
      <c r="AC1553" s="583" t="s">
        <v>48</v>
      </c>
      <c r="AD1553" s="584" t="s">
        <v>9468</v>
      </c>
    </row>
    <row r="1554" spans="29:30">
      <c r="AC1554" s="570" t="s">
        <v>6735</v>
      </c>
      <c r="AD1554" s="571" t="s">
        <v>9469</v>
      </c>
    </row>
    <row r="1555" spans="29:30">
      <c r="AC1555" s="583" t="s">
        <v>48</v>
      </c>
      <c r="AD1555" s="584" t="s">
        <v>9470</v>
      </c>
    </row>
    <row r="1556" spans="29:30">
      <c r="AC1556" s="570" t="s">
        <v>9471</v>
      </c>
      <c r="AD1556" s="571" t="s">
        <v>9472</v>
      </c>
    </row>
    <row r="1557" spans="29:30">
      <c r="AC1557" s="583" t="s">
        <v>48</v>
      </c>
      <c r="AD1557" s="584" t="s">
        <v>9473</v>
      </c>
    </row>
    <row r="1558" spans="29:30">
      <c r="AC1558" s="570" t="s">
        <v>9474</v>
      </c>
      <c r="AD1558" s="571" t="s">
        <v>9475</v>
      </c>
    </row>
    <row r="1559" spans="29:30">
      <c r="AC1559" s="583" t="s">
        <v>48</v>
      </c>
      <c r="AD1559" s="584" t="s">
        <v>9476</v>
      </c>
    </row>
    <row r="1560" spans="29:30">
      <c r="AC1560" s="570" t="s">
        <v>9477</v>
      </c>
      <c r="AD1560" s="571" t="s">
        <v>9478</v>
      </c>
    </row>
    <row r="1561" spans="29:30">
      <c r="AC1561" s="583" t="s">
        <v>48</v>
      </c>
      <c r="AD1561" s="584" t="s">
        <v>9479</v>
      </c>
    </row>
    <row r="1562" spans="29:30">
      <c r="AC1562" s="570" t="s">
        <v>9480</v>
      </c>
      <c r="AD1562" s="571" t="s">
        <v>9481</v>
      </c>
    </row>
    <row r="1563" spans="29:30">
      <c r="AC1563" s="583" t="s">
        <v>48</v>
      </c>
      <c r="AD1563" s="584" t="s">
        <v>9482</v>
      </c>
    </row>
    <row r="1564" spans="29:30">
      <c r="AC1564" s="570" t="s">
        <v>9483</v>
      </c>
      <c r="AD1564" s="571" t="s">
        <v>9484</v>
      </c>
    </row>
    <row r="1565" spans="29:30">
      <c r="AC1565" s="583" t="s">
        <v>48</v>
      </c>
      <c r="AD1565" s="584" t="s">
        <v>9485</v>
      </c>
    </row>
    <row r="1566" spans="29:30">
      <c r="AC1566" s="570" t="s">
        <v>9486</v>
      </c>
      <c r="AD1566" s="571" t="s">
        <v>9487</v>
      </c>
    </row>
    <row r="1567" spans="29:30" ht="25.5">
      <c r="AC1567" s="583" t="s">
        <v>48</v>
      </c>
      <c r="AD1567" s="584" t="s">
        <v>9488</v>
      </c>
    </row>
    <row r="1568" spans="29:30">
      <c r="AC1568" s="570" t="s">
        <v>9489</v>
      </c>
      <c r="AD1568" s="571" t="s">
        <v>9490</v>
      </c>
    </row>
    <row r="1569" spans="29:30">
      <c r="AC1569" s="583" t="s">
        <v>48</v>
      </c>
      <c r="AD1569" s="584" t="s">
        <v>9491</v>
      </c>
    </row>
    <row r="1570" spans="29:30">
      <c r="AC1570" s="570" t="s">
        <v>9492</v>
      </c>
      <c r="AD1570" s="571" t="s">
        <v>9493</v>
      </c>
    </row>
    <row r="1571" spans="29:30">
      <c r="AC1571" s="583" t="s">
        <v>48</v>
      </c>
      <c r="AD1571" s="584" t="s">
        <v>9494</v>
      </c>
    </row>
    <row r="1572" spans="29:30">
      <c r="AC1572" s="570" t="s">
        <v>9495</v>
      </c>
      <c r="AD1572" s="571" t="s">
        <v>9496</v>
      </c>
    </row>
    <row r="1573" spans="29:30" ht="25.5">
      <c r="AC1573" s="583" t="s">
        <v>48</v>
      </c>
      <c r="AD1573" s="584" t="s">
        <v>9497</v>
      </c>
    </row>
    <row r="1574" spans="29:30">
      <c r="AC1574" s="570" t="s">
        <v>9498</v>
      </c>
      <c r="AD1574" s="571" t="s">
        <v>9499</v>
      </c>
    </row>
    <row r="1575" spans="29:30" ht="38.25">
      <c r="AC1575" s="583" t="s">
        <v>48</v>
      </c>
      <c r="AD1575" s="584" t="s">
        <v>9500</v>
      </c>
    </row>
    <row r="1576" spans="29:30">
      <c r="AC1576" s="570" t="s">
        <v>9501</v>
      </c>
      <c r="AD1576" s="571" t="s">
        <v>9502</v>
      </c>
    </row>
    <row r="1577" spans="29:30">
      <c r="AC1577" s="583" t="s">
        <v>48</v>
      </c>
      <c r="AD1577" s="584" t="s">
        <v>9503</v>
      </c>
    </row>
    <row r="1578" spans="29:30">
      <c r="AC1578" s="570" t="s">
        <v>9504</v>
      </c>
      <c r="AD1578" s="571" t="s">
        <v>9505</v>
      </c>
    </row>
    <row r="1579" spans="29:30">
      <c r="AC1579" s="583" t="s">
        <v>48</v>
      </c>
      <c r="AD1579" s="584" t="s">
        <v>9506</v>
      </c>
    </row>
    <row r="1580" spans="29:30">
      <c r="AC1580" s="570" t="s">
        <v>9507</v>
      </c>
      <c r="AD1580" s="571" t="s">
        <v>9508</v>
      </c>
    </row>
    <row r="1581" spans="29:30">
      <c r="AC1581" s="583" t="s">
        <v>48</v>
      </c>
      <c r="AD1581" s="584" t="s">
        <v>9509</v>
      </c>
    </row>
    <row r="1582" spans="29:30">
      <c r="AC1582" s="570" t="s">
        <v>9510</v>
      </c>
      <c r="AD1582" s="571" t="s">
        <v>9511</v>
      </c>
    </row>
    <row r="1583" spans="29:30">
      <c r="AC1583" s="583" t="s">
        <v>48</v>
      </c>
      <c r="AD1583" s="584" t="s">
        <v>9512</v>
      </c>
    </row>
    <row r="1584" spans="29:30">
      <c r="AC1584" s="570" t="s">
        <v>9513</v>
      </c>
      <c r="AD1584" s="571" t="s">
        <v>9514</v>
      </c>
    </row>
    <row r="1585" spans="29:30" ht="25.5">
      <c r="AC1585" s="583" t="s">
        <v>48</v>
      </c>
      <c r="AD1585" s="584" t="s">
        <v>9515</v>
      </c>
    </row>
    <row r="1586" spans="29:30">
      <c r="AC1586" s="570" t="s">
        <v>9516</v>
      </c>
      <c r="AD1586" s="571" t="s">
        <v>9517</v>
      </c>
    </row>
    <row r="1587" spans="29:30">
      <c r="AC1587" s="583" t="s">
        <v>48</v>
      </c>
      <c r="AD1587" s="584" t="s">
        <v>9518</v>
      </c>
    </row>
    <row r="1588" spans="29:30">
      <c r="AC1588" s="570" t="s">
        <v>9519</v>
      </c>
      <c r="AD1588" s="571" t="s">
        <v>9520</v>
      </c>
    </row>
    <row r="1589" spans="29:30">
      <c r="AC1589" s="583" t="s">
        <v>48</v>
      </c>
      <c r="AD1589" s="584" t="s">
        <v>9521</v>
      </c>
    </row>
    <row r="1590" spans="29:30">
      <c r="AC1590" s="570" t="s">
        <v>9522</v>
      </c>
      <c r="AD1590" s="571" t="s">
        <v>9523</v>
      </c>
    </row>
    <row r="1591" spans="29:30">
      <c r="AC1591" s="583" t="s">
        <v>48</v>
      </c>
      <c r="AD1591" s="584" t="s">
        <v>9524</v>
      </c>
    </row>
    <row r="1592" spans="29:30">
      <c r="AC1592" s="570" t="s">
        <v>9525</v>
      </c>
      <c r="AD1592" s="571" t="s">
        <v>9526</v>
      </c>
    </row>
    <row r="1593" spans="29:30">
      <c r="AC1593" s="583" t="s">
        <v>48</v>
      </c>
      <c r="AD1593" s="584" t="s">
        <v>9527</v>
      </c>
    </row>
    <row r="1594" spans="29:30">
      <c r="AC1594" s="570" t="s">
        <v>9528</v>
      </c>
      <c r="AD1594" s="571" t="s">
        <v>9529</v>
      </c>
    </row>
    <row r="1595" spans="29:30">
      <c r="AC1595" s="583" t="s">
        <v>48</v>
      </c>
      <c r="AD1595" s="584" t="s">
        <v>9530</v>
      </c>
    </row>
    <row r="1596" spans="29:30">
      <c r="AC1596" s="570" t="s">
        <v>9531</v>
      </c>
      <c r="AD1596" s="571" t="s">
        <v>9532</v>
      </c>
    </row>
    <row r="1597" spans="29:30">
      <c r="AC1597" s="583" t="s">
        <v>48</v>
      </c>
      <c r="AD1597" s="584" t="s">
        <v>9533</v>
      </c>
    </row>
    <row r="1598" spans="29:30">
      <c r="AC1598" s="570" t="s">
        <v>7188</v>
      </c>
      <c r="AD1598" s="571" t="s">
        <v>9534</v>
      </c>
    </row>
    <row r="1599" spans="29:30">
      <c r="AC1599" s="583" t="s">
        <v>48</v>
      </c>
      <c r="AD1599" s="584" t="s">
        <v>9535</v>
      </c>
    </row>
    <row r="1600" spans="29:30">
      <c r="AC1600" s="570" t="s">
        <v>9536</v>
      </c>
      <c r="AD1600" s="571" t="s">
        <v>9537</v>
      </c>
    </row>
    <row r="1601" spans="29:30">
      <c r="AC1601" s="583" t="s">
        <v>48</v>
      </c>
      <c r="AD1601" s="584" t="s">
        <v>9538</v>
      </c>
    </row>
    <row r="1602" spans="29:30">
      <c r="AC1602" s="570" t="s">
        <v>9539</v>
      </c>
      <c r="AD1602" s="571" t="s">
        <v>9540</v>
      </c>
    </row>
    <row r="1603" spans="29:30" ht="25.5">
      <c r="AC1603" s="583" t="s">
        <v>48</v>
      </c>
      <c r="AD1603" s="584" t="s">
        <v>9541</v>
      </c>
    </row>
    <row r="1604" spans="29:30">
      <c r="AC1604" s="570" t="s">
        <v>7196</v>
      </c>
      <c r="AD1604" s="571" t="s">
        <v>9542</v>
      </c>
    </row>
    <row r="1605" spans="29:30">
      <c r="AC1605" s="583" t="s">
        <v>48</v>
      </c>
      <c r="AD1605" s="584" t="s">
        <v>9543</v>
      </c>
    </row>
    <row r="1606" spans="29:30">
      <c r="AC1606" s="570" t="s">
        <v>9544</v>
      </c>
      <c r="AD1606" s="571" t="s">
        <v>9545</v>
      </c>
    </row>
    <row r="1607" spans="29:30">
      <c r="AC1607" s="583" t="s">
        <v>48</v>
      </c>
      <c r="AD1607" s="584" t="s">
        <v>9546</v>
      </c>
    </row>
    <row r="1608" spans="29:30">
      <c r="AC1608" s="570" t="s">
        <v>7203</v>
      </c>
      <c r="AD1608" s="571" t="s">
        <v>9547</v>
      </c>
    </row>
    <row r="1609" spans="29:30">
      <c r="AC1609" s="583" t="s">
        <v>48</v>
      </c>
      <c r="AD1609" s="584" t="s">
        <v>9548</v>
      </c>
    </row>
    <row r="1610" spans="29:30">
      <c r="AC1610" s="570" t="s">
        <v>9549</v>
      </c>
      <c r="AD1610" s="571" t="s">
        <v>9550</v>
      </c>
    </row>
    <row r="1611" spans="29:30">
      <c r="AC1611" s="583" t="s">
        <v>48</v>
      </c>
      <c r="AD1611" s="584" t="s">
        <v>9551</v>
      </c>
    </row>
    <row r="1612" spans="29:30">
      <c r="AC1612" s="570" t="s">
        <v>9552</v>
      </c>
      <c r="AD1612" s="571" t="s">
        <v>9553</v>
      </c>
    </row>
    <row r="1613" spans="29:30">
      <c r="AC1613" s="583" t="s">
        <v>48</v>
      </c>
      <c r="AD1613" s="584" t="s">
        <v>9554</v>
      </c>
    </row>
    <row r="1614" spans="29:30">
      <c r="AC1614" s="570" t="s">
        <v>9555</v>
      </c>
      <c r="AD1614" s="571" t="s">
        <v>9556</v>
      </c>
    </row>
    <row r="1615" spans="29:30">
      <c r="AC1615" s="583" t="s">
        <v>48</v>
      </c>
      <c r="AD1615" s="584" t="s">
        <v>9557</v>
      </c>
    </row>
    <row r="1616" spans="29:30">
      <c r="AC1616" s="570" t="s">
        <v>9558</v>
      </c>
      <c r="AD1616" s="571" t="s">
        <v>9559</v>
      </c>
    </row>
    <row r="1617" spans="29:30">
      <c r="AC1617" s="583" t="s">
        <v>48</v>
      </c>
      <c r="AD1617" s="584" t="s">
        <v>9560</v>
      </c>
    </row>
    <row r="1618" spans="29:30">
      <c r="AC1618" s="570" t="s">
        <v>9561</v>
      </c>
      <c r="AD1618" s="571" t="s">
        <v>9562</v>
      </c>
    </row>
    <row r="1619" spans="29:30">
      <c r="AC1619" s="583" t="s">
        <v>48</v>
      </c>
      <c r="AD1619" s="584" t="s">
        <v>9563</v>
      </c>
    </row>
    <row r="1620" spans="29:30">
      <c r="AC1620" s="570" t="s">
        <v>9564</v>
      </c>
      <c r="AD1620" s="571" t="s">
        <v>9565</v>
      </c>
    </row>
    <row r="1621" spans="29:30">
      <c r="AC1621" s="583" t="s">
        <v>48</v>
      </c>
      <c r="AD1621" s="584" t="s">
        <v>9566</v>
      </c>
    </row>
    <row r="1622" spans="29:30">
      <c r="AC1622" s="570" t="s">
        <v>9567</v>
      </c>
      <c r="AD1622" s="571" t="s">
        <v>9568</v>
      </c>
    </row>
    <row r="1623" spans="29:30">
      <c r="AC1623" s="583" t="s">
        <v>48</v>
      </c>
      <c r="AD1623" s="584" t="s">
        <v>9569</v>
      </c>
    </row>
    <row r="1624" spans="29:30">
      <c r="AC1624" s="570" t="s">
        <v>9570</v>
      </c>
      <c r="AD1624" s="571" t="s">
        <v>9571</v>
      </c>
    </row>
    <row r="1625" spans="29:30">
      <c r="AC1625" s="583" t="s">
        <v>48</v>
      </c>
      <c r="AD1625" s="584" t="s">
        <v>9572</v>
      </c>
    </row>
    <row r="1626" spans="29:30">
      <c r="AC1626" s="570" t="s">
        <v>9573</v>
      </c>
      <c r="AD1626" s="571" t="s">
        <v>9574</v>
      </c>
    </row>
    <row r="1627" spans="29:30">
      <c r="AC1627" s="583" t="s">
        <v>48</v>
      </c>
      <c r="AD1627" s="584" t="s">
        <v>9575</v>
      </c>
    </row>
    <row r="1628" spans="29:30">
      <c r="AC1628" s="570" t="s">
        <v>9576</v>
      </c>
      <c r="AD1628" s="571" t="s">
        <v>9577</v>
      </c>
    </row>
    <row r="1629" spans="29:30" ht="25.5">
      <c r="AC1629" s="583" t="s">
        <v>48</v>
      </c>
      <c r="AD1629" s="584" t="s">
        <v>9578</v>
      </c>
    </row>
    <row r="1630" spans="29:30">
      <c r="AC1630" s="570" t="s">
        <v>9579</v>
      </c>
      <c r="AD1630" s="571" t="s">
        <v>9580</v>
      </c>
    </row>
    <row r="1631" spans="29:30" ht="25.5">
      <c r="AC1631" s="583" t="s">
        <v>48</v>
      </c>
      <c r="AD1631" s="584" t="s">
        <v>9581</v>
      </c>
    </row>
    <row r="1632" spans="29:30">
      <c r="AC1632" s="570" t="s">
        <v>5843</v>
      </c>
      <c r="AD1632" s="571" t="s">
        <v>9582</v>
      </c>
    </row>
    <row r="1633" spans="29:30" ht="15.75" thickBot="1">
      <c r="AC1633" s="626" t="s">
        <v>48</v>
      </c>
      <c r="AD1633" s="624" t="s">
        <v>9583</v>
      </c>
    </row>
  </sheetData>
  <autoFilter ref="T5:W5" xr:uid="{89895B27-DC6A-4C68-8975-64B8AD233953}"/>
  <hyperlinks>
    <hyperlink ref="A1" r:id="rId1" xr:uid="{CC13BEFA-8D59-4437-9CC9-9216A0604B62}"/>
    <hyperlink ref="E1" r:id="rId2" xr:uid="{77F2F1FB-3C24-44A1-AB7F-C1A026D4E1FB}"/>
    <hyperlink ref="K1" r:id="rId3" xr:uid="{4EAE510E-6311-438F-9D53-F0A71DC00EC6}"/>
    <hyperlink ref="Q1" r:id="rId4" xr:uid="{AB370054-F9AA-4852-8B20-C1AD4A46419F}"/>
    <hyperlink ref="AC1" r:id="rId5" xr:uid="{88696C6C-2A6D-42E8-8930-1AC82C6971AF}"/>
    <hyperlink ref="AF1" r:id="rId6" xr:uid="{2357C05D-305F-4E23-9DE1-6EB3E2CEBFE1}"/>
  </hyperlinks>
  <pageMargins left="0.7" right="0.7" top="0.75" bottom="0.75" header="0.3" footer="0.3"/>
  <pageSetup paperSize="9" orientation="portrait" r:id="rId7"/>
  <legacyDrawing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5</vt:i4>
      </vt:variant>
    </vt:vector>
  </HeadingPairs>
  <TitlesOfParts>
    <vt:vector size="18" baseType="lpstr">
      <vt:lpstr>Feuil1</vt:lpstr>
      <vt:lpstr>MODELE FACTURE LIGNES SIMPLES</vt:lpstr>
      <vt:lpstr>LIGNES COMPLETES</vt:lpstr>
      <vt:lpstr>Factur-X FR CEFACT EN16931 FR</vt:lpstr>
      <vt:lpstr>Factur-X FR CEFACT BASIC FR</vt:lpstr>
      <vt:lpstr>Factur-X FR CEFACT BASIC_WL FR</vt:lpstr>
      <vt:lpstr>Factur-X FR CEFACT MINIMUM FR</vt:lpstr>
      <vt:lpstr>Business Rules</vt:lpstr>
      <vt:lpstr>Codelists</vt:lpstr>
      <vt:lpstr>Base pour doc xml</vt:lpstr>
      <vt:lpstr>Pour doc word</vt:lpstr>
      <vt:lpstr>French</vt:lpstr>
      <vt:lpstr>Feuil2</vt:lpstr>
      <vt:lpstr>Feuil2!_ftn1</vt:lpstr>
      <vt:lpstr>Feuil2!_ftnref1</vt:lpstr>
      <vt:lpstr>'MODELE FACTURE LIGNES SIMPLES'!Print_Area</vt:lpstr>
      <vt:lpstr>'LIGNES COMPLETES'!Zone_d_impression</vt:lpstr>
      <vt:lpstr>'MODELE FACTURE LIGNES SIMPLES'!Zone_d_impression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Cyrille Sautereau</dc:creator>
  <cp:lastModifiedBy>Cyrille Sautereau</cp:lastModifiedBy>
  <cp:lastPrinted>2018-01-07T18:53:43Z</cp:lastPrinted>
  <dcterms:created xsi:type="dcterms:W3CDTF">2013-07-23T17:50:41Z</dcterms:created>
  <dcterms:modified xsi:type="dcterms:W3CDTF">2018-11-24T12:36:18Z</dcterms:modified>
</cp:coreProperties>
</file>