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aoud\Desktop\simple-audit\"/>
    </mc:Choice>
  </mc:AlternateContent>
  <bookViews>
    <workbookView xWindow="0" yWindow="0" windowWidth="15690" windowHeight="10485" activeTab="1"/>
  </bookViews>
  <sheets>
    <sheet name="Model" sheetId="1" r:id="rId1"/>
    <sheet name="Lookups" sheetId="2" r:id="rId2"/>
    <sheet name="MapperLookups" sheetId="3" r:id="rId3"/>
  </sheets>
  <definedNames>
    <definedName name="AtticNames">Lookups!$D$39:$D$42</definedName>
    <definedName name="CClimateNames">Lookups!$K$52</definedName>
    <definedName name="CookingNames">Lookups!$L$67:$L$72</definedName>
    <definedName name="CoolRoofNames">Lookups!$H$47:$H$49</definedName>
    <definedName name="DHWNames">Lookups!$E$55:$E$59</definedName>
    <definedName name="DHWTypeNames">Lookups!$J$55:$J$59</definedName>
    <definedName name="Distrib_Eff">Lookups!$G$12</definedName>
    <definedName name="DryerNames">Lookups!$L$66:$L$72</definedName>
    <definedName name="DuctInsNames">Lookups!$E$47:$E$49</definedName>
    <definedName name="DuctLeakNames">Lookups!$B$47:$B$50</definedName>
    <definedName name="Ducts_attic_leakiness">Model!$B$31</definedName>
    <definedName name="Ducts_crawl">Model!$B$30</definedName>
    <definedName name="Ducts_crawl_garage_leakiness">Model!$B$32</definedName>
    <definedName name="Ducts_crawl_leakiness">Model!$B$32</definedName>
    <definedName name="FdnInsNames">Lookups!$M$39:$M$41</definedName>
    <definedName name="FdnNames">Lookups!$K$39:$K$41</definedName>
    <definedName name="fridge2name">Lookups!$I$66:$I$69</definedName>
    <definedName name="FridgeNames">Lookups!$G$66:$G$69</definedName>
    <definedName name="HClimateNames">Lookups!$F$50:$F$52</definedName>
    <definedName name="HeatNames">Lookups!$B$55:$B$63</definedName>
    <definedName name="LaundryNames">Lookups!$E$57:$E$59</definedName>
    <definedName name="LeakyNames">Lookups!$I$39:$I$44</definedName>
    <definedName name="LightNames">Lookups!$B$66:$B$70</definedName>
    <definedName name="stations">Lookups!$B$77:$B$315</definedName>
    <definedName name="tmydata">Lookups!$B$77:$J$315</definedName>
    <definedName name="WallNames">Lookups!$B$39:$B$43</definedName>
    <definedName name="WindowNames">Lookups!$F$39:$F$42</definedName>
    <definedName name="WindowPctWall">Lookups!$C$52</definedName>
    <definedName name="windowshading">Lookups!$J$47:$J$51</definedName>
    <definedName name="ziplookup">Lookups!$K$77:$L$9567</definedName>
  </definedNames>
  <calcPr calcId="162913"/>
</workbook>
</file>

<file path=xl/calcChain.xml><?xml version="1.0" encoding="utf-8"?>
<calcChain xmlns="http://schemas.openxmlformats.org/spreadsheetml/2006/main">
  <c r="D35" i="2" l="1"/>
  <c r="C35" i="2" a="1"/>
  <c r="C35" i="2" s="1"/>
  <c r="D34" i="2"/>
  <c r="C34" i="2"/>
  <c r="D33" i="2"/>
  <c r="C33" i="2"/>
  <c r="H31" i="2"/>
  <c r="G31" i="2"/>
  <c r="D29" i="2"/>
  <c r="H28" i="2"/>
  <c r="H29" i="2" s="1"/>
  <c r="H27" i="2"/>
  <c r="G27" i="2"/>
  <c r="C21" i="2"/>
  <c r="H14" i="2"/>
  <c r="H12" i="2" s="1"/>
  <c r="G14" i="2"/>
  <c r="G12" i="2" s="1"/>
  <c r="H13" i="2"/>
  <c r="G13" i="2"/>
  <c r="D13" i="2"/>
  <c r="C13" i="2"/>
  <c r="D11" i="2"/>
  <c r="C11" i="2"/>
  <c r="D9" i="2"/>
  <c r="C9" i="2"/>
  <c r="D62" i="1" s="1"/>
  <c r="D7" i="2"/>
  <c r="C7" i="2"/>
  <c r="D60" i="1" s="1"/>
  <c r="D85" i="1"/>
  <c r="D32" i="2" s="1"/>
  <c r="B85" i="1"/>
  <c r="C32" i="2" s="1"/>
  <c r="D84" i="1"/>
  <c r="D31" i="2" s="1"/>
  <c r="B84" i="1"/>
  <c r="C31" i="2" s="1"/>
  <c r="D83" i="1"/>
  <c r="D30" i="2" s="1"/>
  <c r="B83" i="1"/>
  <c r="C30" i="2" s="1"/>
  <c r="D82" i="1"/>
  <c r="B82" i="1"/>
  <c r="C29" i="2" s="1"/>
  <c r="D81" i="1"/>
  <c r="D28" i="2" s="1"/>
  <c r="B81" i="1"/>
  <c r="C28" i="2" s="1"/>
  <c r="D80" i="1"/>
  <c r="D27" i="2" s="1"/>
  <c r="B80" i="1"/>
  <c r="C27" i="2" s="1"/>
  <c r="D79" i="1"/>
  <c r="D26" i="2" s="1"/>
  <c r="B79" i="1"/>
  <c r="C26" i="2" s="1"/>
  <c r="D78" i="1"/>
  <c r="D25" i="2" s="1"/>
  <c r="B78" i="1"/>
  <c r="C25" i="2" s="1"/>
  <c r="D77" i="1"/>
  <c r="D24" i="2" s="1"/>
  <c r="B77" i="1"/>
  <c r="C24" i="2" s="1"/>
  <c r="D74" i="1"/>
  <c r="D21" i="2" s="1"/>
  <c r="B74" i="1"/>
  <c r="B75" i="1" s="1"/>
  <c r="C22" i="2" s="1"/>
  <c r="D75" i="1" s="1"/>
  <c r="D22" i="2" s="1"/>
  <c r="D72" i="1"/>
  <c r="D19" i="2" s="1"/>
  <c r="B72" i="1"/>
  <c r="C19" i="2" s="1"/>
  <c r="D70" i="1"/>
  <c r="D17" i="2" s="1"/>
  <c r="B70" i="1"/>
  <c r="C17" i="2" s="1"/>
  <c r="D68" i="1"/>
  <c r="D15" i="2" s="1"/>
  <c r="B68" i="1"/>
  <c r="C15" i="2" s="1"/>
  <c r="D66" i="1"/>
  <c r="D64" i="1"/>
  <c r="D61" i="1"/>
  <c r="D8" i="2" s="1"/>
  <c r="B61" i="1"/>
  <c r="C8" i="2" s="1"/>
  <c r="D59" i="1"/>
  <c r="D6" i="2" s="1"/>
  <c r="B59" i="1"/>
  <c r="C6" i="2" s="1"/>
  <c r="A30" i="1"/>
  <c r="D29" i="1"/>
  <c r="F15" i="1"/>
  <c r="L9" i="2" s="1"/>
  <c r="F9" i="1"/>
  <c r="C8" i="1"/>
  <c r="G8" i="1" s="1"/>
  <c r="D86" i="1" l="1"/>
  <c r="D36" i="2" s="1"/>
  <c r="B69" i="1"/>
  <c r="C16" i="2" s="1"/>
  <c r="D69" i="1" s="1"/>
  <c r="D16" i="2" s="1"/>
  <c r="B71" i="1"/>
  <c r="C18" i="2" s="1"/>
  <c r="D71" i="1" s="1"/>
  <c r="D18" i="2" s="1"/>
  <c r="L13" i="2"/>
  <c r="L18" i="2" s="1"/>
  <c r="L19" i="2" s="1"/>
  <c r="L14" i="2"/>
  <c r="L10" i="2"/>
  <c r="L11" i="2"/>
  <c r="B63" i="1"/>
  <c r="C10" i="2" s="1"/>
  <c r="G17" i="2" s="1"/>
  <c r="B86" i="1"/>
  <c r="C36" i="2" s="1"/>
  <c r="B10" i="1"/>
  <c r="F10" i="1" s="1"/>
  <c r="L21" i="2"/>
  <c r="L22" i="2" s="1"/>
  <c r="L20" i="2"/>
  <c r="G19" i="2"/>
  <c r="H19" i="2"/>
  <c r="B73" i="1"/>
  <c r="C20" i="2" s="1"/>
  <c r="D73" i="1" s="1"/>
  <c r="D20" i="2" s="1"/>
  <c r="L7" i="2"/>
  <c r="L23" i="2" s="1"/>
  <c r="L12" i="2"/>
  <c r="G8" i="2" s="1"/>
  <c r="D63" i="1"/>
  <c r="D10" i="2" s="1"/>
  <c r="H17" i="2" s="1"/>
  <c r="L8" i="2"/>
  <c r="G28" i="2"/>
  <c r="G29" i="2" s="1"/>
  <c r="G23" i="2" l="1"/>
  <c r="B76" i="1"/>
  <c r="C23" i="2" s="1"/>
  <c r="B65" i="1"/>
  <c r="C12" i="2" s="1"/>
  <c r="G4" i="2" s="1"/>
  <c r="D76" i="1"/>
  <c r="D23" i="2" s="1"/>
  <c r="G33" i="2"/>
  <c r="H33" i="2"/>
  <c r="L17" i="2"/>
  <c r="H18" i="2" s="1"/>
  <c r="H20" i="2" s="1"/>
  <c r="H21" i="2" s="1"/>
  <c r="G25" i="2"/>
  <c r="H25" i="2"/>
  <c r="D65" i="1"/>
  <c r="D12" i="2" s="1"/>
  <c r="H4" i="2" s="1"/>
  <c r="H5" i="2"/>
  <c r="L15" i="2"/>
  <c r="C10" i="1"/>
  <c r="G10" i="1" s="1"/>
  <c r="H8" i="2"/>
  <c r="H23" i="2"/>
  <c r="G32" i="2"/>
  <c r="H32" i="2"/>
  <c r="H34" i="2" s="1"/>
  <c r="H7" i="2" s="1"/>
  <c r="L16" i="2"/>
  <c r="G5" i="2"/>
  <c r="G6" i="2" s="1"/>
  <c r="G34" i="2" l="1"/>
  <c r="B8" i="1" s="1"/>
  <c r="F8" i="1" s="1"/>
  <c r="H6" i="2"/>
  <c r="H9" i="2"/>
  <c r="H10" i="2" s="1"/>
  <c r="H22" i="2"/>
  <c r="G7" i="2"/>
  <c r="H26" i="2"/>
  <c r="H30" i="2" s="1"/>
  <c r="G26" i="2"/>
  <c r="G30" i="2" s="1"/>
  <c r="G18" i="2"/>
  <c r="G20" i="2" s="1"/>
  <c r="G21" i="2" s="1"/>
  <c r="G22" i="2" l="1"/>
  <c r="G9" i="2"/>
  <c r="G10" i="2" s="1"/>
  <c r="J22" i="2"/>
  <c r="J21" i="2"/>
  <c r="J23" i="2"/>
  <c r="I21" i="2"/>
  <c r="I23" i="2"/>
  <c r="I22" i="2"/>
  <c r="C53" i="1"/>
  <c r="H11" i="2"/>
  <c r="H15" i="2" s="1"/>
  <c r="I24" i="2" l="1"/>
  <c r="C9" i="1" s="1"/>
  <c r="G9" i="1" s="1"/>
  <c r="J24" i="2"/>
  <c r="B53" i="1"/>
  <c r="G11" i="2"/>
  <c r="G15" i="2" s="1"/>
  <c r="D7" i="1" l="1" a="1"/>
  <c r="D7" i="1" s="1"/>
  <c r="C7" i="1"/>
  <c r="C11" i="1" l="1"/>
  <c r="G7" i="1"/>
  <c r="G11" i="1" s="1"/>
  <c r="B7" i="1"/>
  <c r="D11" i="1"/>
  <c r="F7" i="1" l="1"/>
  <c r="F11" i="1" s="1"/>
  <c r="B11" i="1"/>
</calcChain>
</file>

<file path=xl/comments1.xml><?xml version="1.0" encoding="utf-8"?>
<comments xmlns="http://schemas.openxmlformats.org/spreadsheetml/2006/main">
  <authors>
    <author/>
  </authors>
  <commentList>
    <comment ref="A20" authorId="0" shapeId="0">
      <text>
        <r>
          <rPr>
            <sz val="10"/>
            <color rgb="FF000000"/>
            <rFont val="Arial"/>
          </rPr>
          <t>Michael:
average value, include setbacks but recognize temp drop not instant</t>
        </r>
      </text>
    </comment>
    <comment ref="A40" authorId="0" shapeId="0">
      <text>
        <r>
          <rPr>
            <sz val="10"/>
            <color rgb="FF000000"/>
            <rFont val="Arial"/>
          </rPr>
          <t>Michael:
accounts for showering frequency and length given occupancy and showerhead flow rate</t>
        </r>
      </text>
    </comment>
    <comment ref="A41" authorId="0" shapeId="0">
      <text>
        <r>
          <rPr>
            <sz val="10"/>
            <color rgb="FF000000"/>
            <rFont val="Arial"/>
          </rPr>
          <t>Michael:
accounts for hot loads given occupancy and washer efficiency</t>
        </r>
      </text>
    </comment>
    <comment ref="A42" authorId="0" shapeId="0">
      <text>
        <r>
          <rPr>
            <sz val="10"/>
            <color rgb="FF000000"/>
            <rFont val="Arial"/>
          </rPr>
          <t>Michael:
Sinks, etc.</t>
        </r>
      </text>
    </comment>
    <comment ref="A45" authorId="0" shapeId="0">
      <text>
        <r>
          <rPr>
            <sz val="10"/>
            <color rgb="FF000000"/>
            <rFont val="Arial"/>
          </rPr>
          <t>Michael:
Efficient= post 1990 top freezer
Avg= post 1990 side-by-side</t>
        </r>
      </text>
    </comment>
    <comment ref="A48" authorId="0" shapeId="0">
      <text>
        <r>
          <rPr>
            <sz val="10"/>
            <color rgb="FF000000"/>
            <rFont val="Arial"/>
          </rPr>
          <t>Add Up "Points":
Dehumidifier: 1-2
Water Bed (heated): 2
Pool Pump: 1 per month used
Spa: 1-3 
Well Pump: 1
Air Handler "ON": 6 (not ECM)
Air Handler "ON": 1 (ECM)
Aquarium: 1-3 (3=large marine or multiple)</t>
        </r>
      </text>
    </comment>
    <comment ref="A50" authorId="0" shapeId="0">
      <text>
        <r>
          <rPr>
            <sz val="10"/>
            <color rgb="FF000000"/>
            <rFont val="Arial"/>
          </rPr>
          <t>Michael:
relative loads per person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L15" authorId="0" shapeId="0">
      <text>
        <r>
          <rPr>
            <sz val="10"/>
            <color rgb="FF000000"/>
            <rFont val="Arial"/>
          </rPr>
          <t>Michael:
based on regression modeling of hdd63, hdd57 as % HDD60</t>
        </r>
      </text>
    </comment>
    <comment ref="G38" authorId="0" shapeId="0">
      <text>
        <r>
          <rPr>
            <sz val="10"/>
            <color rgb="FF000000"/>
            <rFont val="Arial"/>
          </rPr>
          <t>Michael:
fudged to account for solar gain</t>
        </r>
      </text>
    </comment>
    <comment ref="L38" authorId="0" shapeId="0">
      <text>
        <r>
          <rPr>
            <sz val="10"/>
            <color rgb="FF000000"/>
            <rFont val="Arial"/>
          </rPr>
          <t>Michael:
accounts for height and exterior vs ground exposure</t>
        </r>
      </text>
    </comment>
    <comment ref="O38" authorId="0" shapeId="0">
      <text>
        <r>
          <rPr>
            <sz val="10"/>
            <color rgb="FF000000"/>
            <rFont val="Arial"/>
          </rPr>
          <t xml:space="preserve">Michael:
crawlspace duct loss regain </t>
        </r>
      </text>
    </comment>
    <comment ref="F76" authorId="0" shapeId="0">
      <text>
        <r>
          <rPr>
            <sz val="10"/>
            <color rgb="FF000000"/>
            <rFont val="Arial"/>
          </rPr>
          <t>Michael:
only counted if Tmax&gt;80 &amp; Tmin&gt;58 &amp; Tmaxlast&gt;75</t>
        </r>
      </text>
    </comment>
  </commentList>
</comments>
</file>

<file path=xl/sharedStrings.xml><?xml version="1.0" encoding="utf-8"?>
<sst xmlns="http://schemas.openxmlformats.org/spreadsheetml/2006/main" count="10116" uniqueCount="513">
  <si>
    <t>Simplified Home Energy Usage Estimation Tool</t>
  </si>
  <si>
    <t>v 0.8.2  © M. Blasnik 11/14/08</t>
  </si>
  <si>
    <t>- Data entry in yellow cells only, lower table allows optional overriding of defaults</t>
  </si>
  <si>
    <t>House As Is</t>
  </si>
  <si>
    <t>Estimated Energy Savings</t>
  </si>
  <si>
    <t>Annual Usage Estimates</t>
  </si>
  <si>
    <t>Gas</t>
  </si>
  <si>
    <t>Electric</t>
  </si>
  <si>
    <t>Oil</t>
  </si>
  <si>
    <t>Heating</t>
  </si>
  <si>
    <t>Water Heating</t>
  </si>
  <si>
    <t>Cooling</t>
  </si>
  <si>
    <t>All Else</t>
  </si>
  <si>
    <t>Total Usage</t>
  </si>
  <si>
    <t>therms/yr</t>
  </si>
  <si>
    <t>kWh/yr</t>
  </si>
  <si>
    <t>gallons/yr</t>
  </si>
  <si>
    <t>Zip code lookup</t>
  </si>
  <si>
    <t>Closest Weather Station</t>
  </si>
  <si>
    <t>CA_LOS_ANGELES</t>
  </si>
  <si>
    <t>zip</t>
  </si>
  <si>
    <t>found city</t>
  </si>
  <si>
    <t>House Characteristic</t>
  </si>
  <si>
    <t>Alternate House</t>
  </si>
  <si>
    <t>Finished floor area (sq.ft.)</t>
  </si>
  <si>
    <t>Stories</t>
  </si>
  <si>
    <t>Occupants</t>
  </si>
  <si>
    <t>Heating Setpoint (°F)</t>
  </si>
  <si>
    <t>Heating System Type</t>
  </si>
  <si>
    <t>Electric Resistance</t>
  </si>
  <si>
    <t>Std Gas 80%</t>
  </si>
  <si>
    <t>Wall Insulation</t>
  </si>
  <si>
    <t xml:space="preserve"> Good Ins</t>
  </si>
  <si>
    <t>Std Ins</t>
  </si>
  <si>
    <t>Attic Insulation</t>
  </si>
  <si>
    <t>High Ins</t>
  </si>
  <si>
    <t>Std 10 inch</t>
  </si>
  <si>
    <t>Windows</t>
  </si>
  <si>
    <t>Super</t>
  </si>
  <si>
    <t>Dbl/Sgl&amp;Storm</t>
  </si>
  <si>
    <t>Air Tightness</t>
  </si>
  <si>
    <t>Fairly Tight</t>
  </si>
  <si>
    <t>Average</t>
  </si>
  <si>
    <t>Foundation Type</t>
  </si>
  <si>
    <t>Slab</t>
  </si>
  <si>
    <t>Basement</t>
  </si>
  <si>
    <t>Foundation Insulation</t>
  </si>
  <si>
    <t>None</t>
  </si>
  <si>
    <t>Heating is not forced air (0-1)</t>
  </si>
  <si>
    <t>Ducts: % in Attic</t>
  </si>
  <si>
    <t>Duct Leakiness</t>
  </si>
  <si>
    <t>Duct Insulation</t>
  </si>
  <si>
    <t>Cooling Info</t>
  </si>
  <si>
    <t>AC SEER (none=0)</t>
  </si>
  <si>
    <t>Cooling Setpoint</t>
  </si>
  <si>
    <t>Window Shading</t>
  </si>
  <si>
    <t>Typical</t>
  </si>
  <si>
    <t>Cool Roof / Rad. Barrier rafters</t>
  </si>
  <si>
    <t>Std Color</t>
  </si>
  <si>
    <t>Water Heating Info</t>
  </si>
  <si>
    <t>Water heater Type</t>
  </si>
  <si>
    <t>Std Gas</t>
  </si>
  <si>
    <t>Showering Use (flow, time)</t>
  </si>
  <si>
    <t>Laundry</t>
  </si>
  <si>
    <t>Other Hot Water</t>
  </si>
  <si>
    <t>All Else Info</t>
  </si>
  <si>
    <t>Lighting Usage Intensity</t>
  </si>
  <si>
    <t>Primary refrigerator</t>
  </si>
  <si>
    <t>Extra Refrigerators / Freezers</t>
  </si>
  <si>
    <t>Entertainment (TVs &amp; PCs)</t>
  </si>
  <si>
    <t># Other Large Uses (500 kWh)</t>
  </si>
  <si>
    <t>Plug &amp; Other Loads</t>
  </si>
  <si>
    <t>Clothes Dryer</t>
  </si>
  <si>
    <t>Gas Avg Use</t>
  </si>
  <si>
    <t>Cooking</t>
  </si>
  <si>
    <t>Elec Avg Use</t>
  </si>
  <si>
    <t>Heating Balance Point Est</t>
  </si>
  <si>
    <t>No Data Entry Needed Below This Line</t>
  </si>
  <si>
    <t>Misc. Calcs &amp; Overrides</t>
  </si>
  <si>
    <t>House as is</t>
  </si>
  <si>
    <t>Characteristic</t>
  </si>
  <si>
    <t>Default / Result</t>
  </si>
  <si>
    <t>Over-Ride</t>
  </si>
  <si>
    <t>Areas:</t>
  </si>
  <si>
    <t>Wall Area</t>
  </si>
  <si>
    <t>Wall Area 2 override only</t>
  </si>
  <si>
    <t>Attic Area</t>
  </si>
  <si>
    <t>Attic Area 2 override only</t>
  </si>
  <si>
    <t>Windows Area</t>
  </si>
  <si>
    <t>Window Area 2 override only</t>
  </si>
  <si>
    <t>Foundation Effective Area</t>
  </si>
  <si>
    <t>Foundation Area 2 override only</t>
  </si>
  <si>
    <t>Efficiency Levels:</t>
  </si>
  <si>
    <t>Wall R</t>
  </si>
  <si>
    <t>Wall 2 R  override</t>
  </si>
  <si>
    <t>Attic R</t>
  </si>
  <si>
    <t>Attic 2 R override</t>
  </si>
  <si>
    <t>Windows R</t>
  </si>
  <si>
    <t>Window 2 R override</t>
  </si>
  <si>
    <t>Foundation Effective R</t>
  </si>
  <si>
    <t>Foundation 2 R override</t>
  </si>
  <si>
    <t>CFM50 Air Leakage</t>
  </si>
  <si>
    <t>Heating Efficiency</t>
  </si>
  <si>
    <t>Hot Water gallons/day</t>
  </si>
  <si>
    <t>Lighting</t>
  </si>
  <si>
    <t>Refrigeration</t>
  </si>
  <si>
    <t>Entertainment (TV &amp; PC)</t>
  </si>
  <si>
    <t>Other Big Sum</t>
  </si>
  <si>
    <t>Other Plug Loads</t>
  </si>
  <si>
    <t>Dryer</t>
  </si>
  <si>
    <t>Electric Baseload Total</t>
  </si>
  <si>
    <t>Lookup Tables and calculations</t>
  </si>
  <si>
    <t>As Is</t>
  </si>
  <si>
    <t>Alt</t>
  </si>
  <si>
    <t>alternate home</t>
  </si>
  <si>
    <t>heat UA</t>
  </si>
  <si>
    <t>heat infil UA</t>
  </si>
  <si>
    <t>heating total UA</t>
  </si>
  <si>
    <t>Climate Calcs</t>
  </si>
  <si>
    <t>Internal Gains Btu/hr</t>
  </si>
  <si>
    <t>HDD65</t>
  </si>
  <si>
    <t>Ht Window Solar</t>
  </si>
  <si>
    <t>HDD60</t>
  </si>
  <si>
    <t>Tfloat</t>
  </si>
  <si>
    <t>CDH74</t>
  </si>
  <si>
    <t>Tbal</t>
  </si>
  <si>
    <t>CDPH65</t>
  </si>
  <si>
    <t>HDD Effective</t>
  </si>
  <si>
    <t>Cool Solar</t>
  </si>
  <si>
    <t>Ht Dist Efficiency</t>
  </si>
  <si>
    <t>Heat Solar</t>
  </si>
  <si>
    <t>Duct Htg Regain</t>
  </si>
  <si>
    <t>Cool Hours 74</t>
  </si>
  <si>
    <t>Duct Htg Delivery Eff</t>
  </si>
  <si>
    <t>Heat Days (60) *24</t>
  </si>
  <si>
    <t>Heating Usage</t>
  </si>
  <si>
    <t>HDD per degree</t>
  </si>
  <si>
    <t>Cooling Calcs</t>
  </si>
  <si>
    <t>AsIs kwh</t>
  </si>
  <si>
    <t>Alt kwh</t>
  </si>
  <si>
    <t>Heating cfm2Uvalue</t>
  </si>
  <si>
    <t>UA shell (fdn=0)</t>
  </si>
  <si>
    <t>Cooling cfm2Uvalue</t>
  </si>
  <si>
    <t>Infiltration</t>
  </si>
  <si>
    <t>Cooling dT</t>
  </si>
  <si>
    <t>Roof Extra gain</t>
  </si>
  <si>
    <t>EER Multiplier</t>
  </si>
  <si>
    <t>Total UA</t>
  </si>
  <si>
    <t>Latent Infil Multiplier</t>
  </si>
  <si>
    <t>Load from UA</t>
  </si>
  <si>
    <t>Latent CDH Multiplier</t>
  </si>
  <si>
    <t>Internal Gains</t>
  </si>
  <si>
    <t>Latent EER Multiplier</t>
  </si>
  <si>
    <t>Window Cl Solar</t>
  </si>
  <si>
    <t>Tcoldwater</t>
  </si>
  <si>
    <t>Cooling Usage</t>
  </si>
  <si>
    <t>DHW gallons/day</t>
  </si>
  <si>
    <t>Cool Tstat Adjust</t>
  </si>
  <si>
    <t>Cooling AC efficiency</t>
  </si>
  <si>
    <t>Duct Clg Regain</t>
  </si>
  <si>
    <t>Duct Clg Delivery Eff</t>
  </si>
  <si>
    <t>Cl Dist Efficiency</t>
  </si>
  <si>
    <t>Plug</t>
  </si>
  <si>
    <t>Cool Efficiency</t>
  </si>
  <si>
    <t>Gas DHW</t>
  </si>
  <si>
    <t>DHW standby</t>
  </si>
  <si>
    <t>Dryer Gas</t>
  </si>
  <si>
    <t>DHW Hot water</t>
  </si>
  <si>
    <t>Cooking Gas</t>
  </si>
  <si>
    <t>DHW tot</t>
  </si>
  <si>
    <t>Heating Gas</t>
  </si>
  <si>
    <t>Electric Baseload Tot</t>
  </si>
  <si>
    <t>WallNames</t>
  </si>
  <si>
    <t>Rwall</t>
  </si>
  <si>
    <t>AtticNames</t>
  </si>
  <si>
    <t>Rattic</t>
  </si>
  <si>
    <t>WindowNames</t>
  </si>
  <si>
    <t>Rwindow</t>
  </si>
  <si>
    <t>SHGC</t>
  </si>
  <si>
    <t>LeakyNames</t>
  </si>
  <si>
    <t>Icfm50pa</t>
  </si>
  <si>
    <t>FdnNames</t>
  </si>
  <si>
    <t>FndnFactor</t>
  </si>
  <si>
    <t>FdnInsNames</t>
  </si>
  <si>
    <t>FndnR</t>
  </si>
  <si>
    <t>regain</t>
  </si>
  <si>
    <t xml:space="preserve"> No Ins</t>
  </si>
  <si>
    <t>No Ins</t>
  </si>
  <si>
    <t>Single</t>
  </si>
  <si>
    <t>Very leaky</t>
  </si>
  <si>
    <t>Partial/Semi Ins</t>
  </si>
  <si>
    <t>Some Ins</t>
  </si>
  <si>
    <t>Leaky</t>
  </si>
  <si>
    <t>Crawl</t>
  </si>
  <si>
    <t>Walls</t>
  </si>
  <si>
    <t>Dbl &amp; low e</t>
  </si>
  <si>
    <t>Ceiling</t>
  </si>
  <si>
    <t>Very Good /  Foam</t>
  </si>
  <si>
    <t>Tight</t>
  </si>
  <si>
    <t>HRV</t>
  </si>
  <si>
    <t>DuctLeakNames</t>
  </si>
  <si>
    <t>EffDuctHeat</t>
  </si>
  <si>
    <t>EffDuctCool</t>
  </si>
  <si>
    <t>DuctInsNames</t>
  </si>
  <si>
    <t>Efficiency</t>
  </si>
  <si>
    <t>CoolRoofNames</t>
  </si>
  <si>
    <t>windowshading</t>
  </si>
  <si>
    <t>Very Leaky</t>
  </si>
  <si>
    <t>Very Low</t>
  </si>
  <si>
    <t>Std (R-4)</t>
  </si>
  <si>
    <t>Reflective/ low gain</t>
  </si>
  <si>
    <t>Low</t>
  </si>
  <si>
    <t>High (R-8)</t>
  </si>
  <si>
    <t>Very Reflective</t>
  </si>
  <si>
    <t>High</t>
  </si>
  <si>
    <t>Very High</t>
  </si>
  <si>
    <t>WindowPctWall</t>
  </si>
  <si>
    <t>HeatNames</t>
  </si>
  <si>
    <t>Heff</t>
  </si>
  <si>
    <t>DHWNames</t>
  </si>
  <si>
    <t>Washergpdpp</t>
  </si>
  <si>
    <t>shwrgpdpp</t>
  </si>
  <si>
    <t>othergpdpp</t>
  </si>
  <si>
    <t>DHWTypeNames</t>
  </si>
  <si>
    <t>DHWsb</t>
  </si>
  <si>
    <t>DHWreceff</t>
  </si>
  <si>
    <t>Old Oil 63% (Gas)</t>
  </si>
  <si>
    <t>Std Oil 80% (Gas)</t>
  </si>
  <si>
    <t>Tankless Gas</t>
  </si>
  <si>
    <t>Old Gas 72%</t>
  </si>
  <si>
    <t>Condensing Gas</t>
  </si>
  <si>
    <t>Tankless Electric</t>
  </si>
  <si>
    <t>Old Heat Pump</t>
  </si>
  <si>
    <t>Newer Heat Pump</t>
  </si>
  <si>
    <t>zoning</t>
  </si>
  <si>
    <t>High Eff Heat Pump</t>
  </si>
  <si>
    <t>LightNames</t>
  </si>
  <si>
    <t>LightFactor</t>
  </si>
  <si>
    <t>Entertainment</t>
  </si>
  <si>
    <t>FridgeNames</t>
  </si>
  <si>
    <t>fridgekwh</t>
  </si>
  <si>
    <t>fridge2name</t>
  </si>
  <si>
    <t>fridge2kwh</t>
  </si>
  <si>
    <t>DryerNames</t>
  </si>
  <si>
    <t>DryerFactor</t>
  </si>
  <si>
    <t>CookingFactor</t>
  </si>
  <si>
    <t>Efficient</t>
  </si>
  <si>
    <t>1990s or newer</t>
  </si>
  <si>
    <t>Gas Low Use</t>
  </si>
  <si>
    <t>1980's sbs</t>
  </si>
  <si>
    <t>1980s sbs</t>
  </si>
  <si>
    <t>1970s sbs</t>
  </si>
  <si>
    <t>70's sbs or &gt;1</t>
  </si>
  <si>
    <t>Gas High Use</t>
  </si>
  <si>
    <t>Elec Low Use</t>
  </si>
  <si>
    <t>Elec High Use</t>
  </si>
  <si>
    <t>tmy2 based data</t>
  </si>
  <si>
    <t>file</t>
  </si>
  <si>
    <t>Solar Cl</t>
  </si>
  <si>
    <t>Solar Ht</t>
  </si>
  <si>
    <t>Cool Hrs 74</t>
  </si>
  <si>
    <t>Ht Days</t>
  </si>
  <si>
    <t>station</t>
  </si>
  <si>
    <t>AK_ANCHORAGE</t>
  </si>
  <si>
    <t>NH_CONCORD</t>
  </si>
  <si>
    <t>AK_ANNETTE</t>
  </si>
  <si>
    <t>CT_BRIDGEPORT</t>
  </si>
  <si>
    <t>AK_BARROW</t>
  </si>
  <si>
    <t>PR_SAN_JUAN</t>
  </si>
  <si>
    <t>AK_BETHEL</t>
  </si>
  <si>
    <t>CT_HARTFORD</t>
  </si>
  <si>
    <t>AK_BETTLES</t>
  </si>
  <si>
    <t>MA_WORCHESTER</t>
  </si>
  <si>
    <t>AK_BIG_DELTA</t>
  </si>
  <si>
    <t>AK_COLD_BAY</t>
  </si>
  <si>
    <t>AK_FAIRBANKS</t>
  </si>
  <si>
    <t>AK_GULKANA</t>
  </si>
  <si>
    <t>AK_KING_SALMON</t>
  </si>
  <si>
    <t>AK_KODIAK</t>
  </si>
  <si>
    <t>AK_KOTZEBUE</t>
  </si>
  <si>
    <t>AK_MCGRATH</t>
  </si>
  <si>
    <t>AK_NOME</t>
  </si>
  <si>
    <t>AK_ST_PAUL_IS</t>
  </si>
  <si>
    <t>AK_TALKEETNA</t>
  </si>
  <si>
    <t>AK_YAKUTAT</t>
  </si>
  <si>
    <t>AL_BIRMINGHAM</t>
  </si>
  <si>
    <t>AL_HUNTSVILLE</t>
  </si>
  <si>
    <t>AL_MOBILE</t>
  </si>
  <si>
    <t>AL_MONTGOMERY</t>
  </si>
  <si>
    <t>AR_FORT_SMITH</t>
  </si>
  <si>
    <t>AR_LITTLE_ROCK</t>
  </si>
  <si>
    <t>AZ_FLAGSTAFF</t>
  </si>
  <si>
    <t>AZ_PHOENIX</t>
  </si>
  <si>
    <t>AZ_PRESCOTT</t>
  </si>
  <si>
    <t>AZ_TUCSON</t>
  </si>
  <si>
    <t>CA_ARCATA</t>
  </si>
  <si>
    <t>CA_BAKERSFIELD</t>
  </si>
  <si>
    <t>NY_ALBANY</t>
  </si>
  <si>
    <t>CA_DAGGETT</t>
  </si>
  <si>
    <t>CA_FRESNO</t>
  </si>
  <si>
    <t>CA_LONG_BEACH</t>
  </si>
  <si>
    <t>CA_SACRAMENTO</t>
  </si>
  <si>
    <t>CA_SAN_DIEGO</t>
  </si>
  <si>
    <t>CA_SAN_FRANCISCO</t>
  </si>
  <si>
    <t>CA_SANTA_MARIA</t>
  </si>
  <si>
    <t>CO_ALAMOSA</t>
  </si>
  <si>
    <t>CO_BOULDER</t>
  </si>
  <si>
    <t>CO_COLORADO_SPRINGS</t>
  </si>
  <si>
    <t>CO_EAGLE</t>
  </si>
  <si>
    <t>CO_GRAND_JUNCTION</t>
  </si>
  <si>
    <t>CO_PUEBLO</t>
  </si>
  <si>
    <t>DE_WILMINGTON</t>
  </si>
  <si>
    <t>FL_DAYTONA_BEACH</t>
  </si>
  <si>
    <t>FL_JACKSONVILLE</t>
  </si>
  <si>
    <t>FL_KEY_WEST</t>
  </si>
  <si>
    <t>FL_MIAMI</t>
  </si>
  <si>
    <t>FL_TALLAHASSEE</t>
  </si>
  <si>
    <t>FL_TAMPA</t>
  </si>
  <si>
    <t>FL_WEST_PALM_BEACH</t>
  </si>
  <si>
    <t>GA_ATHENS</t>
  </si>
  <si>
    <t>GA_ATLANTA</t>
  </si>
  <si>
    <t>GA_AUGUSTA</t>
  </si>
  <si>
    <t>GA_COLUMBUS</t>
  </si>
  <si>
    <t>GA_MACON</t>
  </si>
  <si>
    <t>GA_SAVANNAH</t>
  </si>
  <si>
    <t>HI_HILO</t>
  </si>
  <si>
    <t>MA_BOSTON</t>
  </si>
  <si>
    <t>HI_HONOLULU</t>
  </si>
  <si>
    <t>HI_KAHULUI</t>
  </si>
  <si>
    <t>RI_PROVIDENCE</t>
  </si>
  <si>
    <t>HI_LIHUE</t>
  </si>
  <si>
    <t>IA_DES_MOINES</t>
  </si>
  <si>
    <t>IA_MASON_CITY</t>
  </si>
  <si>
    <t>IA_SIOUX_CITY</t>
  </si>
  <si>
    <t>IA_WATERLOO</t>
  </si>
  <si>
    <t>ID_BOISE</t>
  </si>
  <si>
    <t>ID_POCATELLO</t>
  </si>
  <si>
    <t>IL_CHICAGO</t>
  </si>
  <si>
    <t>IL_MOLINE</t>
  </si>
  <si>
    <t>IL_PEORIA</t>
  </si>
  <si>
    <t>IL_ROCKFORD</t>
  </si>
  <si>
    <t>IL_SPRINGFIELD</t>
  </si>
  <si>
    <t>IN_EVANSVILLE</t>
  </si>
  <si>
    <t>IN_FORT_WAYNE</t>
  </si>
  <si>
    <t>IN_INDIANAPOLIS</t>
  </si>
  <si>
    <t>IN_SOUTH_BEND</t>
  </si>
  <si>
    <t>KS_DODGE_CITY</t>
  </si>
  <si>
    <t>KS_GOODLAND</t>
  </si>
  <si>
    <t>KS_TOPEKA</t>
  </si>
  <si>
    <t>KS_WICHITA</t>
  </si>
  <si>
    <t>KY_COVINGTON</t>
  </si>
  <si>
    <t>KY_LEXINGTON</t>
  </si>
  <si>
    <t>KY_LOUISVILLE</t>
  </si>
  <si>
    <t>LA_BATON_ROUGE</t>
  </si>
  <si>
    <t>LA_LAKE_CHARLES</t>
  </si>
  <si>
    <t>LA_NEW_ORLEANS</t>
  </si>
  <si>
    <t>LA_SHREVEPORT</t>
  </si>
  <si>
    <t>MD_BALTIMORE</t>
  </si>
  <si>
    <t>ME_CARIBOU</t>
  </si>
  <si>
    <t>ME_PORTLAND</t>
  </si>
  <si>
    <t>MI_ALPENA</t>
  </si>
  <si>
    <t>MI_DETROIT</t>
  </si>
  <si>
    <t>MI_FLINT</t>
  </si>
  <si>
    <t>MI_GRAND_RAPIDS</t>
  </si>
  <si>
    <t>MI_HOUGHTON</t>
  </si>
  <si>
    <t>MI_LANSING</t>
  </si>
  <si>
    <t>MI_MUSKEGON</t>
  </si>
  <si>
    <t>MI_SAULT_STE_MARIE</t>
  </si>
  <si>
    <t>MI_TRAVERSE_CITY</t>
  </si>
  <si>
    <t>MN_DULUTH</t>
  </si>
  <si>
    <t>MN_INTERNATIONAL_FALLS</t>
  </si>
  <si>
    <t>MN_MINNEAPOLIS</t>
  </si>
  <si>
    <t>MN_ROCHESTER</t>
  </si>
  <si>
    <t>MN_SAINT_CLOUD</t>
  </si>
  <si>
    <t>MO_COLUMBIA</t>
  </si>
  <si>
    <t>MO_KANSAS_CITY</t>
  </si>
  <si>
    <t>MO_SPRINGFIELD</t>
  </si>
  <si>
    <t>MO_ST_LOUIS</t>
  </si>
  <si>
    <t>MS_JACKSON</t>
  </si>
  <si>
    <t>MS_MERIDIAN</t>
  </si>
  <si>
    <t>MT_BILLINGS</t>
  </si>
  <si>
    <t>MT_CUT_BANK</t>
  </si>
  <si>
    <t>MT_GLASGOW</t>
  </si>
  <si>
    <t>MT_GREAT_FALLS</t>
  </si>
  <si>
    <t>MT_HELENA</t>
  </si>
  <si>
    <t>MT_KALISPELL</t>
  </si>
  <si>
    <t>MT_LEWISTOWN</t>
  </si>
  <si>
    <t>MT_MILES_CITY</t>
  </si>
  <si>
    <t>MT_MISSOULA</t>
  </si>
  <si>
    <t>NC_ASHEVILLE</t>
  </si>
  <si>
    <t>NC_CAPE_HATTERAS</t>
  </si>
  <si>
    <t>NC_CHARLOTTE</t>
  </si>
  <si>
    <t>NC_GREENSBORO</t>
  </si>
  <si>
    <t>NC_RALEIGH</t>
  </si>
  <si>
    <t>NC_WILMINGTON</t>
  </si>
  <si>
    <t>ND_BISMARCK</t>
  </si>
  <si>
    <t>ND_FARGO</t>
  </si>
  <si>
    <t>ND_MINOT</t>
  </si>
  <si>
    <t>NE_GRAND_ISLAND</t>
  </si>
  <si>
    <t>NE_NORFOLK</t>
  </si>
  <si>
    <t>NE_NORTH_PLATTE</t>
  </si>
  <si>
    <t>NE_OMAHA</t>
  </si>
  <si>
    <t>NE_SCOTTSBLUFF</t>
  </si>
  <si>
    <t>NJ_ATLANTIC_CITY</t>
  </si>
  <si>
    <t>NJ_NEWARK</t>
  </si>
  <si>
    <t>NM_ALBUQUERQUE</t>
  </si>
  <si>
    <t>NM_TUCUMCARI</t>
  </si>
  <si>
    <t>NV_ELKO</t>
  </si>
  <si>
    <t>NV_ELY</t>
  </si>
  <si>
    <t>NV_LAS_VEGAS</t>
  </si>
  <si>
    <t>NV_RENO</t>
  </si>
  <si>
    <t>VT_BURLINGTON</t>
  </si>
  <si>
    <t>NV_TONOPAH</t>
  </si>
  <si>
    <t>NV_WINNEMUCCA</t>
  </si>
  <si>
    <t>NY_BINGHAMTON</t>
  </si>
  <si>
    <t>NY_BUFFALO</t>
  </si>
  <si>
    <t>NY_MASSENA</t>
  </si>
  <si>
    <t>NY_NEW_YORK_CITY</t>
  </si>
  <si>
    <t>NY_ROCHESTER</t>
  </si>
  <si>
    <t>NY_SYRACUSE</t>
  </si>
  <si>
    <t>OH_AKRON</t>
  </si>
  <si>
    <t>OH_CLEVELAND</t>
  </si>
  <si>
    <t>OH_COLUMBUS</t>
  </si>
  <si>
    <t>OH_DAYTON</t>
  </si>
  <si>
    <t>OH_MANSFIELD</t>
  </si>
  <si>
    <t>OH_TOLEDO</t>
  </si>
  <si>
    <t>OH_YOUNGSTOWN</t>
  </si>
  <si>
    <t>OK_OKLAHOMA_CITY</t>
  </si>
  <si>
    <t>OK_TULSA</t>
  </si>
  <si>
    <t>OR_ASTORIA</t>
  </si>
  <si>
    <t>OR_BURNS</t>
  </si>
  <si>
    <t>OR_EUGENE</t>
  </si>
  <si>
    <t>OR_MEDFORD</t>
  </si>
  <si>
    <t>OR_NORTH_BEND</t>
  </si>
  <si>
    <t>OR_PENDLETON</t>
  </si>
  <si>
    <t>OR_PORTLAND</t>
  </si>
  <si>
    <t>OR_REDMOND</t>
  </si>
  <si>
    <t>OR_SALEM</t>
  </si>
  <si>
    <t>PA_ALLENTOWN</t>
  </si>
  <si>
    <t>PA_BRADFORD</t>
  </si>
  <si>
    <t>PA_ERIE</t>
  </si>
  <si>
    <t>PA_HARRISBURG</t>
  </si>
  <si>
    <t>PA_PHILADELPHIA</t>
  </si>
  <si>
    <t>PA_PITTSBURGH</t>
  </si>
  <si>
    <t>PA_WILKES-BARRE</t>
  </si>
  <si>
    <t>PA_WILLIAMSPORT</t>
  </si>
  <si>
    <t>PI_GUAM</t>
  </si>
  <si>
    <t>SC_CHARLESTON</t>
  </si>
  <si>
    <t>SC_COLUMBIA</t>
  </si>
  <si>
    <t>SC_GREENVILLE</t>
  </si>
  <si>
    <t>SD_HURON</t>
  </si>
  <si>
    <t>SD_PIERRE</t>
  </si>
  <si>
    <t>SD_RAPID_CITY</t>
  </si>
  <si>
    <t>SD_SIOUX_FALLS</t>
  </si>
  <si>
    <t>TN_BRISTOL</t>
  </si>
  <si>
    <t>TN_CHATTANOOGA</t>
  </si>
  <si>
    <t>TN_KNOXVILLE</t>
  </si>
  <si>
    <t>TN_MEMPHIS</t>
  </si>
  <si>
    <t>TN_NASHVILLE</t>
  </si>
  <si>
    <t>TX_ABILENE</t>
  </si>
  <si>
    <t>TX_AMARILLO</t>
  </si>
  <si>
    <t>TX_AUSTIN</t>
  </si>
  <si>
    <t>TX_BROWNSVILLE</t>
  </si>
  <si>
    <t>TX_CORPUS_CHRISTI</t>
  </si>
  <si>
    <t>TX_EL_PASO</t>
  </si>
  <si>
    <t>TX_FORT_WORTH</t>
  </si>
  <si>
    <t>TX_HOUSTON</t>
  </si>
  <si>
    <t>TX_LUBBOCK</t>
  </si>
  <si>
    <t>TX_LUFKIN</t>
  </si>
  <si>
    <t>TX_MIDLAND</t>
  </si>
  <si>
    <t>TX_PORT_ARTHUR</t>
  </si>
  <si>
    <t>TX_SAN_ANGELO</t>
  </si>
  <si>
    <t>TX_SAN_ANTONIO</t>
  </si>
  <si>
    <t>TX_VICTORIA</t>
  </si>
  <si>
    <t>TX_WACO</t>
  </si>
  <si>
    <t>TX_WICHITA_FALLS</t>
  </si>
  <si>
    <t>UT_CEDAR_CITY</t>
  </si>
  <si>
    <t>UT_SALT_LAKE_CITY</t>
  </si>
  <si>
    <t>VA_LYNCHBURG</t>
  </si>
  <si>
    <t>VA_NORFOLK</t>
  </si>
  <si>
    <t>VA_RICHMOND</t>
  </si>
  <si>
    <t>VA_ROANOKE</t>
  </si>
  <si>
    <t>VA_STERLING</t>
  </si>
  <si>
    <t>WA_OLYMPIA</t>
  </si>
  <si>
    <t>WA_QUILLAYUTE</t>
  </si>
  <si>
    <t>WA_SEATTLE</t>
  </si>
  <si>
    <t>WA_SPOKANE</t>
  </si>
  <si>
    <t>WA_YAKIMA</t>
  </si>
  <si>
    <t>WI_EAU_CLAIRE</t>
  </si>
  <si>
    <t>WI_GREEN_BAY</t>
  </si>
  <si>
    <t>WI_LA_CROSSE</t>
  </si>
  <si>
    <t>WI_MADISON</t>
  </si>
  <si>
    <t>WI_MILWAUKEE</t>
  </si>
  <si>
    <t>WV_CHARLESTON</t>
  </si>
  <si>
    <t>WV_ELKINS</t>
  </si>
  <si>
    <t>WV_HUNTINGTON</t>
  </si>
  <si>
    <t>WY_CASPER</t>
  </si>
  <si>
    <t>WY_CHEYENNE</t>
  </si>
  <si>
    <t>WY_LANDER</t>
  </si>
  <si>
    <t>WY_ROCK_SPRINGS</t>
  </si>
  <si>
    <t>WY_SHERIDAN</t>
  </si>
  <si>
    <t xml:space="preserve"> </t>
  </si>
  <si>
    <t>Decatur Heating Selection</t>
  </si>
  <si>
    <t>heating_fuel</t>
  </si>
  <si>
    <t>plant_type</t>
  </si>
  <si>
    <t>OIL</t>
  </si>
  <si>
    <t>OLDER_BOILER</t>
  </si>
  <si>
    <t>GAS</t>
  </si>
  <si>
    <t>OLDER_FURNACE</t>
  </si>
  <si>
    <t>NEWER_FURNACE</t>
  </si>
  <si>
    <t>HIGH_EFF_FURNACE</t>
  </si>
  <si>
    <t>ELECTRIC</t>
  </si>
  <si>
    <t>ELECTRIC_RESISTANCE_HIGH_EFF_WALL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</si>
</sst>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65" formatCode="0.0"/>
    <numFmt numFmtId="166" formatCode="0.0%"/>
    <numFmt numFmtId="167" formatCode="0.000"/>
  </numFmts>
  <fonts count="12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color rgb="FFDD0806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sz val="10"/>
      <color rgb="FF0000D4"/>
      <name val="Arial"/>
    </font>
    <font>
      <b/>
      <sz val="10"/>
      <name val="Arial"/>
    </font>
    <font>
      <sz val="11"/>
      <color rgb="FF000000"/>
      <name val="Inconsolata"/>
    </font>
    <font>
      <sz val="10"/>
      <color rgb="FFDD0806"/>
      <name val="Arial"/>
    </font>
  </fonts>
  <fills count="7">
    <fill>
      <patternFill patternType="none"/>
    </fill>
    <fill>
      <patternFill patternType="gray125"/>
    </fill>
    <fill>
      <patternFill patternType="solid">
        <fgColor rgb="FFFCF305"/>
        <bgColor rgb="FFFCF305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7" xfId="0" applyFont="1" applyBorder="1"/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8" xfId="0" applyFont="1" applyBorder="1"/>
    <xf numFmtId="1" fontId="4" fillId="0" borderId="1" xfId="0" applyNumberFormat="1" applyFont="1" applyBorder="1"/>
    <xf numFmtId="1" fontId="4" fillId="0" borderId="0" xfId="0" applyNumberFormat="1" applyFont="1"/>
    <xf numFmtId="1" fontId="4" fillId="0" borderId="2" xfId="0" applyNumberFormat="1" applyFont="1" applyBorder="1"/>
    <xf numFmtId="1" fontId="4" fillId="0" borderId="4" xfId="0" applyNumberFormat="1" applyFont="1" applyBorder="1"/>
    <xf numFmtId="1" fontId="4" fillId="0" borderId="9" xfId="0" applyNumberFormat="1" applyFont="1" applyBorder="1"/>
    <xf numFmtId="1" fontId="2" fillId="0" borderId="0" xfId="0" applyNumberFormat="1" applyFont="1"/>
    <xf numFmtId="1" fontId="4" fillId="0" borderId="8" xfId="0" applyNumberFormat="1" applyFont="1" applyBorder="1"/>
    <xf numFmtId="1" fontId="4" fillId="0" borderId="0" xfId="0" applyNumberFormat="1" applyFont="1" applyAlignment="1"/>
    <xf numFmtId="0" fontId="2" fillId="0" borderId="0" xfId="0" applyFont="1"/>
    <xf numFmtId="1" fontId="4" fillId="0" borderId="10" xfId="0" applyNumberFormat="1" applyFont="1" applyBorder="1"/>
    <xf numFmtId="1" fontId="4" fillId="0" borderId="11" xfId="0" applyNumberFormat="1" applyFont="1" applyBorder="1"/>
    <xf numFmtId="0" fontId="4" fillId="0" borderId="7" xfId="0" applyFont="1" applyBorder="1"/>
    <xf numFmtId="1" fontId="4" fillId="0" borderId="5" xfId="0" applyNumberFormat="1" applyFont="1" applyBorder="1"/>
    <xf numFmtId="1" fontId="4" fillId="0" borderId="6" xfId="0" applyNumberFormat="1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2" fillId="0" borderId="7" xfId="0" applyFont="1" applyBorder="1"/>
    <xf numFmtId="0" fontId="2" fillId="2" borderId="12" xfId="0" applyFont="1" applyFill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0" xfId="0" applyFont="1"/>
    <xf numFmtId="164" fontId="2" fillId="0" borderId="10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right"/>
    </xf>
    <xf numFmtId="0" fontId="9" fillId="3" borderId="1" xfId="0" applyFont="1" applyFill="1" applyBorder="1"/>
    <xf numFmtId="0" fontId="9" fillId="3" borderId="14" xfId="0" applyFont="1" applyFill="1" applyBorder="1" applyAlignment="1">
      <alignment horizontal="right"/>
    </xf>
    <xf numFmtId="0" fontId="2" fillId="3" borderId="1" xfId="0" applyFont="1" applyFill="1" applyBorder="1"/>
    <xf numFmtId="0" fontId="2" fillId="4" borderId="14" xfId="0" applyFont="1" applyFill="1" applyBorder="1" applyAlignment="1"/>
    <xf numFmtId="0" fontId="9" fillId="0" borderId="0" xfId="0" applyFont="1" applyAlignment="1"/>
    <xf numFmtId="0" fontId="2" fillId="3" borderId="8" xfId="0" applyFont="1" applyFill="1" applyBorder="1"/>
    <xf numFmtId="0" fontId="2" fillId="4" borderId="4" xfId="0" applyFont="1" applyFill="1" applyBorder="1" applyAlignment="1"/>
    <xf numFmtId="0" fontId="2" fillId="4" borderId="4" xfId="0" applyFont="1" applyFill="1" applyBorder="1"/>
    <xf numFmtId="165" fontId="10" fillId="5" borderId="0" xfId="0" applyNumberFormat="1" applyFont="1" applyFill="1"/>
    <xf numFmtId="0" fontId="2" fillId="3" borderId="10" xfId="0" applyFont="1" applyFill="1" applyBorder="1"/>
    <xf numFmtId="0" fontId="2" fillId="4" borderId="15" xfId="0" applyFont="1" applyFill="1" applyBorder="1" applyAlignment="1"/>
    <xf numFmtId="0" fontId="2" fillId="4" borderId="15" xfId="0" applyFont="1" applyFill="1" applyBorder="1"/>
    <xf numFmtId="0" fontId="2" fillId="0" borderId="0" xfId="0" applyFont="1" applyAlignment="1"/>
    <xf numFmtId="0" fontId="2" fillId="4" borderId="15" xfId="0" applyFont="1" applyFill="1" applyBorder="1" applyAlignment="1">
      <alignment horizontal="right"/>
    </xf>
    <xf numFmtId="0" fontId="2" fillId="4" borderId="15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165" fontId="2" fillId="0" borderId="0" xfId="0" applyNumberFormat="1" applyFont="1"/>
    <xf numFmtId="9" fontId="2" fillId="0" borderId="0" xfId="0" applyNumberFormat="1" applyFont="1"/>
    <xf numFmtId="9" fontId="2" fillId="4" borderId="4" xfId="0" applyNumberFormat="1" applyFont="1" applyFill="1" applyBorder="1" applyAlignment="1"/>
    <xf numFmtId="9" fontId="2" fillId="4" borderId="4" xfId="0" applyNumberFormat="1" applyFont="1" applyFill="1" applyBorder="1"/>
    <xf numFmtId="0" fontId="11" fillId="0" borderId="0" xfId="0" applyFont="1"/>
    <xf numFmtId="0" fontId="2" fillId="4" borderId="14" xfId="0" applyFont="1" applyFill="1" applyBorder="1"/>
    <xf numFmtId="0" fontId="9" fillId="3" borderId="8" xfId="0" applyFont="1" applyFill="1" applyBorder="1"/>
    <xf numFmtId="165" fontId="2" fillId="0" borderId="5" xfId="0" applyNumberFormat="1" applyFont="1" applyBorder="1"/>
    <xf numFmtId="165" fontId="2" fillId="0" borderId="6" xfId="0" applyNumberFormat="1" applyFont="1" applyBorder="1"/>
    <xf numFmtId="0" fontId="9" fillId="0" borderId="16" xfId="0" applyFont="1" applyBorder="1"/>
    <xf numFmtId="0" fontId="2" fillId="0" borderId="16" xfId="0" applyFont="1" applyBorder="1"/>
    <xf numFmtId="0" fontId="9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9" fillId="0" borderId="1" xfId="0" applyFont="1" applyBorder="1"/>
    <xf numFmtId="0" fontId="2" fillId="0" borderId="8" xfId="0" applyFont="1" applyBorder="1"/>
    <xf numFmtId="1" fontId="2" fillId="0" borderId="8" xfId="0" applyNumberFormat="1" applyFont="1" applyBorder="1"/>
    <xf numFmtId="1" fontId="2" fillId="4" borderId="0" xfId="0" applyNumberFormat="1" applyFont="1" applyFill="1" applyBorder="1"/>
    <xf numFmtId="1" fontId="2" fillId="4" borderId="9" xfId="0" applyNumberFormat="1" applyFont="1" applyFill="1" applyBorder="1"/>
    <xf numFmtId="1" fontId="2" fillId="0" borderId="1" xfId="0" applyNumberFormat="1" applyFont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0" borderId="10" xfId="0" applyFont="1" applyBorder="1"/>
    <xf numFmtId="1" fontId="2" fillId="0" borderId="10" xfId="0" applyNumberFormat="1" applyFont="1" applyBorder="1"/>
    <xf numFmtId="0" fontId="2" fillId="4" borderId="11" xfId="0" applyFont="1" applyFill="1" applyBorder="1"/>
    <xf numFmtId="0" fontId="2" fillId="4" borderId="13" xfId="0" applyFont="1" applyFill="1" applyBorder="1"/>
    <xf numFmtId="0" fontId="9" fillId="0" borderId="8" xfId="0" applyFont="1" applyBorder="1"/>
    <xf numFmtId="0" fontId="2" fillId="0" borderId="9" xfId="0" applyFont="1" applyBorder="1"/>
    <xf numFmtId="1" fontId="2" fillId="4" borderId="0" xfId="0" applyNumberFormat="1" applyFont="1" applyFill="1" applyBorder="1" applyAlignment="1"/>
    <xf numFmtId="165" fontId="2" fillId="0" borderId="8" xfId="0" applyNumberFormat="1" applyFont="1" applyBorder="1"/>
    <xf numFmtId="0" fontId="2" fillId="0" borderId="8" xfId="0" applyFont="1" applyBorder="1"/>
    <xf numFmtId="0" fontId="2" fillId="4" borderId="0" xfId="0" applyFont="1" applyFill="1" applyBorder="1"/>
    <xf numFmtId="0" fontId="2" fillId="4" borderId="9" xfId="0" applyFont="1" applyFill="1" applyBorder="1"/>
    <xf numFmtId="1" fontId="2" fillId="4" borderId="11" xfId="0" applyNumberFormat="1" applyFont="1" applyFill="1" applyBorder="1" applyAlignment="1"/>
    <xf numFmtId="1" fontId="2" fillId="4" borderId="13" xfId="0" applyNumberFormat="1" applyFont="1" applyFill="1" applyBorder="1"/>
    <xf numFmtId="9" fontId="2" fillId="0" borderId="1" xfId="0" applyNumberFormat="1" applyFont="1" applyBorder="1"/>
    <xf numFmtId="0" fontId="2" fillId="0" borderId="12" xfId="0" applyFont="1" applyBorder="1"/>
    <xf numFmtId="1" fontId="2" fillId="0" borderId="5" xfId="0" applyNumberFormat="1" applyFont="1" applyBorder="1"/>
    <xf numFmtId="0" fontId="2" fillId="4" borderId="5" xfId="0" applyFont="1" applyFill="1" applyBorder="1"/>
    <xf numFmtId="1" fontId="2" fillId="0" borderId="7" xfId="0" applyNumberFormat="1" applyFont="1" applyBorder="1"/>
    <xf numFmtId="0" fontId="2" fillId="4" borderId="6" xfId="0" applyFont="1" applyFill="1" applyBorder="1"/>
    <xf numFmtId="0" fontId="2" fillId="0" borderId="14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5" xfId="0" applyFont="1" applyBorder="1"/>
    <xf numFmtId="1" fontId="2" fillId="0" borderId="11" xfId="0" applyNumberFormat="1" applyFont="1" applyBorder="1"/>
    <xf numFmtId="0" fontId="9" fillId="0" borderId="0" xfId="0" applyFont="1"/>
    <xf numFmtId="0" fontId="2" fillId="0" borderId="3" xfId="0" applyFont="1" applyBorder="1"/>
    <xf numFmtId="0" fontId="2" fillId="0" borderId="6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4" xfId="0" applyFont="1" applyBorder="1"/>
    <xf numFmtId="1" fontId="2" fillId="0" borderId="9" xfId="0" applyNumberFormat="1" applyFont="1" applyBorder="1"/>
    <xf numFmtId="1" fontId="2" fillId="0" borderId="4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11" xfId="0" applyNumberFormat="1" applyFont="1" applyBorder="1"/>
    <xf numFmtId="3" fontId="2" fillId="0" borderId="13" xfId="0" applyNumberFormat="1" applyFont="1" applyBorder="1"/>
    <xf numFmtId="3" fontId="2" fillId="0" borderId="9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165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9" fontId="2" fillId="0" borderId="2" xfId="0" applyNumberFormat="1" applyFont="1" applyBorder="1"/>
    <xf numFmtId="9" fontId="2" fillId="0" borderId="3" xfId="0" applyNumberFormat="1" applyFont="1" applyBorder="1"/>
    <xf numFmtId="1" fontId="2" fillId="0" borderId="15" xfId="0" applyNumberFormat="1" applyFont="1" applyBorder="1"/>
    <xf numFmtId="9" fontId="2" fillId="0" borderId="9" xfId="0" applyNumberFormat="1" applyFont="1" applyBorder="1"/>
    <xf numFmtId="0" fontId="9" fillId="0" borderId="17" xfId="0" applyFont="1" applyBorder="1"/>
    <xf numFmtId="1" fontId="9" fillId="0" borderId="18" xfId="0" applyNumberFormat="1" applyFont="1" applyBorder="1"/>
    <xf numFmtId="1" fontId="9" fillId="0" borderId="19" xfId="0" applyNumberFormat="1" applyFont="1" applyBorder="1"/>
    <xf numFmtId="166" fontId="2" fillId="0" borderId="9" xfId="0" applyNumberFormat="1" applyFont="1" applyBorder="1"/>
    <xf numFmtId="1" fontId="2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167" fontId="2" fillId="0" borderId="9" xfId="0" applyNumberFormat="1" applyFont="1" applyBorder="1"/>
    <xf numFmtId="165" fontId="2" fillId="0" borderId="4" xfId="0" applyNumberFormat="1" applyFont="1" applyBorder="1"/>
    <xf numFmtId="0" fontId="2" fillId="0" borderId="8" xfId="0" applyFont="1" applyBorder="1" applyAlignment="1">
      <alignment horizontal="left"/>
    </xf>
    <xf numFmtId="3" fontId="2" fillId="0" borderId="0" xfId="0" applyNumberFormat="1" applyFont="1"/>
    <xf numFmtId="0" fontId="2" fillId="0" borderId="10" xfId="0" applyFont="1" applyBorder="1" applyAlignment="1">
      <alignment horizontal="left"/>
    </xf>
    <xf numFmtId="9" fontId="2" fillId="0" borderId="13" xfId="0" applyNumberFormat="1" applyFont="1" applyBorder="1"/>
    <xf numFmtId="0" fontId="2" fillId="0" borderId="5" xfId="0" applyFont="1" applyBorder="1"/>
    <xf numFmtId="1" fontId="2" fillId="0" borderId="6" xfId="0" applyNumberFormat="1" applyFont="1" applyBorder="1"/>
    <xf numFmtId="9" fontId="2" fillId="0" borderId="14" xfId="0" applyNumberFormat="1" applyFont="1" applyBorder="1"/>
    <xf numFmtId="0" fontId="9" fillId="0" borderId="10" xfId="0" applyFont="1" applyBorder="1"/>
    <xf numFmtId="1" fontId="9" fillId="0" borderId="10" xfId="0" applyNumberFormat="1" applyFont="1" applyBorder="1"/>
    <xf numFmtId="1" fontId="9" fillId="0" borderId="13" xfId="0" applyNumberFormat="1" applyFont="1" applyBorder="1"/>
    <xf numFmtId="1" fontId="2" fillId="0" borderId="12" xfId="0" applyNumberFormat="1" applyFont="1" applyBorder="1"/>
    <xf numFmtId="9" fontId="2" fillId="0" borderId="11" xfId="0" applyNumberFormat="1" applyFont="1" applyBorder="1"/>
    <xf numFmtId="0" fontId="2" fillId="0" borderId="2" xfId="0" applyFont="1" applyBorder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165" fontId="2" fillId="0" borderId="11" xfId="0" applyNumberFormat="1" applyFont="1" applyBorder="1" applyAlignment="1">
      <alignment horizontal="right"/>
    </xf>
    <xf numFmtId="0" fontId="2" fillId="0" borderId="13" xfId="0" applyFont="1" applyBorder="1"/>
    <xf numFmtId="2" fontId="2" fillId="0" borderId="13" xfId="0" applyNumberFormat="1" applyFont="1" applyBorder="1" applyAlignment="1">
      <alignment horizontal="right"/>
    </xf>
    <xf numFmtId="2" fontId="2" fillId="0" borderId="9" xfId="0" applyNumberFormat="1" applyFont="1" applyBorder="1"/>
    <xf numFmtId="2" fontId="2" fillId="0" borderId="13" xfId="0" applyNumberFormat="1" applyFont="1" applyBorder="1"/>
    <xf numFmtId="9" fontId="2" fillId="0" borderId="6" xfId="0" applyNumberFormat="1" applyFont="1" applyBorder="1"/>
    <xf numFmtId="0" fontId="2" fillId="0" borderId="0" xfId="0" applyFont="1" applyAlignment="1"/>
    <xf numFmtId="0" fontId="2" fillId="0" borderId="11" xfId="0" applyFont="1" applyBorder="1"/>
    <xf numFmtId="165" fontId="2" fillId="0" borderId="11" xfId="0" applyNumberFormat="1" applyFont="1" applyBorder="1"/>
    <xf numFmtId="165" fontId="2" fillId="0" borderId="13" xfId="0" applyNumberFormat="1" applyFont="1" applyBorder="1"/>
    <xf numFmtId="164" fontId="2" fillId="0" borderId="0" xfId="0" applyNumberFormat="1" applyFont="1"/>
    <xf numFmtId="0" fontId="6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6" xfId="0" applyFont="1" applyBorder="1"/>
    <xf numFmtId="1" fontId="5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2" fillId="6" borderId="0" xfId="0" applyFont="1" applyFill="1"/>
    <xf numFmtId="1" fontId="2" fillId="6" borderId="0" xfId="0" applyNumberFormat="1" applyFont="1" applyFill="1"/>
    <xf numFmtId="9" fontId="2" fillId="6" borderId="0" xfId="0" applyNumberFormat="1" applyFont="1" applyFill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457200</xdr:colOff>
      <xdr:row>61</xdr:row>
      <xdr:rowOff>123825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61</xdr:row>
      <xdr:rowOff>123825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1047750</xdr:colOff>
      <xdr:row>62</xdr:row>
      <xdr:rowOff>76200</xdr:rowOff>
    </xdr:to>
    <xdr:sp macro="" textlink="">
      <xdr:nvSpPr>
        <xdr:cNvPr id="2054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1047750</xdr:colOff>
      <xdr:row>62</xdr:row>
      <xdr:rowOff>76200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topLeftCell="A7" workbookViewId="0">
      <selection activeCell="B23" sqref="B23"/>
    </sheetView>
  </sheetViews>
  <sheetFormatPr defaultColWidth="17.28515625" defaultRowHeight="15" customHeight="1"/>
  <cols>
    <col min="1" max="1" width="26.28515625" customWidth="1"/>
    <col min="2" max="2" width="18.42578125" customWidth="1"/>
    <col min="3" max="3" width="19.140625" customWidth="1"/>
    <col min="4" max="4" width="17.85546875" customWidth="1"/>
    <col min="5" max="5" width="17.28515625" customWidth="1"/>
    <col min="6" max="6" width="15.42578125" customWidth="1"/>
    <col min="7" max="7" width="13.7109375" customWidth="1"/>
    <col min="8" max="8" width="7.85546875" customWidth="1"/>
    <col min="9" max="9" width="11.42578125" customWidth="1"/>
    <col min="10" max="10" width="10.7109375" customWidth="1"/>
    <col min="11" max="11" width="11.85546875" customWidth="1"/>
    <col min="12" max="12" width="11.7109375" customWidth="1"/>
    <col min="13" max="13" width="8.140625" customWidth="1"/>
    <col min="14" max="26" width="8.85546875" customWidth="1"/>
  </cols>
  <sheetData>
    <row r="1" spans="1:13" ht="12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" customHeight="1">
      <c r="A2" s="2" t="s">
        <v>1</v>
      </c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</row>
    <row r="3" spans="1:13" ht="12" customHeight="1">
      <c r="A3" s="2"/>
      <c r="B3" s="2"/>
      <c r="C3" s="4" t="s">
        <v>2</v>
      </c>
      <c r="D3" s="2"/>
      <c r="E3" s="2"/>
      <c r="F3" s="2"/>
      <c r="G3" s="3"/>
      <c r="H3" s="2"/>
      <c r="I3" s="2"/>
      <c r="J3" s="2"/>
      <c r="K3" s="2"/>
      <c r="L3" s="2"/>
      <c r="M3" s="2"/>
    </row>
    <row r="4" spans="1:13" ht="12" customHeight="1">
      <c r="A4" s="5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</row>
    <row r="5" spans="1:13" ht="12.75" customHeight="1">
      <c r="A5" s="6"/>
      <c r="B5" s="173" t="s">
        <v>3</v>
      </c>
      <c r="C5" s="174"/>
      <c r="D5" s="175"/>
      <c r="E5" s="7"/>
      <c r="F5" s="169" t="s">
        <v>4</v>
      </c>
      <c r="G5" s="170"/>
      <c r="H5" s="2"/>
      <c r="I5" s="2"/>
      <c r="J5" s="2"/>
      <c r="K5" s="2"/>
      <c r="L5" s="2"/>
      <c r="M5" s="2"/>
    </row>
    <row r="6" spans="1:13" ht="12.75" customHeight="1">
      <c r="A6" s="8" t="s">
        <v>5</v>
      </c>
      <c r="B6" s="9" t="s">
        <v>6</v>
      </c>
      <c r="C6" s="10" t="s">
        <v>7</v>
      </c>
      <c r="D6" s="11" t="s">
        <v>8</v>
      </c>
      <c r="E6" s="12"/>
      <c r="F6" s="10" t="s">
        <v>6</v>
      </c>
      <c r="G6" s="13" t="s">
        <v>7</v>
      </c>
      <c r="H6" s="2"/>
      <c r="I6" s="2"/>
      <c r="J6" s="2"/>
      <c r="K6" s="2"/>
      <c r="L6" s="2"/>
      <c r="M6" s="2"/>
    </row>
    <row r="7" spans="1:13" ht="12.75" customHeight="1">
      <c r="A7" s="14" t="s">
        <v>9</v>
      </c>
      <c r="B7" s="15">
        <f>IF(D7&gt;0, 0, IF(Lookups!C35=1,Lookups!G15,0))</f>
        <v>0</v>
      </c>
      <c r="C7" s="16">
        <f>IF(Lookups!C35=0,Lookups!G15,0)</f>
        <v>672.83704798161182</v>
      </c>
      <c r="D7" s="17">
        <f t="array" ref="D7">(IF(Lookups!C35=1,1,0))*(IF(ISERR(FIND("Oil",B21)),0,1))*(Lookups!G15/1.498)</f>
        <v>0</v>
      </c>
      <c r="E7" s="18"/>
      <c r="F7" s="16">
        <f t="shared" ref="F7:G7" si="0">IF(B7&lt;&gt;"",B7,0)-IF(D7&lt;&gt;"",D7,0)</f>
        <v>0</v>
      </c>
      <c r="G7" s="19">
        <f t="shared" si="0"/>
        <v>672.83704798161182</v>
      </c>
      <c r="H7" s="2"/>
      <c r="I7" s="20"/>
      <c r="J7" s="2"/>
      <c r="K7" s="2"/>
      <c r="L7" s="2"/>
      <c r="M7" s="2"/>
    </row>
    <row r="8" spans="1:13" ht="12.75" customHeight="1">
      <c r="A8" s="14" t="s">
        <v>10</v>
      </c>
      <c r="B8" s="21">
        <f>IF(Lookups!$G$31=0,"",Lookups!G34)</f>
        <v>170.93981844519746</v>
      </c>
      <c r="C8" s="16">
        <f>IF(Lookups!$G$31=0,Lookups!$G$34,0)</f>
        <v>0</v>
      </c>
      <c r="D8" s="22">
        <v>0</v>
      </c>
      <c r="E8" s="18"/>
      <c r="F8" s="16">
        <f t="shared" ref="F8:G8" si="1">IF(B8&lt;&gt;"",B8,0)-IF(D8&lt;&gt;"",D8,0)</f>
        <v>170.93981844519746</v>
      </c>
      <c r="G8" s="19">
        <f t="shared" si="1"/>
        <v>0</v>
      </c>
      <c r="H8" s="23"/>
      <c r="I8" s="20"/>
      <c r="J8" s="23"/>
      <c r="K8" s="2"/>
      <c r="L8" s="2"/>
      <c r="M8" s="2"/>
    </row>
    <row r="9" spans="1:13" ht="12.75" customHeight="1">
      <c r="A9" s="14" t="s">
        <v>11</v>
      </c>
      <c r="B9" s="14">
        <v>0</v>
      </c>
      <c r="C9" s="16">
        <f>IF(B34&gt;0,Lookups!I24,0)</f>
        <v>2130.4556341182401</v>
      </c>
      <c r="D9" s="6">
        <v>0</v>
      </c>
      <c r="E9" s="18"/>
      <c r="F9" s="16">
        <f t="shared" ref="F9:G9" si="2">IF(B9&lt;&gt;"",B9,0)-IF(D9&lt;&gt;"",D9,0)</f>
        <v>0</v>
      </c>
      <c r="G9" s="19">
        <f t="shared" si="2"/>
        <v>2130.4556341182401</v>
      </c>
      <c r="H9" s="23"/>
      <c r="I9" s="20"/>
      <c r="J9" s="23"/>
      <c r="K9" s="2"/>
      <c r="L9" s="2"/>
      <c r="M9" s="2"/>
    </row>
    <row r="10" spans="1:13" ht="12.75" customHeight="1">
      <c r="A10" s="14" t="s">
        <v>12</v>
      </c>
      <c r="B10" s="24">
        <f>Lookups!C31*Lookups!C33+Lookups!C32*Lookups!C34</f>
        <v>24</v>
      </c>
      <c r="C10" s="25">
        <f>Lookups!C36</f>
        <v>6574.4</v>
      </c>
      <c r="D10" s="22">
        <v>0</v>
      </c>
      <c r="E10" s="18"/>
      <c r="F10" s="16">
        <f t="shared" ref="F10:G10" si="3">IF(B10&lt;&gt;"",B10,0)-IF(D10&lt;&gt;"",D10,0)</f>
        <v>24</v>
      </c>
      <c r="G10" s="19">
        <f t="shared" si="3"/>
        <v>6574.4</v>
      </c>
      <c r="H10" s="23"/>
      <c r="I10" s="20"/>
      <c r="J10" s="23"/>
      <c r="K10" s="2"/>
      <c r="L10" s="2"/>
      <c r="M10" s="2"/>
    </row>
    <row r="11" spans="1:13" ht="12.75" customHeight="1">
      <c r="A11" s="26" t="s">
        <v>13</v>
      </c>
      <c r="B11" s="24">
        <f t="shared" ref="B11:D11" si="4">SUM(B7:B10)</f>
        <v>194.93981844519746</v>
      </c>
      <c r="C11" s="25">
        <f t="shared" si="4"/>
        <v>9377.6926820998524</v>
      </c>
      <c r="D11" s="27">
        <f t="shared" si="4"/>
        <v>0</v>
      </c>
      <c r="E11" s="18"/>
      <c r="F11" s="27">
        <f t="shared" ref="F11:G11" si="5">SUM(F7:F10)</f>
        <v>194.93981844519746</v>
      </c>
      <c r="G11" s="28">
        <f t="shared" si="5"/>
        <v>9377.6926820998524</v>
      </c>
      <c r="H11" s="23"/>
      <c r="I11" s="20"/>
      <c r="J11" s="23"/>
      <c r="K11" s="2"/>
      <c r="L11" s="2"/>
      <c r="M11" s="2"/>
    </row>
    <row r="12" spans="1:13" ht="12.75" customHeight="1">
      <c r="A12" s="6"/>
      <c r="B12" s="29" t="s">
        <v>14</v>
      </c>
      <c r="C12" s="29" t="s">
        <v>15</v>
      </c>
      <c r="D12" s="30" t="s">
        <v>16</v>
      </c>
      <c r="E12" s="16"/>
      <c r="F12" s="16"/>
      <c r="G12" s="16"/>
      <c r="H12" s="23"/>
      <c r="I12" s="23"/>
      <c r="J12" s="23"/>
      <c r="K12" s="2"/>
      <c r="L12" s="2"/>
      <c r="M12" s="2"/>
    </row>
    <row r="13" spans="1:13" ht="12.75" customHeight="1">
      <c r="A13" s="6"/>
      <c r="B13" s="2"/>
      <c r="C13" s="29"/>
      <c r="D13" s="16"/>
      <c r="E13" s="171" t="s">
        <v>17</v>
      </c>
      <c r="F13" s="170"/>
      <c r="G13" s="2"/>
      <c r="H13" s="23"/>
      <c r="I13" s="23"/>
      <c r="J13" s="23"/>
      <c r="K13" s="2"/>
      <c r="L13" s="2"/>
      <c r="M13" s="2"/>
    </row>
    <row r="14" spans="1:13" ht="12.75" customHeight="1">
      <c r="A14" s="31" t="s">
        <v>18</v>
      </c>
      <c r="B14" s="32" t="s">
        <v>19</v>
      </c>
      <c r="C14" s="29"/>
      <c r="D14" s="16"/>
      <c r="E14" s="33" t="s">
        <v>20</v>
      </c>
      <c r="F14" s="34" t="s">
        <v>21</v>
      </c>
      <c r="G14" s="2"/>
      <c r="H14" s="23"/>
      <c r="I14" s="23"/>
      <c r="J14" s="23"/>
      <c r="K14" s="2"/>
      <c r="L14" s="2"/>
      <c r="M14" s="2"/>
    </row>
    <row r="15" spans="1:13" ht="12.75" customHeight="1">
      <c r="A15" s="35"/>
      <c r="B15" s="2"/>
      <c r="C15" s="2"/>
      <c r="D15" s="2"/>
      <c r="E15" s="36">
        <v>32043</v>
      </c>
      <c r="F15" s="37" t="str">
        <f>IF(ISNA(VLOOKUP(E15,ziplookup,2)),"No Match",VLOOKUP(E15,ziplookup,2))</f>
        <v>FL_JACKSONVILLE</v>
      </c>
      <c r="G15" s="2"/>
      <c r="H15" s="2"/>
      <c r="I15" s="2"/>
      <c r="J15" s="2"/>
      <c r="K15" s="2"/>
      <c r="L15" s="2"/>
      <c r="M15" s="2"/>
    </row>
    <row r="16" spans="1:13" ht="12" customHeight="1">
      <c r="A16" s="38" t="s">
        <v>22</v>
      </c>
      <c r="B16" s="39" t="s">
        <v>3</v>
      </c>
      <c r="C16" s="39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2" customHeight="1">
      <c r="A17" s="40" t="s">
        <v>24</v>
      </c>
      <c r="B17" s="41">
        <v>1844</v>
      </c>
      <c r="C17" s="41">
        <v>2000</v>
      </c>
      <c r="D17" s="2"/>
      <c r="E17" s="42"/>
      <c r="F17" s="42"/>
      <c r="G17" s="2"/>
      <c r="H17" s="2"/>
      <c r="I17" s="2"/>
      <c r="J17" s="2"/>
      <c r="K17" s="2"/>
      <c r="L17" s="2"/>
      <c r="M17" s="2"/>
    </row>
    <row r="18" spans="1:13" ht="12" customHeight="1">
      <c r="A18" s="43" t="s">
        <v>25</v>
      </c>
      <c r="B18" s="44">
        <v>1</v>
      </c>
      <c r="C18" s="45">
        <v>2</v>
      </c>
      <c r="D18" s="2"/>
      <c r="E18" s="46"/>
      <c r="F18" s="2"/>
      <c r="G18" s="2"/>
      <c r="H18" s="2"/>
      <c r="I18" s="2"/>
      <c r="J18" s="2"/>
      <c r="K18" s="2"/>
      <c r="L18" s="2"/>
      <c r="M18" s="2"/>
    </row>
    <row r="19" spans="1:13" ht="12" customHeight="1">
      <c r="A19" s="47" t="s">
        <v>26</v>
      </c>
      <c r="B19" s="48">
        <v>4</v>
      </c>
      <c r="C19" s="49">
        <v>3</v>
      </c>
      <c r="D19" s="2"/>
      <c r="E19" s="50"/>
      <c r="F19" s="2"/>
      <c r="G19" s="2"/>
      <c r="H19" s="2"/>
      <c r="I19" s="2"/>
      <c r="J19" s="2"/>
      <c r="K19" s="2"/>
      <c r="L19" s="2"/>
      <c r="M19" s="2"/>
    </row>
    <row r="20" spans="1:13" ht="12" customHeight="1">
      <c r="A20" s="43" t="s">
        <v>27</v>
      </c>
      <c r="B20" s="45">
        <v>68</v>
      </c>
      <c r="C20" s="45">
        <v>68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2" customHeight="1">
      <c r="A21" s="47" t="s">
        <v>28</v>
      </c>
      <c r="B21" s="51" t="s">
        <v>29</v>
      </c>
      <c r="C21" s="52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2" customHeight="1">
      <c r="A22" s="40" t="s">
        <v>31</v>
      </c>
      <c r="B22" s="53" t="s">
        <v>32</v>
      </c>
      <c r="C22" s="54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2" customHeight="1">
      <c r="A23" s="43" t="s">
        <v>34</v>
      </c>
      <c r="B23" s="55" t="s">
        <v>35</v>
      </c>
      <c r="C23" s="56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2" customHeight="1">
      <c r="A24" s="43" t="s">
        <v>37</v>
      </c>
      <c r="B24" s="55" t="s">
        <v>38</v>
      </c>
      <c r="C24" s="56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2" customHeight="1">
      <c r="A25" s="43" t="s">
        <v>40</v>
      </c>
      <c r="B25" s="55" t="s">
        <v>41</v>
      </c>
      <c r="C25" s="56" t="s">
        <v>42</v>
      </c>
      <c r="D25" s="2"/>
      <c r="E25" s="5"/>
      <c r="F25" s="57"/>
      <c r="G25" s="57"/>
      <c r="H25" s="2"/>
      <c r="I25" s="2"/>
      <c r="J25" s="2"/>
      <c r="K25" s="2"/>
      <c r="L25" s="2"/>
      <c r="M25" s="2"/>
    </row>
    <row r="26" spans="1:13" ht="12" customHeight="1">
      <c r="A26" s="43" t="s">
        <v>43</v>
      </c>
      <c r="B26" s="55" t="s">
        <v>44</v>
      </c>
      <c r="C26" s="56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2" customHeight="1">
      <c r="A27" s="47" t="s">
        <v>46</v>
      </c>
      <c r="B27" s="52" t="s">
        <v>47</v>
      </c>
      <c r="C27" s="5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2" customHeight="1">
      <c r="A28" s="43" t="s">
        <v>48</v>
      </c>
      <c r="B28" s="44">
        <v>0</v>
      </c>
      <c r="C28" s="45">
        <v>0</v>
      </c>
      <c r="D28" s="2"/>
      <c r="E28" s="2"/>
      <c r="F28" s="58"/>
      <c r="G28" s="58"/>
      <c r="H28" s="2"/>
      <c r="I28" s="2"/>
      <c r="J28" s="2"/>
      <c r="K28" s="2"/>
      <c r="L28" s="2"/>
      <c r="M28" s="2"/>
    </row>
    <row r="29" spans="1:13" ht="12" customHeight="1">
      <c r="A29" s="43" t="s">
        <v>49</v>
      </c>
      <c r="B29" s="59">
        <v>0</v>
      </c>
      <c r="C29" s="60">
        <v>0</v>
      </c>
      <c r="D29" s="61" t="str">
        <f>IF(MAX(B29+Ducts_crawl,C29+C30)&gt;1,"Warning - duct % must sum to less 100%","")</f>
        <v/>
      </c>
      <c r="E29" s="2"/>
      <c r="F29" s="2"/>
      <c r="G29" s="2"/>
      <c r="H29" s="2"/>
      <c r="I29" s="2"/>
      <c r="J29" s="2"/>
      <c r="K29" s="2"/>
      <c r="L29" s="2"/>
      <c r="M29" s="2"/>
    </row>
    <row r="30" spans="1:13" ht="12" customHeight="1">
      <c r="A30" s="43" t="str">
        <f>"Ducts: % in "&amp;B26</f>
        <v>Ducts: % in Slab</v>
      </c>
      <c r="B30" s="59">
        <v>0</v>
      </c>
      <c r="C30" s="60">
        <v>0.75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2" customHeight="1">
      <c r="A31" s="43" t="s">
        <v>50</v>
      </c>
      <c r="B31" s="55" t="s">
        <v>42</v>
      </c>
      <c r="C31" s="56" t="s">
        <v>42</v>
      </c>
      <c r="D31" s="2"/>
      <c r="E31" s="2"/>
      <c r="F31" s="58"/>
      <c r="G31" s="58"/>
      <c r="H31" s="2"/>
      <c r="I31" s="2"/>
      <c r="J31" s="2"/>
      <c r="K31" s="2"/>
      <c r="L31" s="2"/>
      <c r="M31" s="2"/>
    </row>
    <row r="32" spans="1:13" ht="12" customHeight="1">
      <c r="A32" s="43" t="s">
        <v>51</v>
      </c>
      <c r="B32" s="56" t="s">
        <v>47</v>
      </c>
      <c r="C32" s="56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2" customHeight="1">
      <c r="A33" s="38" t="s">
        <v>52</v>
      </c>
      <c r="B33" s="62"/>
      <c r="C33" s="6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2" customHeight="1">
      <c r="A34" s="43" t="s">
        <v>53</v>
      </c>
      <c r="B34" s="44">
        <v>21</v>
      </c>
      <c r="C34" s="45">
        <v>12</v>
      </c>
      <c r="D34" s="2"/>
      <c r="E34" s="2"/>
      <c r="F34" s="2"/>
      <c r="G34" s="2"/>
      <c r="H34" s="58"/>
      <c r="I34" s="2"/>
      <c r="J34" s="2"/>
      <c r="K34" s="2"/>
      <c r="L34" s="2"/>
      <c r="M34" s="2"/>
    </row>
    <row r="35" spans="1:13" ht="12" customHeight="1">
      <c r="A35" s="43" t="s">
        <v>54</v>
      </c>
      <c r="B35" s="45">
        <v>78</v>
      </c>
      <c r="C35" s="45">
        <v>78</v>
      </c>
      <c r="D35" s="2"/>
      <c r="E35" s="2"/>
      <c r="F35" s="2"/>
      <c r="G35" s="2"/>
      <c r="H35" s="58"/>
      <c r="I35" s="2"/>
      <c r="J35" s="2"/>
      <c r="K35" s="2"/>
      <c r="L35" s="2"/>
      <c r="M35" s="2"/>
    </row>
    <row r="36" spans="1:13" ht="12" customHeight="1">
      <c r="A36" s="43" t="s">
        <v>55</v>
      </c>
      <c r="B36" s="56" t="s">
        <v>56</v>
      </c>
      <c r="C36" s="56" t="s">
        <v>56</v>
      </c>
      <c r="D36" s="2"/>
      <c r="E36" s="2"/>
      <c r="F36" s="2"/>
      <c r="G36" s="2"/>
      <c r="H36" s="58"/>
      <c r="I36" s="2"/>
      <c r="J36" s="2"/>
      <c r="K36" s="2"/>
      <c r="L36" s="2"/>
      <c r="M36" s="2"/>
    </row>
    <row r="37" spans="1:13" ht="12" customHeight="1">
      <c r="A37" s="47" t="s">
        <v>57</v>
      </c>
      <c r="B37" s="52" t="s">
        <v>58</v>
      </c>
      <c r="C37" s="52" t="s">
        <v>58</v>
      </c>
      <c r="D37" s="2"/>
      <c r="E37" s="2"/>
      <c r="F37" s="2"/>
      <c r="G37" s="2"/>
      <c r="H37" s="58"/>
      <c r="I37" s="2"/>
      <c r="J37" s="2"/>
      <c r="K37" s="2"/>
      <c r="L37" s="2"/>
      <c r="M37" s="2"/>
    </row>
    <row r="38" spans="1:13" ht="12" customHeight="1">
      <c r="A38" s="63" t="s">
        <v>59</v>
      </c>
      <c r="B38" s="45"/>
      <c r="C38" s="45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2" customHeight="1">
      <c r="A39" s="43" t="s">
        <v>60</v>
      </c>
      <c r="B39" s="56" t="s">
        <v>61</v>
      </c>
      <c r="C39" s="56" t="s">
        <v>61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2" customHeight="1">
      <c r="A40" s="43" t="s">
        <v>62</v>
      </c>
      <c r="B40" s="56" t="s">
        <v>42</v>
      </c>
      <c r="C40" s="56" t="s">
        <v>42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2" customHeight="1">
      <c r="A41" s="43" t="s">
        <v>63</v>
      </c>
      <c r="B41" s="56" t="s">
        <v>42</v>
      </c>
      <c r="C41" s="56" t="s">
        <v>42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2" customHeight="1">
      <c r="A42" s="47" t="s">
        <v>64</v>
      </c>
      <c r="B42" s="52" t="s">
        <v>42</v>
      </c>
      <c r="C42" s="52" t="s">
        <v>42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2" customHeight="1">
      <c r="A43" s="38" t="s">
        <v>65</v>
      </c>
      <c r="B43" s="62"/>
      <c r="C43" s="6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2" customHeight="1">
      <c r="A44" s="43" t="s">
        <v>66</v>
      </c>
      <c r="B44" s="55" t="s">
        <v>42</v>
      </c>
      <c r="C44" s="56" t="s"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2" customHeight="1">
      <c r="A45" s="43" t="s">
        <v>67</v>
      </c>
      <c r="B45" s="56" t="s">
        <v>42</v>
      </c>
      <c r="C45" s="56" t="s">
        <v>42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2" customHeight="1">
      <c r="A46" s="43" t="s">
        <v>68</v>
      </c>
      <c r="B46" s="56" t="s">
        <v>47</v>
      </c>
      <c r="C46" s="56" t="s">
        <v>47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2" customHeight="1">
      <c r="A47" s="43" t="s">
        <v>69</v>
      </c>
      <c r="B47" s="56" t="s">
        <v>42</v>
      </c>
      <c r="C47" s="56" t="s">
        <v>42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2" customHeight="1">
      <c r="A48" s="43" t="s">
        <v>70</v>
      </c>
      <c r="B48" s="56">
        <v>0</v>
      </c>
      <c r="C48" s="56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" customHeight="1">
      <c r="A49" s="47" t="s">
        <v>71</v>
      </c>
      <c r="B49" s="52" t="s">
        <v>42</v>
      </c>
      <c r="C49" s="52" t="s">
        <v>42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2" customHeight="1">
      <c r="A50" s="40" t="s">
        <v>72</v>
      </c>
      <c r="B50" s="54" t="s">
        <v>73</v>
      </c>
      <c r="C50" s="54" t="s">
        <v>73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2" customHeight="1">
      <c r="A51" s="47" t="s">
        <v>74</v>
      </c>
      <c r="B51" s="51" t="s">
        <v>75</v>
      </c>
      <c r="C51" s="52" t="s">
        <v>73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2" customHeight="1">
      <c r="A53" s="31" t="s">
        <v>76</v>
      </c>
      <c r="B53" s="64">
        <f>Lookups!G10</f>
        <v>53.822670757319287</v>
      </c>
      <c r="C53" s="65">
        <f>Lookups!H10</f>
        <v>58.499380747657256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2" customHeight="1">
      <c r="A54" s="66" t="s">
        <v>77</v>
      </c>
      <c r="B54" s="67"/>
      <c r="C54" s="67"/>
      <c r="D54" s="67"/>
      <c r="E54" s="67"/>
      <c r="F54" s="23"/>
      <c r="G54" s="23"/>
      <c r="H54" s="23"/>
      <c r="I54" s="2"/>
      <c r="J54" s="2"/>
      <c r="K54" s="2"/>
      <c r="L54" s="2"/>
      <c r="M54" s="2"/>
    </row>
    <row r="55" spans="1:13" ht="12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2" customHeight="1">
      <c r="A56" s="68" t="s">
        <v>78</v>
      </c>
      <c r="B56" s="172" t="s">
        <v>79</v>
      </c>
      <c r="C56" s="170"/>
      <c r="D56" s="172" t="s">
        <v>23</v>
      </c>
      <c r="E56" s="170"/>
      <c r="F56" s="2"/>
      <c r="G56" s="2"/>
      <c r="H56" s="2"/>
      <c r="I56" s="2"/>
      <c r="J56" s="2"/>
      <c r="K56" s="2"/>
      <c r="L56" s="2"/>
      <c r="M56" s="2"/>
    </row>
    <row r="57" spans="1:13" ht="12" customHeight="1">
      <c r="A57" s="69" t="s">
        <v>80</v>
      </c>
      <c r="B57" s="70" t="s">
        <v>81</v>
      </c>
      <c r="C57" s="71" t="s">
        <v>82</v>
      </c>
      <c r="D57" s="70" t="s">
        <v>81</v>
      </c>
      <c r="E57" s="72" t="s">
        <v>82</v>
      </c>
      <c r="F57" s="2"/>
      <c r="G57" s="2"/>
      <c r="H57" s="2"/>
      <c r="I57" s="2"/>
      <c r="J57" s="2"/>
      <c r="K57" s="2"/>
      <c r="L57" s="2"/>
      <c r="M57" s="2"/>
    </row>
    <row r="58" spans="1:13" ht="12" customHeight="1">
      <c r="A58" s="73" t="s">
        <v>83</v>
      </c>
      <c r="B58" s="70"/>
      <c r="C58" s="71"/>
      <c r="D58" s="70"/>
      <c r="E58" s="72"/>
      <c r="F58" s="2"/>
      <c r="G58" s="2"/>
      <c r="H58" s="2"/>
      <c r="I58" s="2"/>
      <c r="J58" s="2"/>
      <c r="K58" s="2"/>
      <c r="L58" s="2"/>
      <c r="M58" s="2"/>
    </row>
    <row r="59" spans="1:13" ht="12" customHeight="1">
      <c r="A59" s="74" t="s">
        <v>84</v>
      </c>
      <c r="B59" s="75">
        <f>(1-WindowPctWall)*B18*35*SQRT(B17/B18)</f>
        <v>1277.5191779382412</v>
      </c>
      <c r="C59" s="76"/>
      <c r="D59" s="75">
        <f>(1-WindowPctWall)*C18*35*SQRT(C17/C18)</f>
        <v>1881.5552078001856</v>
      </c>
      <c r="E59" s="77"/>
      <c r="F59" s="2"/>
      <c r="G59" s="2"/>
      <c r="H59" s="2"/>
      <c r="I59" s="2"/>
      <c r="J59" s="2"/>
      <c r="K59" s="2"/>
      <c r="L59" s="2"/>
      <c r="M59" s="2"/>
    </row>
    <row r="60" spans="1:13" ht="12" customHeight="1">
      <c r="A60" s="74" t="s">
        <v>85</v>
      </c>
      <c r="B60" s="75">
        <v>0</v>
      </c>
      <c r="C60" s="76"/>
      <c r="D60" s="75">
        <f>Lookups!C7</f>
        <v>0</v>
      </c>
      <c r="E60" s="77"/>
      <c r="F60" s="2"/>
      <c r="G60" s="2"/>
      <c r="H60" s="2"/>
      <c r="I60" s="2"/>
      <c r="J60" s="2"/>
      <c r="K60" s="2"/>
      <c r="L60" s="2"/>
      <c r="M60" s="2"/>
    </row>
    <row r="61" spans="1:13" ht="12" customHeight="1">
      <c r="A61" s="74" t="s">
        <v>86</v>
      </c>
      <c r="B61" s="75">
        <f>B17/B18</f>
        <v>1844</v>
      </c>
      <c r="C61" s="76"/>
      <c r="D61" s="75">
        <f>C17/C18</f>
        <v>1000</v>
      </c>
      <c r="E61" s="77"/>
      <c r="F61" s="2"/>
      <c r="G61" s="2"/>
      <c r="H61" s="2"/>
      <c r="I61" s="2"/>
      <c r="J61" s="2"/>
      <c r="K61" s="2"/>
      <c r="L61" s="2"/>
      <c r="M61" s="2"/>
    </row>
    <row r="62" spans="1:13" ht="12" customHeight="1">
      <c r="A62" s="74" t="s">
        <v>87</v>
      </c>
      <c r="B62" s="75">
        <v>0</v>
      </c>
      <c r="C62" s="76"/>
      <c r="D62" s="75">
        <f>Lookups!C9</f>
        <v>0</v>
      </c>
      <c r="E62" s="77"/>
      <c r="F62" s="2"/>
      <c r="G62" s="2"/>
      <c r="H62" s="2"/>
      <c r="I62" s="2"/>
      <c r="J62" s="2"/>
      <c r="K62" s="2"/>
      <c r="L62" s="2"/>
      <c r="M62" s="2"/>
    </row>
    <row r="63" spans="1:13" ht="12" customHeight="1">
      <c r="A63" s="74" t="s">
        <v>88</v>
      </c>
      <c r="B63" s="75">
        <f>(WindowPctWall/(1-WindowPctWall))*B59</f>
        <v>225.44456081263081</v>
      </c>
      <c r="C63" s="76"/>
      <c r="D63" s="75">
        <f>(WindowPctWall/(1-WindowPctWall))*D59</f>
        <v>332.03915431767985</v>
      </c>
      <c r="E63" s="77"/>
      <c r="F63" s="2"/>
      <c r="G63" s="2"/>
      <c r="H63" s="2"/>
      <c r="I63" s="2"/>
      <c r="J63" s="2"/>
      <c r="K63" s="2"/>
      <c r="L63" s="2"/>
      <c r="M63" s="2"/>
    </row>
    <row r="64" spans="1:13" ht="12" customHeight="1">
      <c r="A64" s="74" t="s">
        <v>89</v>
      </c>
      <c r="B64" s="75">
        <v>0</v>
      </c>
      <c r="C64" s="76"/>
      <c r="D64" s="75">
        <f>Lookups!C11</f>
        <v>0</v>
      </c>
      <c r="E64" s="77"/>
      <c r="F64" s="2"/>
      <c r="G64" s="2"/>
      <c r="H64" s="2"/>
      <c r="I64" s="2"/>
      <c r="J64" s="2"/>
      <c r="K64" s="2"/>
      <c r="L64" s="2"/>
      <c r="M64" s="2"/>
    </row>
    <row r="65" spans="1:13" ht="12" customHeight="1">
      <c r="A65" s="69" t="s">
        <v>90</v>
      </c>
      <c r="B65" s="78">
        <f>VLOOKUP(B26,Lookups!$K$38:$L$41,2,FALSE)*(Lookups!C6+Lookups!C10)/B18</f>
        <v>150.2963738750872</v>
      </c>
      <c r="C65" s="79"/>
      <c r="D65" s="78">
        <f>VLOOKUP(C26,Lookups!$K$38:$L$41,2,FALSE)*(Lookups!D6+Lookups!D10)/C18</f>
        <v>553.39859052946633</v>
      </c>
      <c r="E65" s="80"/>
      <c r="F65" s="2"/>
      <c r="G65" s="2"/>
      <c r="H65" s="2"/>
      <c r="I65" s="2"/>
      <c r="J65" s="2"/>
      <c r="K65" s="2"/>
      <c r="L65" s="2"/>
      <c r="M65" s="2"/>
    </row>
    <row r="66" spans="1:13" ht="12" customHeight="1">
      <c r="A66" s="81" t="s">
        <v>91</v>
      </c>
      <c r="B66" s="82">
        <v>0</v>
      </c>
      <c r="C66" s="83"/>
      <c r="D66" s="82">
        <f>Lookups!C13</f>
        <v>0</v>
      </c>
      <c r="E66" s="84"/>
      <c r="F66" s="2"/>
      <c r="G66" s="2"/>
      <c r="H66" s="2"/>
      <c r="I66" s="2"/>
      <c r="J66" s="2"/>
      <c r="K66" s="2"/>
      <c r="L66" s="2"/>
      <c r="M66" s="2"/>
    </row>
    <row r="67" spans="1:13" ht="12" customHeight="1">
      <c r="A67" s="85" t="s">
        <v>92</v>
      </c>
      <c r="B67" s="74"/>
      <c r="C67" s="23"/>
      <c r="D67" s="74"/>
      <c r="E67" s="86"/>
      <c r="F67" s="2"/>
      <c r="G67" s="2"/>
      <c r="H67" s="2"/>
      <c r="I67" s="2"/>
      <c r="J67" s="2"/>
      <c r="K67" s="2"/>
      <c r="L67" s="2"/>
      <c r="M67" s="2"/>
    </row>
    <row r="68" spans="1:13" ht="12" customHeight="1">
      <c r="A68" s="74" t="s">
        <v>93</v>
      </c>
      <c r="B68" s="75">
        <f>VLOOKUP(B22,Lookups!$B$38:$C$43,2,FALSE)</f>
        <v>14</v>
      </c>
      <c r="C68" s="87"/>
      <c r="D68" s="75">
        <f>VLOOKUP(C22,Lookups!$B$38:$C$43,2,FALSE)</f>
        <v>10</v>
      </c>
      <c r="E68" s="77"/>
      <c r="F68" s="2"/>
      <c r="G68" s="2"/>
      <c r="H68" s="2"/>
      <c r="I68" s="2"/>
      <c r="J68" s="2"/>
      <c r="K68" s="2"/>
      <c r="L68" s="2"/>
      <c r="M68" s="2"/>
    </row>
    <row r="69" spans="1:13" ht="12" customHeight="1">
      <c r="A69" s="74" t="s">
        <v>94</v>
      </c>
      <c r="B69" s="75">
        <f>B68</f>
        <v>14</v>
      </c>
      <c r="C69" s="87"/>
      <c r="D69" s="75">
        <f>Lookups!C16</f>
        <v>14</v>
      </c>
      <c r="E69" s="77"/>
      <c r="F69" s="2"/>
      <c r="G69" s="2"/>
      <c r="H69" s="2"/>
      <c r="I69" s="2"/>
      <c r="J69" s="2"/>
      <c r="K69" s="2"/>
      <c r="L69" s="2"/>
      <c r="M69" s="2"/>
    </row>
    <row r="70" spans="1:13" ht="12" customHeight="1">
      <c r="A70" s="74" t="s">
        <v>95</v>
      </c>
      <c r="B70" s="75">
        <f>VLOOKUP(B23,Lookups!$D$38:$E$42,2,FALSE)</f>
        <v>34</v>
      </c>
      <c r="C70" s="87"/>
      <c r="D70" s="75">
        <f>VLOOKUP(C23,Lookups!$D$38:$E$42,2,FALSE)</f>
        <v>23</v>
      </c>
      <c r="E70" s="77"/>
      <c r="F70" s="2"/>
      <c r="G70" s="2"/>
      <c r="H70" s="2"/>
      <c r="I70" s="2"/>
      <c r="J70" s="2"/>
      <c r="K70" s="2"/>
      <c r="L70" s="2"/>
      <c r="M70" s="2"/>
    </row>
    <row r="71" spans="1:13" ht="12" customHeight="1">
      <c r="A71" s="74" t="s">
        <v>96</v>
      </c>
      <c r="B71" s="75">
        <f>B70</f>
        <v>34</v>
      </c>
      <c r="C71" s="87"/>
      <c r="D71" s="75">
        <f>Lookups!C18</f>
        <v>34</v>
      </c>
      <c r="E71" s="77"/>
      <c r="F71" s="2"/>
      <c r="G71" s="2"/>
      <c r="H71" s="2"/>
      <c r="I71" s="2"/>
      <c r="J71" s="2"/>
      <c r="K71" s="2"/>
      <c r="L71" s="2"/>
      <c r="M71" s="2"/>
    </row>
    <row r="72" spans="1:13" ht="12" customHeight="1">
      <c r="A72" s="74" t="s">
        <v>97</v>
      </c>
      <c r="B72" s="88">
        <f>VLOOKUP(B24,Lookups!$F$38:$G$42,2,FALSE)</f>
        <v>3.2</v>
      </c>
      <c r="C72" s="76"/>
      <c r="D72" s="88">
        <f>VLOOKUP(C24,Lookups!$F$38:$G$42,2,FALSE)</f>
        <v>2.1</v>
      </c>
      <c r="E72" s="77"/>
      <c r="F72" s="2"/>
      <c r="G72" s="2"/>
      <c r="H72" s="2"/>
      <c r="I72" s="2"/>
      <c r="J72" s="2"/>
      <c r="K72" s="2"/>
      <c r="L72" s="2"/>
      <c r="M72" s="2"/>
    </row>
    <row r="73" spans="1:13" ht="12" customHeight="1">
      <c r="A73" s="74" t="s">
        <v>98</v>
      </c>
      <c r="B73" s="88">
        <f>B72</f>
        <v>3.2</v>
      </c>
      <c r="C73" s="76"/>
      <c r="D73" s="88">
        <f>Lookups!C20</f>
        <v>3.2</v>
      </c>
      <c r="E73" s="77"/>
      <c r="F73" s="2"/>
      <c r="G73" s="2"/>
      <c r="H73" s="2"/>
      <c r="I73" s="2"/>
      <c r="J73" s="2"/>
      <c r="K73" s="2"/>
      <c r="L73" s="2"/>
      <c r="M73" s="2"/>
    </row>
    <row r="74" spans="1:13" ht="12" customHeight="1">
      <c r="A74" s="74" t="s">
        <v>99</v>
      </c>
      <c r="B74" s="89">
        <f>VLOOKUP(B27,Lookups!$M$39:$N$41,2,FALSE)</f>
        <v>6</v>
      </c>
      <c r="C74" s="90"/>
      <c r="D74" s="89">
        <f>VLOOKUP(C27,Lookups!$M$39:$N$41,2,FALSE)</f>
        <v>6</v>
      </c>
      <c r="E74" s="91"/>
      <c r="F74" s="2"/>
      <c r="G74" s="2"/>
      <c r="H74" s="2"/>
      <c r="I74" s="2"/>
      <c r="J74" s="2"/>
      <c r="K74" s="2"/>
      <c r="L74" s="2"/>
      <c r="M74" s="2"/>
    </row>
    <row r="75" spans="1:13" ht="12" customHeight="1">
      <c r="A75" s="74" t="s">
        <v>100</v>
      </c>
      <c r="B75" s="89">
        <f>B74</f>
        <v>6</v>
      </c>
      <c r="C75" s="90"/>
      <c r="D75" s="75">
        <f>Lookups!C22</f>
        <v>6</v>
      </c>
      <c r="E75" s="91"/>
      <c r="F75" s="2"/>
      <c r="G75" s="2"/>
      <c r="H75" s="2"/>
      <c r="I75" s="2"/>
      <c r="J75" s="2"/>
      <c r="K75" s="2"/>
      <c r="L75" s="2"/>
      <c r="M75" s="2"/>
    </row>
    <row r="76" spans="1:13" ht="12" customHeight="1">
      <c r="A76" s="81" t="s">
        <v>101</v>
      </c>
      <c r="B76" s="82">
        <f>SUM(Lookups!C6:C11)*VLOOKUP(B25,Lookups!$I$38:$J$44,2,FALSE)</f>
        <v>2510.2228040631539</v>
      </c>
      <c r="C76" s="92"/>
      <c r="D76" s="82">
        <f>SUM(Lookups!D6:D11)*VLOOKUP(C25,Lookups!$I$38:$J$44,2,FALSE)</f>
        <v>2731.5552078001856</v>
      </c>
      <c r="E76" s="93"/>
      <c r="F76" s="2"/>
      <c r="G76" s="2"/>
      <c r="H76" s="2"/>
      <c r="I76" s="2"/>
      <c r="J76" s="2"/>
      <c r="K76" s="2"/>
      <c r="L76" s="2"/>
      <c r="M76" s="2"/>
    </row>
    <row r="77" spans="1:13" ht="12" customHeight="1">
      <c r="A77" s="69" t="s">
        <v>102</v>
      </c>
      <c r="B77" s="94">
        <f>VLOOKUP(B21,Lookups!$B$54:$C$63,2,FALSE)+IF(VLOOKUP(B21,Lookups!$B$54:$C$63,2,FALSE)&gt;1.3,0.35-Lookups!L7/10000,0)</f>
        <v>1.05</v>
      </c>
      <c r="C77" s="79"/>
      <c r="D77" s="94">
        <f>VLOOKUP(C21,Lookups!$B$54:$C$63,2,FALSE)+IF(VLOOKUP(C21,Lookups!$B$54:$C$63,2,FALSE)&gt;1.3,0.35-Lookups!L7/10000,0)</f>
        <v>0.8</v>
      </c>
      <c r="E77" s="80"/>
      <c r="F77" s="2"/>
      <c r="G77" s="2"/>
      <c r="H77" s="2"/>
      <c r="I77" s="2"/>
      <c r="J77" s="2"/>
      <c r="K77" s="2"/>
      <c r="L77" s="2"/>
      <c r="M77" s="2"/>
    </row>
    <row r="78" spans="1:13" ht="12" customHeight="1">
      <c r="A78" s="95" t="s">
        <v>103</v>
      </c>
      <c r="B78" s="96">
        <f>B19*(VLOOKUP(B40,Lookups!$E$54:$H$59,3,FALSE)+VLOOKUP(Model!B41,Lookups!$E$54:$H$59,2,FALSE)+VLOOKUP(B42,Lookups!$E$54:$H$59,4,FALSE))</f>
        <v>64</v>
      </c>
      <c r="C78" s="97"/>
      <c r="D78" s="98">
        <f>C19*(VLOOKUP(C40,Lookups!$E$54:$H$59,3,FALSE)+VLOOKUP(Model!C41,Lookups!$E$54:$H$59,2,FALSE)+VLOOKUP(C42,Lookups!$E$54:$H$59,4,FALSE))</f>
        <v>48</v>
      </c>
      <c r="E78" s="99"/>
      <c r="F78" s="2"/>
      <c r="G78" s="2"/>
      <c r="H78" s="2"/>
      <c r="I78" s="2"/>
      <c r="J78" s="2"/>
      <c r="K78" s="2"/>
      <c r="L78" s="2"/>
      <c r="M78" s="2"/>
    </row>
    <row r="79" spans="1:13" ht="12" customHeight="1">
      <c r="A79" s="69" t="s">
        <v>104</v>
      </c>
      <c r="B79" s="78">
        <f>0.3*B17+300*MIN(B19,2+0.5*(B19-2))*VLOOKUP(B44,Lookups!$B$65:$C$70,2,FALSE)</f>
        <v>1453.1999999999998</v>
      </c>
      <c r="C79" s="79"/>
      <c r="D79" s="78">
        <f>0.3*C17+300*MIN(C19,2+0.5*(C19-2))*VLOOKUP(C44,Lookups!$B$65:$C$70,2,FALSE)</f>
        <v>1350</v>
      </c>
      <c r="E79" s="80"/>
      <c r="F79" s="2"/>
      <c r="G79" s="2"/>
      <c r="H79" s="2"/>
      <c r="I79" s="2"/>
      <c r="J79" s="2"/>
      <c r="K79" s="2"/>
      <c r="L79" s="2"/>
      <c r="M79" s="2"/>
    </row>
    <row r="80" spans="1:13" ht="12" customHeight="1">
      <c r="A80" s="74" t="s">
        <v>105</v>
      </c>
      <c r="B80" s="89">
        <f>VLOOKUP(B45,Lookups!$G$65:$H$70,2,FALSE)+VLOOKUP(B46,Lookups!$I$65:$J$70,2,FALSE)</f>
        <v>750</v>
      </c>
      <c r="C80" s="90"/>
      <c r="D80" s="89">
        <f>VLOOKUP(C45,Lookups!$G$65:$H$70,2,FALSE)+VLOOKUP(C46,Lookups!$I$65:$J$70,2,FALSE)</f>
        <v>750</v>
      </c>
      <c r="E80" s="91"/>
      <c r="F80" s="2"/>
      <c r="G80" s="2"/>
      <c r="H80" s="2"/>
      <c r="I80" s="2"/>
      <c r="J80" s="2"/>
      <c r="K80" s="2"/>
      <c r="L80" s="2"/>
      <c r="M80" s="2"/>
    </row>
    <row r="81" spans="1:13" ht="12" customHeight="1">
      <c r="A81" s="74" t="s">
        <v>106</v>
      </c>
      <c r="B81" s="75">
        <f>MIN(B19,2+0.35*(B19-2))*500*VLOOKUP(B47,Lookups!$B$66:$E$70,4,FALSE)</f>
        <v>1350</v>
      </c>
      <c r="C81" s="90"/>
      <c r="D81" s="75">
        <f>MIN(C19,2+0.35*(C19-2))*500*VLOOKUP(C47,Lookups!$B$66:$E$70,4,FALSE)</f>
        <v>1175</v>
      </c>
      <c r="E81" s="91"/>
      <c r="F81" s="2"/>
      <c r="G81" s="2"/>
      <c r="H81" s="2"/>
      <c r="I81" s="2"/>
      <c r="J81" s="2"/>
      <c r="K81" s="2"/>
      <c r="L81" s="2"/>
      <c r="M81" s="2"/>
    </row>
    <row r="82" spans="1:13" ht="12" customHeight="1">
      <c r="A82" s="74" t="s">
        <v>107</v>
      </c>
      <c r="B82" s="89">
        <f>500*B48</f>
        <v>0</v>
      </c>
      <c r="C82" s="90"/>
      <c r="D82" s="89">
        <f>500*C48</f>
        <v>0</v>
      </c>
      <c r="E82" s="91"/>
      <c r="F82" s="2"/>
      <c r="G82" s="2"/>
      <c r="H82" s="2"/>
      <c r="I82" s="2"/>
      <c r="J82" s="2"/>
      <c r="K82" s="2"/>
      <c r="L82" s="2"/>
      <c r="M82" s="2"/>
    </row>
    <row r="83" spans="1:13" ht="12" customHeight="1">
      <c r="A83" s="74" t="s">
        <v>108</v>
      </c>
      <c r="B83" s="75">
        <f>(0.3*B17+500*MIN(B19,2+0.5*(B19-2))+500*(1-B28))*VLOOKUP(B49,Lookups!$B$65:$D$70,3,FALSE)</f>
        <v>2553.1999999999998</v>
      </c>
      <c r="C83" s="90"/>
      <c r="D83" s="75">
        <f>(0.3*C17+500*MIN(C19,2+0.5*(C19-2))+500*(1-C28))*VLOOKUP(C49,Lookups!$B$65:$D$70,3,FALSE)</f>
        <v>2350</v>
      </c>
      <c r="E83" s="91"/>
      <c r="F83" s="2"/>
      <c r="G83" s="2"/>
      <c r="H83" s="2"/>
      <c r="I83" s="2"/>
      <c r="J83" s="2"/>
      <c r="K83" s="2"/>
      <c r="L83" s="2"/>
      <c r="M83" s="2"/>
    </row>
    <row r="84" spans="1:13" ht="12" customHeight="1">
      <c r="A84" s="100" t="s">
        <v>109</v>
      </c>
      <c r="B84" s="101">
        <f>VLOOKUP(B50,Lookups!$L$65:$M$72,2,FALSE)*MIN(B19,2+0.5*(B19-2))</f>
        <v>24</v>
      </c>
      <c r="C84" s="80"/>
      <c r="D84" s="102">
        <f>VLOOKUP(C50,Lookups!$L$65:$M$72,2,FALSE)*MIN(C19,2+0.5*(C19-2))</f>
        <v>20</v>
      </c>
      <c r="E84" s="80"/>
      <c r="F84" s="2"/>
      <c r="G84" s="2"/>
      <c r="H84" s="2"/>
      <c r="I84" s="2"/>
      <c r="J84" s="2"/>
      <c r="K84" s="2"/>
      <c r="L84" s="2"/>
      <c r="M84" s="2"/>
    </row>
    <row r="85" spans="1:13" ht="12" customHeight="1">
      <c r="A85" s="103" t="s">
        <v>74</v>
      </c>
      <c r="B85" s="82">
        <f>VLOOKUP(B51,Lookups!$L$67:$N$72,3,FALSE)*MIN(B19,2+0.3*(B19-2))</f>
        <v>468</v>
      </c>
      <c r="C85" s="84"/>
      <c r="D85" s="104">
        <f>VLOOKUP(C51,Lookups!$L$67:$N$72,3,FALSE)*MIN(C19,2+0.3*(C19-2))</f>
        <v>11.5</v>
      </c>
      <c r="E85" s="84"/>
      <c r="F85" s="2"/>
      <c r="G85" s="2"/>
      <c r="H85" s="2"/>
      <c r="I85" s="2"/>
      <c r="J85" s="2"/>
      <c r="K85" s="2"/>
      <c r="L85" s="2"/>
      <c r="M85" s="2"/>
    </row>
    <row r="86" spans="1:13" ht="12" customHeight="1">
      <c r="A86" s="103" t="s">
        <v>110</v>
      </c>
      <c r="B86" s="104">
        <f>SUM(Lookups!C26:C30)+Lookups!C31*(1-Lookups!C33)+Lookups!C32*(1-Lookups!C34)</f>
        <v>6574.4</v>
      </c>
      <c r="C86" s="83"/>
      <c r="D86" s="82">
        <f>SUM(Lookups!D26:D30)+Lookups!D31*(1-Lookups!D33)+Lookups!D32*(1-Lookups!D34)</f>
        <v>5625</v>
      </c>
      <c r="E86" s="84"/>
      <c r="F86" s="2"/>
      <c r="G86" s="2"/>
      <c r="H86" s="2"/>
      <c r="I86" s="2"/>
      <c r="J86" s="2"/>
      <c r="K86" s="2"/>
      <c r="L86" s="2"/>
      <c r="M86" s="2"/>
    </row>
    <row r="87" spans="1:13" ht="12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2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2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2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2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2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2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2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2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2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2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2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2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2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2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2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2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2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2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2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2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2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2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2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2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2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2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2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2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2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2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2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2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2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2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2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2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2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2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2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2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2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2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2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2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2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2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2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2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2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2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2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2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2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2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2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2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2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2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2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2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2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2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2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2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2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2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2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2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2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2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2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2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2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2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2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2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2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2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2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2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2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2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2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2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2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2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2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2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2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2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2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2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2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2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2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2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2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2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2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2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2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2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2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2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2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2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2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2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2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2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2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2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2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2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2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2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2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2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2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2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2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2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2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2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2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2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2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2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2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2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2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2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2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2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2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2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2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2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2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2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2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2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2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2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2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2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2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2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2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2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2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2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2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2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2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2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2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2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2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2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2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2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2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2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2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2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2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2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2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2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2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2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2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2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2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2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2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2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2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2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2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2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2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2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2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2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2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2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2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2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2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2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2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2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2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2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2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2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2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2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2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2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2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2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2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2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2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2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2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2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2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2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2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2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2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2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2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2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2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2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2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2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2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2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2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2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2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2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2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2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2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2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2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2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2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2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2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2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2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2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2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2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2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2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2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2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2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2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2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2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2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2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2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2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2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2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2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2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2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2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2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2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2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2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2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2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2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2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2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2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2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2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2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2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2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2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2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2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2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2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2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2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2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2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2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2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2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2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2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2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2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2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2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2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2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2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2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2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2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2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2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2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2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2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2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2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2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2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2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2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2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2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2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2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2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2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2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2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2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2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2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2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2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2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2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2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2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2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2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2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2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2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2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2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2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2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2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2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2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2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2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2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2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2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2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2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2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2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2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2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2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2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2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2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2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2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2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2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2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2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2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2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2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2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2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2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2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2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2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2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2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2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2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2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2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2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2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2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2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2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2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2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2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2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2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2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2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2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2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2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2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2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2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2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2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2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2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2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2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2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2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2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2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2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2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2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2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2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2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2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2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2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2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2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2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2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2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2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2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2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2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2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2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2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2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2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2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2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2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2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2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2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2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2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2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2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2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2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2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2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2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2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2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2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2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2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2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2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2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2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2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2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2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2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2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2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2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2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2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2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2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2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2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2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2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2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2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2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2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2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2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2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2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2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2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2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2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2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2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2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2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2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2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2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2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2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2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2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2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2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2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2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2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2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2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2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2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2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2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2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2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2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2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2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2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2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2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2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2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2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2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2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2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2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2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2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2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2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2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2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2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2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2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2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2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2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2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2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2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2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2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2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2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2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2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2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2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2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2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2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2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2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2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2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2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2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2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5">
    <mergeCell ref="F5:G5"/>
    <mergeCell ref="E13:F13"/>
    <mergeCell ref="B56:C56"/>
    <mergeCell ref="D56:E56"/>
    <mergeCell ref="B5:D5"/>
  </mergeCells>
  <dataValidations count="19">
    <dataValidation type="list" allowBlank="1" showErrorMessage="1" sqref="B39:C39">
      <formula1>DHWTypeNames</formula1>
    </dataValidation>
    <dataValidation type="list" allowBlank="1" showErrorMessage="1" sqref="B36:C36">
      <formula1>windowshading</formula1>
    </dataValidation>
    <dataValidation type="list" allowBlank="1" showErrorMessage="1" sqref="B37:C37">
      <formula1>CoolRoofNames</formula1>
    </dataValidation>
    <dataValidation type="list" allowBlank="1" showErrorMessage="1" sqref="B40:C42">
      <formula1>DHWNames</formula1>
    </dataValidation>
    <dataValidation type="list" allowBlank="1" showErrorMessage="1" sqref="B21:C21">
      <formula1>HeatNames</formula1>
    </dataValidation>
    <dataValidation type="list" allowBlank="1" showErrorMessage="1" sqref="B25:C25">
      <formula1>LeakyNames</formula1>
    </dataValidation>
    <dataValidation type="list" allowBlank="1" showErrorMessage="1" sqref="B23:C23">
      <formula1>AtticNames</formula1>
    </dataValidation>
    <dataValidation type="list" allowBlank="1" showErrorMessage="1" sqref="B14">
      <formula1>stations</formula1>
    </dataValidation>
    <dataValidation type="list" allowBlank="1" showErrorMessage="1" sqref="B44:C44 B47:C47 B49:C49">
      <formula1>LightNames</formula1>
    </dataValidation>
    <dataValidation type="list" allowBlank="1" showErrorMessage="1" sqref="B46:C46">
      <formula1>fridge2name</formula1>
    </dataValidation>
    <dataValidation type="list" allowBlank="1" showErrorMessage="1" sqref="B22:C22">
      <formula1>WallNames</formula1>
    </dataValidation>
    <dataValidation type="list" allowBlank="1" showErrorMessage="1" sqref="B27:C27">
      <formula1>FdnInsNames</formula1>
    </dataValidation>
    <dataValidation type="list" allowBlank="1" showErrorMessage="1" sqref="B31:C31">
      <formula1>DuctLeakNames</formula1>
    </dataValidation>
    <dataValidation type="list" allowBlank="1" showErrorMessage="1" sqref="B26:C26">
      <formula1>FdnNames</formula1>
    </dataValidation>
    <dataValidation type="list" allowBlank="1" showErrorMessage="1" sqref="B32:C32">
      <formula1>DuctInsNames</formula1>
    </dataValidation>
    <dataValidation type="list" allowBlank="1" showErrorMessage="1" sqref="B50:C50">
      <formula1>DryerNames</formula1>
    </dataValidation>
    <dataValidation type="list" allowBlank="1" showErrorMessage="1" sqref="B24:C24">
      <formula1>WindowNames</formula1>
    </dataValidation>
    <dataValidation type="list" allowBlank="1" showErrorMessage="1" sqref="B45:C45">
      <formula1>FridgeNames</formula1>
    </dataValidation>
    <dataValidation type="list" allowBlank="1" showErrorMessage="1" sqref="B51:C51">
      <formula1>CookingNames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567"/>
  <sheetViews>
    <sheetView tabSelected="1" workbookViewId="0">
      <selection activeCell="E33" sqref="E33:E35"/>
    </sheetView>
  </sheetViews>
  <sheetFormatPr defaultColWidth="17.28515625" defaultRowHeight="15" customHeight="1"/>
  <cols>
    <col min="1" max="1" width="4.28515625" customWidth="1"/>
    <col min="2" max="2" width="18.28515625" customWidth="1"/>
    <col min="3" max="3" width="10.7109375" customWidth="1"/>
    <col min="4" max="4" width="14.7109375" customWidth="1"/>
    <col min="5" max="5" width="13.42578125" customWidth="1"/>
    <col min="6" max="6" width="19.42578125" customWidth="1"/>
    <col min="7" max="7" width="10.140625" customWidth="1"/>
    <col min="8" max="8" width="12.28515625" customWidth="1"/>
    <col min="9" max="9" width="13.85546875" customWidth="1"/>
    <col min="10" max="10" width="10" customWidth="1"/>
    <col min="11" max="11" width="19.140625" customWidth="1"/>
    <col min="12" max="13" width="12.42578125" customWidth="1"/>
    <col min="14" max="15" width="8.85546875" customWidth="1"/>
    <col min="16" max="16" width="9.28515625" customWidth="1"/>
    <col min="17" max="26" width="8.85546875" customWidth="1"/>
  </cols>
  <sheetData>
    <row r="1" spans="1:16" ht="12" customHeight="1">
      <c r="A1" s="105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2"/>
    </row>
    <row r="2" spans="1:16" ht="12" customHeight="1">
      <c r="A2" s="105"/>
      <c r="B2" s="23"/>
      <c r="C2" s="2"/>
      <c r="D2" s="2"/>
      <c r="E2" s="2"/>
      <c r="F2" s="2"/>
      <c r="G2" s="57"/>
      <c r="H2" s="57"/>
      <c r="I2" s="2"/>
      <c r="J2" s="2"/>
      <c r="K2" s="2"/>
      <c r="L2" s="2"/>
      <c r="M2" s="2"/>
      <c r="P2" s="2"/>
    </row>
    <row r="3" spans="1:16" ht="12" customHeight="1">
      <c r="A3" s="105"/>
      <c r="B3" s="2"/>
      <c r="C3" s="69" t="s">
        <v>112</v>
      </c>
      <c r="D3" s="106" t="s">
        <v>113</v>
      </c>
      <c r="E3" s="2"/>
      <c r="F3" s="69"/>
      <c r="G3" s="71" t="s">
        <v>112</v>
      </c>
      <c r="H3" s="106" t="s">
        <v>114</v>
      </c>
      <c r="I3" s="2"/>
      <c r="J3" s="2"/>
      <c r="K3" s="2"/>
      <c r="L3" s="2"/>
      <c r="M3" s="176"/>
      <c r="P3" s="2"/>
    </row>
    <row r="4" spans="1:16" ht="12" customHeight="1">
      <c r="A4" s="2"/>
      <c r="B4" s="95" t="s">
        <v>80</v>
      </c>
      <c r="C4" s="31"/>
      <c r="D4" s="107"/>
      <c r="E4" s="2"/>
      <c r="F4" s="69" t="s">
        <v>115</v>
      </c>
      <c r="G4" s="108">
        <f t="shared" ref="G4:H4" si="0">SUM(C6/C15, C8/C17,C10/C19,C12/C21)</f>
        <v>240.98748487017355</v>
      </c>
      <c r="H4" s="109">
        <f t="shared" si="0"/>
        <v>481.98076307958047</v>
      </c>
      <c r="I4" s="2"/>
      <c r="J4" s="2"/>
      <c r="K4" s="2"/>
      <c r="L4" s="2"/>
      <c r="M4" s="176"/>
      <c r="P4" s="2"/>
    </row>
    <row r="5" spans="1:16" ht="12" customHeight="1">
      <c r="A5" s="2"/>
      <c r="B5" s="110" t="s">
        <v>83</v>
      </c>
      <c r="C5" s="100"/>
      <c r="D5" s="86"/>
      <c r="E5" s="2"/>
      <c r="F5" s="74" t="s">
        <v>116</v>
      </c>
      <c r="G5" s="20">
        <f>MAX(15,Model!$B$17/100,Lookups!$C$23*(Model!B18^0.3)*$L$16*IF(AND(Model!B$27="None",Model!B$26="Basement"),0.9,1))</f>
        <v>71.429104180658854</v>
      </c>
      <c r="H5" s="111">
        <f>MAX(15,Model!$C$17/100,Lookups!D$23*(Model!$C18^0.3)*$L$16*IF(AND(Model!C$27="None",Model!C$26="Basement"),0.9,1))</f>
        <v>86.12404586628611</v>
      </c>
      <c r="I5" s="23"/>
      <c r="J5" s="23"/>
      <c r="K5" s="2"/>
      <c r="L5" s="2"/>
      <c r="M5" s="176"/>
      <c r="P5" s="2"/>
    </row>
    <row r="6" spans="1:16" ht="12" customHeight="1">
      <c r="A6" s="105"/>
      <c r="B6" s="110" t="s">
        <v>84</v>
      </c>
      <c r="C6" s="112">
        <f>IF(Model!C59="",Model!B59,Model!C59)</f>
        <v>1277.5191779382412</v>
      </c>
      <c r="D6" s="111">
        <f>IF(Model!E59="",Model!D59,Model!E59)</f>
        <v>1881.5552078001856</v>
      </c>
      <c r="E6" s="2"/>
      <c r="F6" s="74" t="s">
        <v>117</v>
      </c>
      <c r="G6" s="20">
        <f t="shared" ref="G6:H6" si="1">G4+G5</f>
        <v>312.41658905083239</v>
      </c>
      <c r="H6" s="111">
        <f t="shared" si="1"/>
        <v>568.10480894586658</v>
      </c>
      <c r="I6" s="23"/>
      <c r="J6" s="23"/>
      <c r="K6" s="68" t="s">
        <v>118</v>
      </c>
      <c r="L6" s="107"/>
      <c r="M6" s="176"/>
      <c r="P6" s="2"/>
    </row>
    <row r="7" spans="1:16" ht="12" customHeight="1">
      <c r="A7" s="105"/>
      <c r="B7" s="110" t="s">
        <v>85</v>
      </c>
      <c r="C7" s="112">
        <f>Model!C60</f>
        <v>0</v>
      </c>
      <c r="D7" s="111">
        <f>Model!E60</f>
        <v>0</v>
      </c>
      <c r="E7" s="2"/>
      <c r="F7" s="69" t="s">
        <v>119</v>
      </c>
      <c r="G7" s="113">
        <f>((C36*3412*0.8+G34*IF(G31=1,0.25*100000,0.3*3412)+0.8*Lookups!C32*IF(Lookups!C34=1,100000,3412)+1300000*Model!B19)/8760)</f>
        <v>3275.8482307225954</v>
      </c>
      <c r="H7" s="114">
        <f>((D36*3412*0.8+H34*IF(H31=1,0.25*100000,0.3*3412)+0.8*Lookups!D32*IF(Lookups!D34=1,100000,3412)+1300000*Model!C19)/8760)</f>
        <v>2695.3085014806684</v>
      </c>
      <c r="I7" s="23"/>
      <c r="J7" s="23"/>
      <c r="K7" s="69" t="s">
        <v>120</v>
      </c>
      <c r="L7" s="114">
        <f>VLOOKUP(Model!$F$15,tmydata,2)</f>
        <v>1432</v>
      </c>
      <c r="M7" s="176"/>
      <c r="P7" s="2"/>
    </row>
    <row r="8" spans="1:16" ht="12" customHeight="1">
      <c r="A8" s="105"/>
      <c r="B8" s="110" t="s">
        <v>86</v>
      </c>
      <c r="C8" s="112">
        <f>IF(Model!C61="",Model!B61,Model!C61)</f>
        <v>1844</v>
      </c>
      <c r="D8" s="111">
        <f>IF(Model!E61="",Model!D61,Model!E61)</f>
        <v>1000</v>
      </c>
      <c r="E8" s="2"/>
      <c r="F8" s="81" t="s">
        <v>121</v>
      </c>
      <c r="G8" s="115">
        <f>0.6*C10*VLOOKUP(Model!B36,$J$47:$K$51,2,FALSE)*$L$12*VLOOKUP(Model!B24,$F$39:$H$42,3,FALSE)/$L$14</f>
        <v>825.79979005407279</v>
      </c>
      <c r="H8" s="116">
        <f>0.6*D10*VLOOKUP(Model!C36,$J$47:$K$51,2,FALSE)*$L$12*VLOOKUP(Model!C24,$F$39:$H$42,3,FALSE)/$L$14</f>
        <v>2432.5081335908603</v>
      </c>
      <c r="I8" s="2"/>
      <c r="J8" s="2"/>
      <c r="K8" s="74" t="s">
        <v>122</v>
      </c>
      <c r="L8" s="117">
        <f>VLOOKUP(Model!$F$15,tmydata,3)</f>
        <v>841</v>
      </c>
      <c r="M8" s="176"/>
      <c r="P8" s="2"/>
    </row>
    <row r="9" spans="1:16" ht="12" customHeight="1">
      <c r="A9" s="105"/>
      <c r="B9" s="110" t="s">
        <v>87</v>
      </c>
      <c r="C9" s="112">
        <f>Model!C62</f>
        <v>0</v>
      </c>
      <c r="D9" s="111">
        <f>Model!E62</f>
        <v>0</v>
      </c>
      <c r="E9" s="2"/>
      <c r="F9" s="69" t="s">
        <v>123</v>
      </c>
      <c r="G9" s="118">
        <f t="shared" ref="G9:H9" si="2">(1.1*G7+G8)/G6+MIN(3,MAX(0,($L$7-4000)/2000))</f>
        <v>14.177329242680711</v>
      </c>
      <c r="H9" s="119">
        <f t="shared" si="2"/>
        <v>9.5006192523427426</v>
      </c>
      <c r="I9" s="23"/>
      <c r="J9" s="23"/>
      <c r="K9" s="74" t="s">
        <v>124</v>
      </c>
      <c r="L9" s="117">
        <f>VLOOKUP(Model!$F$15,tmydata,5)</f>
        <v>21657</v>
      </c>
      <c r="M9" s="176"/>
      <c r="P9" s="2"/>
    </row>
    <row r="10" spans="1:16" ht="12" customHeight="1">
      <c r="A10" s="105"/>
      <c r="B10" s="110" t="s">
        <v>88</v>
      </c>
      <c r="C10" s="112">
        <f>IF(Model!C63="",Model!B63,Model!C63)</f>
        <v>225.44456081263081</v>
      </c>
      <c r="D10" s="111">
        <f>IF(Model!E63="",Model!D63,Model!E63)</f>
        <v>332.03915431767985</v>
      </c>
      <c r="E10" s="2"/>
      <c r="F10" s="74" t="s">
        <v>125</v>
      </c>
      <c r="G10" s="57">
        <f>Model!B20-G9</f>
        <v>53.822670757319287</v>
      </c>
      <c r="H10" s="120">
        <f>Model!C20-H9</f>
        <v>58.499380747657256</v>
      </c>
      <c r="I10" s="23"/>
      <c r="J10" s="2"/>
      <c r="K10" s="74" t="s">
        <v>126</v>
      </c>
      <c r="L10" s="117">
        <f>VLOOKUP(Model!$F$15,tmydata,4)</f>
        <v>16363</v>
      </c>
      <c r="M10" s="176"/>
      <c r="P10" s="2"/>
    </row>
    <row r="11" spans="1:16" ht="12" customHeight="1">
      <c r="A11" s="105"/>
      <c r="B11" s="110" t="s">
        <v>89</v>
      </c>
      <c r="C11" s="112">
        <f>Model!C64</f>
        <v>0</v>
      </c>
      <c r="D11" s="111">
        <f>Model!E64</f>
        <v>0</v>
      </c>
      <c r="E11" s="2"/>
      <c r="F11" s="81" t="s">
        <v>127</v>
      </c>
      <c r="G11" s="104">
        <f t="shared" ref="G11:H11" si="3">$L$8*(1-(60-G10)*$L$15)</f>
        <v>321.48661069055197</v>
      </c>
      <c r="H11" s="121">
        <f t="shared" si="3"/>
        <v>714.79792087797523</v>
      </c>
      <c r="I11" s="23"/>
      <c r="J11" s="23"/>
      <c r="K11" s="69" t="s">
        <v>128</v>
      </c>
      <c r="L11" s="114">
        <f>VLOOKUP(Model!$F$15,tmydata,6)</f>
        <v>286671</v>
      </c>
      <c r="M11" s="176"/>
      <c r="P11" s="2"/>
    </row>
    <row r="12" spans="1:16" ht="12" customHeight="1">
      <c r="A12" s="105"/>
      <c r="B12" s="100" t="s">
        <v>90</v>
      </c>
      <c r="C12" s="122">
        <f>IF(Model!C65="",Model!B65,Model!C65)</f>
        <v>150.2963738750872</v>
      </c>
      <c r="D12" s="109">
        <f>IF(Model!E65="",Model!D65,Model!E65)</f>
        <v>553.39859052946633</v>
      </c>
      <c r="E12" s="2"/>
      <c r="F12" s="69" t="s">
        <v>129</v>
      </c>
      <c r="G12" s="123">
        <f>IF(Model!B$28=1,0.95,1-(1-Lookups!G$14)*(1-Lookups!G$13))</f>
        <v>1</v>
      </c>
      <c r="H12" s="124">
        <f>IF(Model!C$28=1,0.95,1-(1-Lookups!H$14)*(1-Lookups!H$13))</f>
        <v>0.91432000000000002</v>
      </c>
      <c r="I12" s="2"/>
      <c r="J12" s="2"/>
      <c r="K12" s="81" t="s">
        <v>130</v>
      </c>
      <c r="L12" s="116">
        <f>VLOOKUP(Model!$F$15,tmydata,7)</f>
        <v>90842</v>
      </c>
      <c r="M12" s="176"/>
      <c r="P12" s="2"/>
    </row>
    <row r="13" spans="1:16" ht="12" customHeight="1">
      <c r="A13" s="105"/>
      <c r="B13" s="103" t="s">
        <v>91</v>
      </c>
      <c r="C13" s="125">
        <f>Model!C66</f>
        <v>0</v>
      </c>
      <c r="D13" s="121">
        <f>Model!E66</f>
        <v>0</v>
      </c>
      <c r="E13" s="2"/>
      <c r="F13" s="74" t="s">
        <v>131</v>
      </c>
      <c r="G13" s="58">
        <f>(1-Model!B29-Model!B30)+0.1*Model!B29+Model!B30*VLOOKUP(Model!B27,Lookups!$M$39:$O$41,3,FALSE)</f>
        <v>1</v>
      </c>
      <c r="H13" s="126">
        <f>(1-Model!C29-Model!C30)+0.1*Model!C29+Model!C30*VLOOKUP(Model!C27,Lookups!$M$39:$O$41,3,FALSE)</f>
        <v>0.77499999999999991</v>
      </c>
      <c r="I13" s="2"/>
      <c r="J13" s="2"/>
      <c r="K13" s="69" t="s">
        <v>132</v>
      </c>
      <c r="L13" s="114">
        <f>VLOOKUP(Model!$F$15,tmydata,8)</f>
        <v>2699</v>
      </c>
      <c r="M13" s="176"/>
      <c r="P13" s="2"/>
    </row>
    <row r="14" spans="1:16" ht="12" customHeight="1">
      <c r="A14" s="105"/>
      <c r="B14" s="110" t="s">
        <v>92</v>
      </c>
      <c r="C14" s="112"/>
      <c r="D14" s="111"/>
      <c r="E14" s="2"/>
      <c r="F14" s="74" t="s">
        <v>133</v>
      </c>
      <c r="G14" s="58">
        <f>VLOOKUP(Model!B31,Lookups!$B$46:$D$50,2,FALSE)*VLOOKUP(Model!B32,Lookups!$E$46:$F$50,2,FALSE)</f>
        <v>0.61919999999999997</v>
      </c>
      <c r="H14" s="126">
        <f>VLOOKUP(Model!C31,Lookups!$B$46:$D$50,2,FALSE)*VLOOKUP(Model!C32,Lookups!$E$46:$F$50,2,FALSE)</f>
        <v>0.61919999999999997</v>
      </c>
      <c r="I14" s="2"/>
      <c r="J14" s="2"/>
      <c r="K14" s="81" t="s">
        <v>134</v>
      </c>
      <c r="L14" s="116">
        <f>24*VLOOKUP(Model!$F$15,tmydata,9)</f>
        <v>2232</v>
      </c>
      <c r="M14" s="176"/>
      <c r="P14" s="2"/>
    </row>
    <row r="15" spans="1:16" ht="12" customHeight="1">
      <c r="A15" s="105"/>
      <c r="B15" s="110" t="s">
        <v>93</v>
      </c>
      <c r="C15" s="112">
        <f>IF(Model!C68="",Model!B68,Model!C68)</f>
        <v>14</v>
      </c>
      <c r="D15" s="111">
        <f>IF(Model!E68="",Model!D68,Model!E68)</f>
        <v>10</v>
      </c>
      <c r="E15" s="2"/>
      <c r="F15" s="127" t="s">
        <v>135</v>
      </c>
      <c r="G15" s="128">
        <f t="shared" ref="G15:H15" si="4">(G6/(C24*G12)*24*G11)/(3412+96588*C35)</f>
        <v>672.83704798161182</v>
      </c>
      <c r="H15" s="129">
        <f t="shared" si="4"/>
        <v>133.2400482135198</v>
      </c>
      <c r="I15" s="2"/>
      <c r="J15" s="2"/>
      <c r="K15" s="74" t="s">
        <v>136</v>
      </c>
      <c r="L15" s="130">
        <f>MIN(0.1,0.9*(0.1993+0.0000175*$L$8-0.003375*SQRT($L$8)))</f>
        <v>0.1</v>
      </c>
      <c r="M15" s="176"/>
      <c r="O15" s="20"/>
      <c r="P15" s="58"/>
    </row>
    <row r="16" spans="1:16" ht="12" customHeight="1">
      <c r="A16" s="105"/>
      <c r="B16" s="110" t="s">
        <v>94</v>
      </c>
      <c r="C16" s="112">
        <f>IF(Model!C69="",Model!B69,Model!C69)</f>
        <v>14</v>
      </c>
      <c r="D16" s="111">
        <f>IF(Model!E69="",Model!D69,Model!E69)</f>
        <v>14</v>
      </c>
      <c r="E16" s="2"/>
      <c r="F16" s="74" t="s">
        <v>137</v>
      </c>
      <c r="G16" s="131"/>
      <c r="H16" s="23"/>
      <c r="I16" s="132" t="s">
        <v>138</v>
      </c>
      <c r="J16" s="106" t="s">
        <v>139</v>
      </c>
      <c r="K16" s="74" t="s">
        <v>140</v>
      </c>
      <c r="L16" s="133">
        <f>0.7*(1.08/(28-(L7/1000)))</f>
        <v>2.8455284552845527E-2</v>
      </c>
      <c r="M16" s="176"/>
      <c r="O16" s="20"/>
      <c r="P16" s="58"/>
    </row>
    <row r="17" spans="1:16" ht="12" customHeight="1">
      <c r="A17" s="105"/>
      <c r="B17" s="110" t="s">
        <v>95</v>
      </c>
      <c r="C17" s="112">
        <f>IF(Model!C70="",Model!B70,Model!C70)</f>
        <v>34</v>
      </c>
      <c r="D17" s="111">
        <f>IF(Model!E70="",Model!D70,Model!E70)</f>
        <v>23</v>
      </c>
      <c r="E17" s="2"/>
      <c r="F17" s="69" t="s">
        <v>141</v>
      </c>
      <c r="G17" s="108">
        <f t="shared" ref="G17:H17" si="5">SUM(C6/C15, C8/C17,C10/C19)</f>
        <v>215.93808922432569</v>
      </c>
      <c r="H17" s="108">
        <f t="shared" si="5"/>
        <v>389.74766465800275</v>
      </c>
      <c r="I17" s="78"/>
      <c r="J17" s="106"/>
      <c r="K17" s="74" t="s">
        <v>142</v>
      </c>
      <c r="L17" s="133">
        <f>0.024+L18/1000</f>
        <v>3.2024082993701367E-2</v>
      </c>
      <c r="M17" s="176"/>
      <c r="O17" s="20"/>
      <c r="P17" s="58"/>
    </row>
    <row r="18" spans="1:16" ht="12" customHeight="1">
      <c r="A18" s="105"/>
      <c r="B18" s="110" t="s">
        <v>96</v>
      </c>
      <c r="C18" s="112">
        <f>IF(Model!C71="",Model!B71,Model!C71)</f>
        <v>34</v>
      </c>
      <c r="D18" s="111">
        <f>IF(Model!E71="",Model!D71,Model!E71)</f>
        <v>34</v>
      </c>
      <c r="E18" s="2"/>
      <c r="F18" s="74" t="s">
        <v>143</v>
      </c>
      <c r="G18" s="20">
        <f>MAX(15,Model!$B$17/100,Lookups!$C$23*$L$17*$L$20)</f>
        <v>244.377585433002</v>
      </c>
      <c r="H18" s="20">
        <f>MAX(15,Model!$C$17/100,Lookups!$D$23*$L$17*$L$20)</f>
        <v>265.92494701213667</v>
      </c>
      <c r="I18" s="75"/>
      <c r="J18" s="86"/>
      <c r="K18" s="74" t="s">
        <v>144</v>
      </c>
      <c r="L18" s="111">
        <f>IF(L13&lt;10,0,L9/L13)</f>
        <v>8.02408299370137</v>
      </c>
      <c r="M18" s="176"/>
      <c r="O18" s="20"/>
      <c r="P18" s="58"/>
    </row>
    <row r="19" spans="1:16" ht="12" customHeight="1">
      <c r="A19" s="105"/>
      <c r="B19" s="110" t="s">
        <v>97</v>
      </c>
      <c r="C19" s="134">
        <f>IF(Model!C72="",Model!B72,Model!C72)</f>
        <v>3.2</v>
      </c>
      <c r="D19" s="120">
        <f>IF(Model!E72="",Model!D72,Model!E72)</f>
        <v>2.1</v>
      </c>
      <c r="E19" s="2"/>
      <c r="F19" s="74" t="s">
        <v>145</v>
      </c>
      <c r="G19" s="20">
        <f>(C8/C17+C9/C18)*VLOOKUP(Model!B37,Lookups!$H$47:$I$49,2,FALSE)</f>
        <v>43.388235294117649</v>
      </c>
      <c r="H19" s="20">
        <f>(D8/D17+D9/D18)*VLOOKUP(Model!B37,Lookups!$H$47:$I$49,2,FALSE)</f>
        <v>34.782608695652179</v>
      </c>
      <c r="I19" s="74"/>
      <c r="J19" s="86"/>
      <c r="K19" s="74" t="s">
        <v>146</v>
      </c>
      <c r="L19" s="126">
        <f>1+(9-L18)*0.018</f>
        <v>1.0175665061133754</v>
      </c>
      <c r="M19" s="176"/>
      <c r="O19" s="20"/>
      <c r="P19" s="58"/>
    </row>
    <row r="20" spans="1:16" ht="12" customHeight="1">
      <c r="A20" s="105"/>
      <c r="B20" s="110" t="s">
        <v>98</v>
      </c>
      <c r="C20" s="134">
        <f>IF(Model!C73="",Model!B73,Model!C73)</f>
        <v>3.2</v>
      </c>
      <c r="D20" s="120">
        <f>IF(Model!E73="",Model!D73,Model!E73)</f>
        <v>3.2</v>
      </c>
      <c r="E20" s="2"/>
      <c r="F20" s="74" t="s">
        <v>147</v>
      </c>
      <c r="G20" s="20">
        <f t="shared" ref="G20:H20" si="6">SUM(G17:G19)</f>
        <v>503.70390995144533</v>
      </c>
      <c r="H20" s="20">
        <f t="shared" si="6"/>
        <v>690.45522036579155</v>
      </c>
      <c r="I20" s="75"/>
      <c r="J20" s="86"/>
      <c r="K20" s="135" t="s">
        <v>148</v>
      </c>
      <c r="L20" s="126">
        <f>IF(L9&lt;10,1,MIN(1+(L10/L9)*2.7,4))</f>
        <v>3.0399916885995291</v>
      </c>
      <c r="M20" s="176"/>
      <c r="O20" s="20"/>
      <c r="P20" s="58"/>
    </row>
    <row r="21" spans="1:16" ht="12" customHeight="1">
      <c r="A21" s="105"/>
      <c r="B21" s="110" t="s">
        <v>99</v>
      </c>
      <c r="C21" s="112">
        <f>IF(Model!C74="",Model!B74,Model!C74)</f>
        <v>6</v>
      </c>
      <c r="D21" s="111">
        <f>IF(Model!E74="",Model!D74,Model!E74)</f>
        <v>6</v>
      </c>
      <c r="E21" s="2"/>
      <c r="F21" s="69" t="s">
        <v>149</v>
      </c>
      <c r="G21" s="113">
        <f t="shared" ref="G21:H21" si="7">G20*$L$9*$L$21</f>
        <v>15587318.975011457</v>
      </c>
      <c r="H21" s="113">
        <f t="shared" si="7"/>
        <v>21366412.976307567</v>
      </c>
      <c r="I21" s="78">
        <f t="shared" ref="I21:I22" si="8">IF($G$30&gt;0,G$25*G21/(3412*$G$30),0)</f>
        <v>1019.1764656775703</v>
      </c>
      <c r="J21" s="109">
        <f>IF(H30&gt;0,H$25*H21/(3412*$H$30),0)</f>
        <v>2437.3165150088134</v>
      </c>
      <c r="K21" s="135" t="s">
        <v>150</v>
      </c>
      <c r="L21" s="126">
        <f>IF(L9=0,1,MIN(1.5,0.9+0.7*L10/L9))</f>
        <v>1.4288867340813594</v>
      </c>
      <c r="M21" s="176"/>
      <c r="O21" s="20"/>
      <c r="P21" s="58"/>
    </row>
    <row r="22" spans="1:16" ht="12" customHeight="1">
      <c r="A22" s="2"/>
      <c r="B22" s="110" t="s">
        <v>100</v>
      </c>
      <c r="C22" s="112">
        <f>IF(Model!C75="",Model!B75,Model!C75)</f>
        <v>6</v>
      </c>
      <c r="D22" s="111">
        <f>IF(Model!E75="",Model!D75,Model!E75)</f>
        <v>6</v>
      </c>
      <c r="E22" s="2"/>
      <c r="F22" s="74" t="s">
        <v>151</v>
      </c>
      <c r="G22" s="136">
        <f t="shared" ref="G22:H22" si="9">G7*$L$13*$L$21</f>
        <v>12633522.59922746</v>
      </c>
      <c r="H22" s="136">
        <f t="shared" si="9"/>
        <v>10394633.226898551</v>
      </c>
      <c r="I22" s="75">
        <f t="shared" si="8"/>
        <v>826.04256269984307</v>
      </c>
      <c r="J22" s="111">
        <f>IF($H$30&gt;0,H$25*H22/(3412*$H$30),0)</f>
        <v>1185.7400331760066</v>
      </c>
      <c r="K22" s="137" t="s">
        <v>152</v>
      </c>
      <c r="L22" s="138">
        <f>1.06-(0.15/0.6)*(L21-0.9)</f>
        <v>0.92777831647966025</v>
      </c>
      <c r="M22" s="176"/>
      <c r="P22" s="2"/>
    </row>
    <row r="23" spans="1:16" ht="12" customHeight="1">
      <c r="A23" s="2"/>
      <c r="B23" s="103" t="s">
        <v>101</v>
      </c>
      <c r="C23" s="125">
        <f>IF(Model!C76="",Model!B76,Model!C76)</f>
        <v>2510.2228040631539</v>
      </c>
      <c r="D23" s="121">
        <f>IF(Model!E76="",Model!D76,Model!E76)</f>
        <v>2731.5552078001856</v>
      </c>
      <c r="E23" s="2"/>
      <c r="F23" s="81" t="s">
        <v>153</v>
      </c>
      <c r="G23" s="115">
        <f>0.45*C10*VLOOKUP(Model!B36,$J$47:$K$51,2,FALSE)*$L$11*VLOOKUP(Model!B24,$F$39:$H$42,3,FALSE)</f>
        <v>4362418.194258444</v>
      </c>
      <c r="H23" s="115">
        <f>0.45*D10*VLOOKUP(Model!C36,$J$47:$K$51,2,FALSE)*$L$11*VLOOKUP(Model!C24,$F$39:$H$42,3,FALSE)</f>
        <v>12850109.514999485</v>
      </c>
      <c r="I23" s="82">
        <f>IF($G$30&gt;0,G25*G23/(3412*$G$30),0)</f>
        <v>285.23660574082669</v>
      </c>
      <c r="J23" s="121">
        <f>IF($H$30&gt;0,H25*H23/(3412*$H$30),0)</f>
        <v>1465.8419349709986</v>
      </c>
      <c r="K23" s="139" t="s">
        <v>154</v>
      </c>
      <c r="L23" s="140">
        <f>MAX(45,(6+70.6+0.0001732*L9-0.00223*L7-0.104*SQRT(L7)))</f>
        <v>73.222087710887706</v>
      </c>
      <c r="M23" s="176"/>
      <c r="P23" s="2"/>
    </row>
    <row r="24" spans="1:16" ht="12" customHeight="1">
      <c r="A24" s="2"/>
      <c r="B24" s="100" t="s">
        <v>102</v>
      </c>
      <c r="C24" s="141">
        <f>IF(Model!C77="",Model!B77,Model!C77)</f>
        <v>1.05</v>
      </c>
      <c r="D24" s="124">
        <f>IF(Model!E77="",Model!D77,Model!E77)</f>
        <v>0.8</v>
      </c>
      <c r="E24" s="2"/>
      <c r="F24" s="142" t="s">
        <v>155</v>
      </c>
      <c r="G24" s="104"/>
      <c r="H24" s="104"/>
      <c r="I24" s="143">
        <f t="shared" ref="I24:J24" si="10">SUM(I21:I23)</f>
        <v>2130.4556341182401</v>
      </c>
      <c r="J24" s="144">
        <f t="shared" si="10"/>
        <v>5088.8984831558182</v>
      </c>
      <c r="K24" s="2"/>
      <c r="L24" s="2"/>
      <c r="M24" s="176"/>
      <c r="P24" s="2"/>
    </row>
    <row r="25" spans="1:16" ht="12" customHeight="1">
      <c r="A25" s="2"/>
      <c r="B25" s="95" t="s">
        <v>156</v>
      </c>
      <c r="C25" s="145">
        <f>IF(Model!C78="",Model!B78,Model!C78)</f>
        <v>64</v>
      </c>
      <c r="D25" s="140">
        <f>IF(Model!E78="",Model!D78,Model!E78)</f>
        <v>48</v>
      </c>
      <c r="E25" s="2"/>
      <c r="F25" s="69" t="s">
        <v>157</v>
      </c>
      <c r="G25" s="123">
        <f>1+IF($L$18=0,0,MIN(0.1,(1/$L$18))*(78-Model!B35))</f>
        <v>1</v>
      </c>
      <c r="H25" s="123">
        <f>1+IF($L$18=0,0,MIN(0.1,(1/$L$18))*(78-Model!C35))</f>
        <v>1</v>
      </c>
      <c r="I25" s="2"/>
      <c r="J25" s="2"/>
      <c r="K25" s="2"/>
      <c r="L25" s="2"/>
      <c r="M25" s="176"/>
      <c r="P25" s="2"/>
    </row>
    <row r="26" spans="1:16" ht="12" customHeight="1">
      <c r="A26" s="23"/>
      <c r="B26" s="100" t="s">
        <v>104</v>
      </c>
      <c r="C26" s="122">
        <f>IF(Model!C79="",Model!B79,Model!C79)</f>
        <v>1453.1999999999998</v>
      </c>
      <c r="D26" s="109">
        <f>IF(Model!E79="",Model!D79,Model!E79)</f>
        <v>1350</v>
      </c>
      <c r="E26" s="2"/>
      <c r="F26" s="69" t="s">
        <v>158</v>
      </c>
      <c r="G26" s="123">
        <f>$L$19*$L$22*(MIN(13,Model!B34)+0.4*MAX(0,Model!B34-13))/3.412</f>
        <v>4.4824248145242995</v>
      </c>
      <c r="H26" s="124">
        <f>$L$19*$L$22*(MIN(13,Model!C34)+0.4*MAX(0,Model!C34-13))/3.412</f>
        <v>3.3203146774254071</v>
      </c>
      <c r="I26" s="2"/>
      <c r="J26" s="2"/>
      <c r="K26" s="2"/>
      <c r="L26" s="2"/>
      <c r="M26" s="176"/>
      <c r="P26" s="2"/>
    </row>
    <row r="27" spans="1:16" ht="12" customHeight="1">
      <c r="A27" s="23"/>
      <c r="B27" s="110" t="s">
        <v>105</v>
      </c>
      <c r="C27" s="112">
        <f>IF(Model!C80="",Model!B80,Model!C80)</f>
        <v>750</v>
      </c>
      <c r="D27" s="111">
        <f>IF(Model!E80="",Model!D80,Model!E80)</f>
        <v>750</v>
      </c>
      <c r="E27" s="2"/>
      <c r="F27" s="74" t="s">
        <v>159</v>
      </c>
      <c r="G27" s="58">
        <f>(1-Model!B29-Model!B30)+0.1*Model!B29+Model!B30*0.4*VLOOKUP(Model!B27,Lookups!$M$39:$O$41,3,FALSE)</f>
        <v>1</v>
      </c>
      <c r="H27" s="126">
        <f>(1-Model!C29-Model!C30)+0.1*Model!C29+Model!C30*0.4*VLOOKUP(Model!C27,Lookups!$M$39:$O$41,3,FALSE)</f>
        <v>0.46</v>
      </c>
      <c r="I27" s="2"/>
      <c r="J27" s="2"/>
      <c r="K27" s="2"/>
      <c r="L27" s="2"/>
      <c r="M27" s="176"/>
      <c r="P27" s="2"/>
    </row>
    <row r="28" spans="1:16" ht="12" customHeight="1">
      <c r="A28" s="23"/>
      <c r="B28" s="110" t="s">
        <v>106</v>
      </c>
      <c r="C28" s="112">
        <f>IF(Model!C81="",Model!B81,Model!C81)</f>
        <v>1350</v>
      </c>
      <c r="D28" s="111">
        <f>IF(Model!E81="",Model!D81,Model!E81)</f>
        <v>1175</v>
      </c>
      <c r="E28" s="2"/>
      <c r="F28" s="74" t="s">
        <v>160</v>
      </c>
      <c r="G28" s="58">
        <f>1-1.1*(1-G14)*(1+0.8*Model!B29*VLOOKUP(Model!B37,Lookups!$H$47:$I$49,2,FALSE))</f>
        <v>0.58111999999999986</v>
      </c>
      <c r="H28" s="126">
        <f>1-1.1*(1-H14)*(1+0.8*Model!C29*VLOOKUP(Model!C37,Lookups!$H$47:$I$49,2,FALSE))</f>
        <v>0.58111999999999986</v>
      </c>
      <c r="I28" s="2"/>
      <c r="J28" s="2"/>
      <c r="K28" s="2"/>
      <c r="L28" s="2"/>
      <c r="M28" s="176"/>
      <c r="P28" s="2"/>
    </row>
    <row r="29" spans="1:16" ht="12" customHeight="1">
      <c r="A29" s="23"/>
      <c r="B29" s="110" t="s">
        <v>107</v>
      </c>
      <c r="C29" s="112">
        <f>IF(Model!C82="",Model!B82,Model!C82)</f>
        <v>0</v>
      </c>
      <c r="D29" s="111">
        <f>IF(Model!E82="",Model!D82,Model!E82)</f>
        <v>0</v>
      </c>
      <c r="E29" s="23"/>
      <c r="F29" s="74" t="s">
        <v>161</v>
      </c>
      <c r="G29" s="58">
        <f>1-(1-Lookups!G$28)*(1-Lookups!G$27)</f>
        <v>1</v>
      </c>
      <c r="H29" s="126">
        <f>1-(1-Lookups!H$28)*(1-Lookups!H$27)</f>
        <v>0.77380479999999996</v>
      </c>
      <c r="I29" s="2"/>
      <c r="J29" s="2"/>
      <c r="K29" s="2"/>
      <c r="L29" s="2"/>
      <c r="M29" s="176"/>
      <c r="P29" s="2"/>
    </row>
    <row r="30" spans="1:16" ht="12" customHeight="1">
      <c r="A30" s="23"/>
      <c r="B30" s="110" t="s">
        <v>162</v>
      </c>
      <c r="C30" s="112">
        <f>IF(Model!C83="",Model!B83,Model!C83)</f>
        <v>2553.1999999999998</v>
      </c>
      <c r="D30" s="111">
        <f>IF(Model!E83="",Model!D83,Model!E83)</f>
        <v>2350</v>
      </c>
      <c r="E30" s="23"/>
      <c r="F30" s="81" t="s">
        <v>163</v>
      </c>
      <c r="G30" s="146">
        <f t="shared" ref="G30:H30" si="11">G26*G29</f>
        <v>4.4824248145242995</v>
      </c>
      <c r="H30" s="138">
        <f t="shared" si="11"/>
        <v>2.5692754349022313</v>
      </c>
      <c r="I30" s="2"/>
      <c r="J30" s="2"/>
      <c r="K30" s="2"/>
      <c r="L30" s="2"/>
      <c r="M30" s="176"/>
      <c r="P30" s="2"/>
    </row>
    <row r="31" spans="1:16" ht="12" customHeight="1">
      <c r="A31" s="23"/>
      <c r="B31" s="100" t="s">
        <v>109</v>
      </c>
      <c r="C31" s="122">
        <f>IF(Model!C84="",Model!B84,Model!C84)</f>
        <v>24</v>
      </c>
      <c r="D31" s="109">
        <f>IF(Model!E84="",Model!D84,Model!E84)</f>
        <v>20</v>
      </c>
      <c r="E31" s="23"/>
      <c r="F31" s="69" t="s">
        <v>164</v>
      </c>
      <c r="G31" s="147">
        <f>IF(ISERR(FIND("Gas",Model!B39)),0,1)</f>
        <v>1</v>
      </c>
      <c r="H31" s="106">
        <f>IF(ISERR(FIND("Gas",Model!C39)),0,1)</f>
        <v>1</v>
      </c>
      <c r="I31" s="2"/>
      <c r="J31" s="2"/>
      <c r="K31" s="2"/>
      <c r="L31" s="2"/>
      <c r="M31" s="176"/>
      <c r="P31" s="2"/>
    </row>
    <row r="32" spans="1:16" ht="12" customHeight="1">
      <c r="A32" s="23"/>
      <c r="B32" s="103" t="s">
        <v>74</v>
      </c>
      <c r="C32" s="125">
        <f>IF(Model!C85="",Model!B85,Model!C85)</f>
        <v>468</v>
      </c>
      <c r="D32" s="121">
        <f>IF(Model!E85="",Model!D85,Model!E85)</f>
        <v>11.5</v>
      </c>
      <c r="E32" s="23"/>
      <c r="F32" s="74" t="s">
        <v>165</v>
      </c>
      <c r="G32" s="20">
        <f>VLOOKUP(Model!B39,Lookups!$J$54:$L$59,2,FALSE)*0.014*SQRT($L$7)</f>
        <v>37.084940339712027</v>
      </c>
      <c r="H32" s="111">
        <f>VLOOKUP(Model!C39,Lookups!$J$54:$L$59,2,FALSE)*0.014*SQRT($L$7)</f>
        <v>37.084940339712027</v>
      </c>
      <c r="I32" s="2"/>
      <c r="J32" s="2"/>
      <c r="K32" s="2"/>
      <c r="L32" s="2"/>
      <c r="M32" s="176"/>
      <c r="P32" s="2"/>
    </row>
    <row r="33" spans="1:16" ht="12" customHeight="1">
      <c r="A33" s="23"/>
      <c r="B33" s="110" t="s">
        <v>166</v>
      </c>
      <c r="C33" s="100">
        <f>IF(ISERR(FIND("Gas",Model!B50)),0,1)</f>
        <v>1</v>
      </c>
      <c r="D33" s="100">
        <f>IF(ISERR(FIND("Gas",Model!C50)),0,1)</f>
        <v>1</v>
      </c>
      <c r="E33" s="176"/>
      <c r="F33" s="74" t="s">
        <v>167</v>
      </c>
      <c r="G33" s="20">
        <f>Lookups!C25*365*8.3*(125-$L$23)/(IF(G31=1,100000,3412)*VLOOKUP(Model!B39,Lookups!$J$54:$L$59,3,FALSE))</f>
        <v>133.85487810548543</v>
      </c>
      <c r="H33" s="111">
        <f>Lookups!D25*365*8.3*(125-$L$23)/(IF(H31=1,100000,3412)*VLOOKUP(Model!C39,Lookups!$J$54:$L$59,3,FALSE))</f>
        <v>100.39115857911405</v>
      </c>
      <c r="I33" s="2"/>
      <c r="J33" s="2"/>
      <c r="K33" s="2"/>
      <c r="L33" s="2"/>
      <c r="M33" s="176"/>
      <c r="P33" s="2"/>
    </row>
    <row r="34" spans="1:16" ht="12" customHeight="1">
      <c r="A34" s="23"/>
      <c r="B34" s="103" t="s">
        <v>168</v>
      </c>
      <c r="C34" s="103">
        <f>IF(ISERR(FIND("Gas",Model!B51)),0,1)</f>
        <v>0</v>
      </c>
      <c r="D34" s="103">
        <f>IF(ISERR(FIND("Gas",Model!C51)),0,1)</f>
        <v>1</v>
      </c>
      <c r="E34" s="176"/>
      <c r="F34" s="81" t="s">
        <v>169</v>
      </c>
      <c r="G34" s="104">
        <f t="shared" ref="G34:H34" si="12">G32+G33</f>
        <v>170.93981844519746</v>
      </c>
      <c r="H34" s="121">
        <f t="shared" si="12"/>
        <v>137.47609891882607</v>
      </c>
      <c r="I34" s="2"/>
      <c r="J34" s="2"/>
      <c r="K34" s="2"/>
      <c r="L34" s="2"/>
      <c r="M34" s="176"/>
      <c r="P34" s="2"/>
    </row>
    <row r="35" spans="1:16" ht="12" customHeight="1">
      <c r="A35" s="23"/>
      <c r="B35" s="103" t="s">
        <v>170</v>
      </c>
      <c r="C35" s="103">
        <f t="array" ref="C35">IF(ISERR(FIND("Gas",Model!B21)),0,1)</f>
        <v>0</v>
      </c>
      <c r="D35" s="103">
        <f>IF(ISERR(FIND("Gas",Model!C21)),0,1)</f>
        <v>1</v>
      </c>
      <c r="E35" s="179"/>
      <c r="F35" s="177"/>
      <c r="G35" s="178"/>
      <c r="H35" s="178"/>
      <c r="I35" s="176"/>
      <c r="J35" s="176"/>
      <c r="K35" s="176"/>
      <c r="L35" s="176"/>
      <c r="M35" s="176"/>
      <c r="P35" s="2"/>
    </row>
    <row r="36" spans="1:16" ht="12" customHeight="1">
      <c r="A36" s="23"/>
      <c r="B36" s="95" t="s">
        <v>171</v>
      </c>
      <c r="C36" s="145">
        <f>IF(Model!C86="",Model!B86,Model!C86)</f>
        <v>6574.4</v>
      </c>
      <c r="D36" s="140">
        <f>IF(Model!E86="",Model!D86,Model!E86)</f>
        <v>5625</v>
      </c>
      <c r="E36" s="23"/>
      <c r="F36" s="177"/>
      <c r="G36" s="177"/>
      <c r="H36" s="176"/>
      <c r="I36" s="176"/>
      <c r="J36" s="176"/>
      <c r="K36" s="176"/>
      <c r="L36" s="176"/>
      <c r="M36" s="176"/>
      <c r="P36" s="2"/>
    </row>
    <row r="37" spans="1:16" ht="12" customHeight="1">
      <c r="A37" s="23"/>
      <c r="B37" s="2"/>
      <c r="C37" s="2"/>
      <c r="D37" s="23"/>
      <c r="E37" s="20"/>
      <c r="F37" s="2"/>
      <c r="G37" s="2"/>
      <c r="H37" s="2"/>
      <c r="I37" s="2"/>
      <c r="J37" s="2"/>
      <c r="K37" s="2"/>
      <c r="L37" s="2"/>
      <c r="M37" s="2"/>
      <c r="P37" s="2"/>
    </row>
    <row r="38" spans="1:16" ht="12" customHeight="1">
      <c r="A38" s="2"/>
      <c r="B38" s="70" t="s">
        <v>172</v>
      </c>
      <c r="C38" s="72" t="s">
        <v>173</v>
      </c>
      <c r="D38" s="70" t="s">
        <v>174</v>
      </c>
      <c r="E38" s="72" t="s">
        <v>175</v>
      </c>
      <c r="F38" s="70" t="s">
        <v>176</v>
      </c>
      <c r="G38" s="71" t="s">
        <v>177</v>
      </c>
      <c r="H38" s="72" t="s">
        <v>178</v>
      </c>
      <c r="I38" s="70" t="s">
        <v>179</v>
      </c>
      <c r="J38" s="72" t="s">
        <v>180</v>
      </c>
      <c r="K38" s="70" t="s">
        <v>181</v>
      </c>
      <c r="L38" s="72" t="s">
        <v>182</v>
      </c>
      <c r="M38" s="70" t="s">
        <v>183</v>
      </c>
      <c r="N38" s="71" t="s">
        <v>184</v>
      </c>
      <c r="O38" s="72" t="s">
        <v>185</v>
      </c>
      <c r="P38" s="2"/>
    </row>
    <row r="39" spans="1:16" ht="12" customHeight="1">
      <c r="A39" s="2"/>
      <c r="B39" s="148" t="s">
        <v>186</v>
      </c>
      <c r="C39" s="149">
        <v>5</v>
      </c>
      <c r="D39" s="148" t="s">
        <v>187</v>
      </c>
      <c r="E39" s="149">
        <v>5</v>
      </c>
      <c r="F39" s="148" t="s">
        <v>188</v>
      </c>
      <c r="G39" s="150">
        <v>1.4</v>
      </c>
      <c r="H39" s="86">
        <v>0.8</v>
      </c>
      <c r="I39" s="148" t="s">
        <v>189</v>
      </c>
      <c r="J39" s="151">
        <v>1.45</v>
      </c>
      <c r="K39" s="148" t="s">
        <v>45</v>
      </c>
      <c r="L39" s="149">
        <v>0.5</v>
      </c>
      <c r="M39" s="148" t="s">
        <v>47</v>
      </c>
      <c r="N39" s="152">
        <v>6</v>
      </c>
      <c r="O39" s="126">
        <v>0.7</v>
      </c>
      <c r="P39" s="2"/>
    </row>
    <row r="40" spans="1:16" ht="12" customHeight="1">
      <c r="A40" s="2"/>
      <c r="B40" s="148" t="s">
        <v>190</v>
      </c>
      <c r="C40" s="86">
        <v>8</v>
      </c>
      <c r="D40" s="148" t="s">
        <v>191</v>
      </c>
      <c r="E40" s="149">
        <v>11</v>
      </c>
      <c r="F40" s="148" t="s">
        <v>39</v>
      </c>
      <c r="G40" s="150">
        <v>2.1</v>
      </c>
      <c r="H40" s="86">
        <v>0.6</v>
      </c>
      <c r="I40" s="148" t="s">
        <v>192</v>
      </c>
      <c r="J40" s="151">
        <v>1.1499999999999999</v>
      </c>
      <c r="K40" s="148" t="s">
        <v>193</v>
      </c>
      <c r="L40" s="149">
        <v>0.25</v>
      </c>
      <c r="M40" s="148" t="s">
        <v>194</v>
      </c>
      <c r="N40" s="152">
        <v>18</v>
      </c>
      <c r="O40" s="126">
        <v>0.89</v>
      </c>
      <c r="P40" s="2"/>
    </row>
    <row r="41" spans="1:16" ht="12" customHeight="1">
      <c r="A41" s="2"/>
      <c r="B41" s="148" t="s">
        <v>33</v>
      </c>
      <c r="C41" s="149">
        <v>10</v>
      </c>
      <c r="D41" s="148" t="s">
        <v>36</v>
      </c>
      <c r="E41" s="149">
        <v>23</v>
      </c>
      <c r="F41" s="148" t="s">
        <v>195</v>
      </c>
      <c r="G41" s="150">
        <v>2.6</v>
      </c>
      <c r="H41" s="86">
        <v>0.4</v>
      </c>
      <c r="I41" s="152" t="s">
        <v>42</v>
      </c>
      <c r="J41" s="153">
        <v>0.85</v>
      </c>
      <c r="K41" s="154" t="s">
        <v>44</v>
      </c>
      <c r="L41" s="155">
        <v>0.1</v>
      </c>
      <c r="M41" s="154" t="s">
        <v>196</v>
      </c>
      <c r="N41" s="156">
        <v>12</v>
      </c>
      <c r="O41" s="138">
        <v>0.3</v>
      </c>
      <c r="P41" s="2"/>
    </row>
    <row r="42" spans="1:16" ht="12" customHeight="1">
      <c r="A42" s="2"/>
      <c r="B42" s="148" t="s">
        <v>32</v>
      </c>
      <c r="C42" s="149">
        <v>14</v>
      </c>
      <c r="D42" s="154" t="s">
        <v>35</v>
      </c>
      <c r="E42" s="155">
        <v>34</v>
      </c>
      <c r="F42" s="154" t="s">
        <v>38</v>
      </c>
      <c r="G42" s="157">
        <v>3.2</v>
      </c>
      <c r="H42" s="158">
        <v>0.3</v>
      </c>
      <c r="I42" s="148" t="s">
        <v>41</v>
      </c>
      <c r="J42" s="151">
        <v>0.75</v>
      </c>
      <c r="K42" s="23"/>
      <c r="L42" s="152"/>
      <c r="M42" s="152"/>
      <c r="N42" s="152"/>
      <c r="O42" s="152"/>
      <c r="P42" s="2"/>
    </row>
    <row r="43" spans="1:16" ht="12" customHeight="1">
      <c r="A43" s="5"/>
      <c r="B43" s="154" t="s">
        <v>197</v>
      </c>
      <c r="C43" s="155">
        <v>20</v>
      </c>
      <c r="D43" s="23"/>
      <c r="E43" s="23"/>
      <c r="F43" s="23"/>
      <c r="G43" s="23"/>
      <c r="H43" s="2"/>
      <c r="I43" s="148" t="s">
        <v>198</v>
      </c>
      <c r="J43" s="151">
        <v>0.4</v>
      </c>
      <c r="K43" s="23"/>
      <c r="L43" s="23"/>
      <c r="M43" s="23"/>
      <c r="N43" s="23"/>
      <c r="O43" s="23"/>
      <c r="P43" s="2"/>
    </row>
    <row r="44" spans="1:16" ht="12" customHeight="1">
      <c r="A44" s="5"/>
      <c r="B44" s="152"/>
      <c r="C44" s="152"/>
      <c r="D44" s="23"/>
      <c r="E44" s="23"/>
      <c r="F44" s="23"/>
      <c r="G44" s="23"/>
      <c r="H44" s="2"/>
      <c r="I44" s="154" t="s">
        <v>199</v>
      </c>
      <c r="J44" s="159">
        <v>0.1</v>
      </c>
      <c r="K44" s="23"/>
      <c r="L44" s="23"/>
      <c r="M44" s="23"/>
      <c r="N44" s="23"/>
      <c r="O44" s="23"/>
      <c r="P44" s="2"/>
    </row>
    <row r="45" spans="1:16" ht="12" customHeight="1">
      <c r="A45" s="5"/>
      <c r="B45" s="23"/>
      <c r="C45" s="23"/>
      <c r="D45" s="23"/>
      <c r="E45" s="23"/>
      <c r="F45" s="23"/>
      <c r="G45" s="23"/>
      <c r="H45" s="2"/>
      <c r="I45" s="2"/>
      <c r="J45" s="2"/>
      <c r="K45" s="2"/>
      <c r="L45" s="2"/>
      <c r="M45" s="2"/>
      <c r="P45" s="2"/>
    </row>
    <row r="46" spans="1:16" ht="12" customHeight="1">
      <c r="A46" s="5"/>
      <c r="B46" s="69" t="s">
        <v>200</v>
      </c>
      <c r="C46" s="71" t="s">
        <v>201</v>
      </c>
      <c r="D46" s="72" t="s">
        <v>202</v>
      </c>
      <c r="E46" s="69" t="s">
        <v>203</v>
      </c>
      <c r="F46" s="72" t="s">
        <v>204</v>
      </c>
      <c r="G46" s="2"/>
      <c r="H46" s="69" t="s">
        <v>205</v>
      </c>
      <c r="I46" s="106"/>
      <c r="J46" s="69" t="s">
        <v>206</v>
      </c>
      <c r="K46" s="106"/>
      <c r="L46" s="2"/>
      <c r="M46" s="2"/>
      <c r="P46" s="2"/>
    </row>
    <row r="47" spans="1:16" ht="12" customHeight="1">
      <c r="A47" s="5"/>
      <c r="B47" s="74" t="s">
        <v>207</v>
      </c>
      <c r="C47" s="58">
        <v>0.72</v>
      </c>
      <c r="D47" s="126">
        <v>0.72</v>
      </c>
      <c r="E47" s="74" t="s">
        <v>47</v>
      </c>
      <c r="F47" s="126">
        <v>0.72</v>
      </c>
      <c r="G47" s="2"/>
      <c r="H47" s="74" t="s">
        <v>58</v>
      </c>
      <c r="I47" s="160">
        <v>0.8</v>
      </c>
      <c r="J47" s="74" t="s">
        <v>208</v>
      </c>
      <c r="K47" s="86">
        <v>0.75</v>
      </c>
      <c r="L47" s="2"/>
      <c r="M47" s="2"/>
      <c r="P47" s="2"/>
    </row>
    <row r="48" spans="1:16" ht="12" customHeight="1">
      <c r="A48" s="5"/>
      <c r="B48" s="74" t="s">
        <v>192</v>
      </c>
      <c r="C48" s="58">
        <v>0.8</v>
      </c>
      <c r="D48" s="126">
        <v>0.8</v>
      </c>
      <c r="E48" s="74" t="s">
        <v>209</v>
      </c>
      <c r="F48" s="126">
        <v>0.9</v>
      </c>
      <c r="G48" s="2"/>
      <c r="H48" s="74" t="s">
        <v>210</v>
      </c>
      <c r="I48" s="160">
        <v>0.3</v>
      </c>
      <c r="J48" s="74" t="s">
        <v>211</v>
      </c>
      <c r="K48" s="86">
        <v>0.6</v>
      </c>
      <c r="L48" s="2"/>
      <c r="M48" s="2"/>
      <c r="P48" s="2"/>
    </row>
    <row r="49" spans="1:16" ht="12" customHeight="1">
      <c r="A49" s="5"/>
      <c r="B49" s="74" t="s">
        <v>42</v>
      </c>
      <c r="C49" s="58">
        <v>0.86</v>
      </c>
      <c r="D49" s="126">
        <v>0.86</v>
      </c>
      <c r="E49" s="81" t="s">
        <v>212</v>
      </c>
      <c r="F49" s="138">
        <v>0.95</v>
      </c>
      <c r="G49" s="2"/>
      <c r="H49" s="81" t="s">
        <v>213</v>
      </c>
      <c r="I49" s="161">
        <v>0.05</v>
      </c>
      <c r="J49" s="74" t="s">
        <v>56</v>
      </c>
      <c r="K49" s="86">
        <v>0.5</v>
      </c>
      <c r="L49" s="2"/>
      <c r="M49" s="2"/>
      <c r="P49" s="2"/>
    </row>
    <row r="50" spans="1:16" ht="12" customHeight="1">
      <c r="A50" s="5"/>
      <c r="B50" s="81" t="s">
        <v>198</v>
      </c>
      <c r="C50" s="146">
        <v>0.96</v>
      </c>
      <c r="D50" s="138">
        <v>0.96</v>
      </c>
      <c r="E50" s="23"/>
      <c r="F50" s="2"/>
      <c r="G50" s="2"/>
      <c r="H50" s="2"/>
      <c r="I50" s="2"/>
      <c r="J50" s="74" t="s">
        <v>214</v>
      </c>
      <c r="K50" s="86">
        <v>0.25</v>
      </c>
      <c r="L50" s="2"/>
      <c r="M50" s="2"/>
      <c r="P50" s="2"/>
    </row>
    <row r="51" spans="1:16" ht="12" customHeight="1">
      <c r="A51" s="5"/>
      <c r="B51" s="23"/>
      <c r="C51" s="23"/>
      <c r="D51" s="23"/>
      <c r="E51" s="23"/>
      <c r="F51" s="2"/>
      <c r="G51" s="2"/>
      <c r="H51" s="2"/>
      <c r="I51" s="2"/>
      <c r="J51" s="81" t="s">
        <v>215</v>
      </c>
      <c r="K51" s="158">
        <v>0.1</v>
      </c>
      <c r="L51" s="2"/>
      <c r="M51" s="2"/>
      <c r="P51" s="2"/>
    </row>
    <row r="52" spans="1:16" ht="12" customHeight="1">
      <c r="A52" s="2"/>
      <c r="B52" s="31" t="s">
        <v>216</v>
      </c>
      <c r="C52" s="162">
        <v>0.15</v>
      </c>
      <c r="D52" s="2"/>
      <c r="E52" s="2"/>
      <c r="F52" s="2"/>
      <c r="G52" s="2"/>
      <c r="H52" s="2"/>
      <c r="I52" s="2"/>
      <c r="J52" s="23"/>
      <c r="K52" s="2"/>
      <c r="L52" s="2"/>
      <c r="M52" s="2"/>
      <c r="P52" s="2"/>
    </row>
    <row r="53" spans="1:16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P53" s="2"/>
    </row>
    <row r="54" spans="1:16" ht="12" customHeight="1">
      <c r="A54" s="2"/>
      <c r="B54" s="69" t="s">
        <v>217</v>
      </c>
      <c r="C54" s="72" t="s">
        <v>218</v>
      </c>
      <c r="D54" s="2"/>
      <c r="E54" s="69" t="s">
        <v>219</v>
      </c>
      <c r="F54" s="71" t="s">
        <v>220</v>
      </c>
      <c r="G54" s="71" t="s">
        <v>221</v>
      </c>
      <c r="H54" s="72" t="s">
        <v>222</v>
      </c>
      <c r="I54" s="2"/>
      <c r="J54" s="69" t="s">
        <v>223</v>
      </c>
      <c r="K54" s="71" t="s">
        <v>224</v>
      </c>
      <c r="L54" s="72" t="s">
        <v>225</v>
      </c>
      <c r="M54" s="2"/>
      <c r="P54" s="2"/>
    </row>
    <row r="55" spans="1:16" ht="12" customHeight="1">
      <c r="A55" s="2"/>
      <c r="B55" s="163" t="s">
        <v>226</v>
      </c>
      <c r="C55" s="58">
        <v>0.63</v>
      </c>
      <c r="D55" s="2"/>
      <c r="E55" s="74" t="s">
        <v>47</v>
      </c>
      <c r="F55" s="23">
        <v>0</v>
      </c>
      <c r="G55" s="23">
        <v>0</v>
      </c>
      <c r="H55" s="86">
        <v>0</v>
      </c>
      <c r="I55" s="2"/>
      <c r="J55" s="74" t="s">
        <v>61</v>
      </c>
      <c r="K55" s="23">
        <v>70</v>
      </c>
      <c r="L55" s="86">
        <v>0.75</v>
      </c>
      <c r="M55" s="2"/>
      <c r="P55" s="2"/>
    </row>
    <row r="56" spans="1:16" ht="12" customHeight="1">
      <c r="A56" s="2"/>
      <c r="B56" s="163" t="s">
        <v>227</v>
      </c>
      <c r="C56" s="58">
        <v>0.8</v>
      </c>
      <c r="D56" s="2"/>
      <c r="E56" s="74" t="s">
        <v>208</v>
      </c>
      <c r="F56" s="23">
        <v>1</v>
      </c>
      <c r="G56" s="23">
        <v>2</v>
      </c>
      <c r="H56" s="86">
        <v>3</v>
      </c>
      <c r="I56" s="2"/>
      <c r="J56" s="74" t="s">
        <v>228</v>
      </c>
      <c r="K56" s="23">
        <v>8</v>
      </c>
      <c r="L56" s="160">
        <v>0.8</v>
      </c>
      <c r="M56" s="2"/>
      <c r="P56" s="2"/>
    </row>
    <row r="57" spans="1:16" ht="12" customHeight="1">
      <c r="A57" s="2"/>
      <c r="B57" s="74" t="s">
        <v>229</v>
      </c>
      <c r="C57" s="126">
        <v>0.72</v>
      </c>
      <c r="D57" s="2"/>
      <c r="E57" s="74" t="s">
        <v>211</v>
      </c>
      <c r="F57" s="23">
        <v>2</v>
      </c>
      <c r="G57" s="23">
        <v>4</v>
      </c>
      <c r="H57" s="86">
        <v>5</v>
      </c>
      <c r="I57" s="2"/>
      <c r="J57" s="74" t="s">
        <v>230</v>
      </c>
      <c r="K57" s="23">
        <v>15</v>
      </c>
      <c r="L57" s="86">
        <v>0.92</v>
      </c>
      <c r="M57" s="2"/>
      <c r="P57" s="2"/>
    </row>
    <row r="58" spans="1:16" ht="12" customHeight="1">
      <c r="A58" s="2"/>
      <c r="B58" s="74" t="s">
        <v>30</v>
      </c>
      <c r="C58" s="126">
        <v>0.8</v>
      </c>
      <c r="D58" s="2"/>
      <c r="E58" s="74" t="s">
        <v>42</v>
      </c>
      <c r="F58" s="23">
        <v>3</v>
      </c>
      <c r="G58" s="23">
        <v>6</v>
      </c>
      <c r="H58" s="86">
        <v>7</v>
      </c>
      <c r="I58" s="2"/>
      <c r="J58" s="74" t="s">
        <v>231</v>
      </c>
      <c r="K58" s="23">
        <v>200</v>
      </c>
      <c r="L58" s="160">
        <v>1</v>
      </c>
      <c r="M58" s="2"/>
      <c r="P58" s="2"/>
    </row>
    <row r="59" spans="1:16" ht="12" customHeight="1">
      <c r="A59" s="2"/>
      <c r="B59" s="74" t="s">
        <v>230</v>
      </c>
      <c r="C59" s="126">
        <v>0.92</v>
      </c>
      <c r="D59" s="2"/>
      <c r="E59" s="81" t="s">
        <v>214</v>
      </c>
      <c r="F59" s="164">
        <v>6</v>
      </c>
      <c r="G59" s="164">
        <v>10</v>
      </c>
      <c r="H59" s="158">
        <v>9</v>
      </c>
      <c r="I59" s="2"/>
      <c r="J59" s="81" t="s">
        <v>7</v>
      </c>
      <c r="K59" s="164">
        <v>500</v>
      </c>
      <c r="L59" s="161">
        <v>1</v>
      </c>
      <c r="M59" s="2"/>
      <c r="P59" s="2"/>
    </row>
    <row r="60" spans="1:16" ht="12" customHeight="1">
      <c r="A60" s="2"/>
      <c r="B60" s="74" t="s">
        <v>232</v>
      </c>
      <c r="C60" s="120">
        <v>1.8</v>
      </c>
      <c r="D60" s="2"/>
      <c r="E60" s="2"/>
      <c r="F60" s="2"/>
      <c r="G60" s="2"/>
      <c r="H60" s="2"/>
      <c r="I60" s="2"/>
      <c r="J60" s="2"/>
      <c r="K60" s="2"/>
      <c r="L60" s="2"/>
      <c r="M60" s="2"/>
      <c r="P60" s="2"/>
    </row>
    <row r="61" spans="1:16" ht="12" customHeight="1">
      <c r="A61" s="2"/>
      <c r="B61" s="74" t="s">
        <v>233</v>
      </c>
      <c r="C61" s="120">
        <v>2.2999999999999998</v>
      </c>
      <c r="D61" s="2" t="s">
        <v>234</v>
      </c>
      <c r="E61" s="2"/>
      <c r="F61" s="2"/>
      <c r="G61" s="2"/>
      <c r="H61" s="2"/>
      <c r="I61" s="2"/>
      <c r="J61" s="2"/>
      <c r="K61" s="2"/>
      <c r="L61" s="2"/>
      <c r="M61" s="2"/>
      <c r="P61" s="2"/>
    </row>
    <row r="62" spans="1:16" ht="12" customHeight="1">
      <c r="A62" s="2"/>
      <c r="B62" s="74" t="s">
        <v>235</v>
      </c>
      <c r="C62" s="120">
        <v>2.6</v>
      </c>
      <c r="D62" s="2"/>
      <c r="E62" s="2"/>
      <c r="F62" s="2"/>
      <c r="G62" s="2"/>
      <c r="H62" s="2"/>
      <c r="I62" s="2"/>
      <c r="J62" s="2"/>
      <c r="K62" s="2"/>
      <c r="L62" s="2"/>
      <c r="M62" s="2"/>
      <c r="P62" s="2"/>
    </row>
    <row r="63" spans="1:16" ht="12" customHeight="1">
      <c r="A63" s="2"/>
      <c r="B63" s="81" t="s">
        <v>29</v>
      </c>
      <c r="C63" s="161">
        <v>1.05</v>
      </c>
      <c r="D63" s="2"/>
      <c r="E63" s="2"/>
      <c r="F63" s="2"/>
      <c r="G63" s="2"/>
      <c r="H63" s="2"/>
      <c r="I63" s="2"/>
      <c r="J63" s="2"/>
      <c r="K63" s="2"/>
      <c r="L63" s="2"/>
      <c r="M63" s="2"/>
      <c r="P63" s="2"/>
    </row>
    <row r="64" spans="1:16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P64" s="2"/>
    </row>
    <row r="65" spans="1:16" ht="12" customHeight="1">
      <c r="A65" s="2"/>
      <c r="B65" s="69" t="s">
        <v>236</v>
      </c>
      <c r="C65" s="147" t="s">
        <v>237</v>
      </c>
      <c r="D65" s="71" t="s">
        <v>162</v>
      </c>
      <c r="E65" s="72" t="s">
        <v>238</v>
      </c>
      <c r="F65" s="2"/>
      <c r="G65" s="69" t="s">
        <v>239</v>
      </c>
      <c r="H65" s="72" t="s">
        <v>240</v>
      </c>
      <c r="I65" s="69" t="s">
        <v>241</v>
      </c>
      <c r="J65" s="72" t="s">
        <v>242</v>
      </c>
      <c r="K65" s="2"/>
      <c r="L65" s="69" t="s">
        <v>243</v>
      </c>
      <c r="M65" s="147" t="s">
        <v>244</v>
      </c>
      <c r="N65" s="106" t="s">
        <v>245</v>
      </c>
      <c r="P65" s="2"/>
    </row>
    <row r="66" spans="1:16" ht="12" customHeight="1">
      <c r="A66" s="2"/>
      <c r="B66" s="74" t="s">
        <v>208</v>
      </c>
      <c r="C66" s="23">
        <v>0.2</v>
      </c>
      <c r="D66" s="57">
        <v>0.2</v>
      </c>
      <c r="E66" s="120">
        <v>0.2</v>
      </c>
      <c r="F66" s="2"/>
      <c r="G66" s="74" t="s">
        <v>246</v>
      </c>
      <c r="H66" s="86">
        <v>450</v>
      </c>
      <c r="I66" s="74" t="s">
        <v>47</v>
      </c>
      <c r="J66" s="86">
        <v>0</v>
      </c>
      <c r="K66" s="2"/>
      <c r="L66" s="74" t="s">
        <v>47</v>
      </c>
      <c r="M66" s="23">
        <v>0</v>
      </c>
      <c r="N66" s="86">
        <v>0</v>
      </c>
      <c r="P66" s="2"/>
    </row>
    <row r="67" spans="1:16" ht="12" customHeight="1">
      <c r="A67" s="2"/>
      <c r="B67" s="74" t="s">
        <v>211</v>
      </c>
      <c r="C67" s="23">
        <v>0.6</v>
      </c>
      <c r="D67" s="57">
        <v>0.6</v>
      </c>
      <c r="E67" s="120">
        <v>0.6</v>
      </c>
      <c r="F67" s="2"/>
      <c r="G67" s="74" t="s">
        <v>42</v>
      </c>
      <c r="H67" s="86">
        <v>750</v>
      </c>
      <c r="I67" s="74" t="s">
        <v>247</v>
      </c>
      <c r="J67" s="86">
        <v>700</v>
      </c>
      <c r="K67" s="2"/>
      <c r="L67" s="74" t="s">
        <v>248</v>
      </c>
      <c r="M67" s="23">
        <v>4</v>
      </c>
      <c r="N67" s="86">
        <v>2</v>
      </c>
      <c r="P67" s="2"/>
    </row>
    <row r="68" spans="1:16" ht="12" customHeight="1">
      <c r="A68" s="2"/>
      <c r="B68" s="74" t="s">
        <v>42</v>
      </c>
      <c r="C68" s="23">
        <v>1</v>
      </c>
      <c r="D68" s="57">
        <v>1</v>
      </c>
      <c r="E68" s="120">
        <v>1</v>
      </c>
      <c r="F68" s="2"/>
      <c r="G68" s="74" t="s">
        <v>249</v>
      </c>
      <c r="H68" s="86">
        <v>1200</v>
      </c>
      <c r="I68" s="74" t="s">
        <v>250</v>
      </c>
      <c r="J68" s="86">
        <v>1200</v>
      </c>
      <c r="K68" s="2"/>
      <c r="L68" s="74" t="s">
        <v>73</v>
      </c>
      <c r="M68" s="23">
        <v>8</v>
      </c>
      <c r="N68" s="86">
        <v>5</v>
      </c>
      <c r="P68" s="2"/>
    </row>
    <row r="69" spans="1:16" ht="12" customHeight="1">
      <c r="A69" s="2"/>
      <c r="B69" s="74" t="s">
        <v>214</v>
      </c>
      <c r="C69" s="23">
        <v>1.5</v>
      </c>
      <c r="D69" s="57">
        <v>1.5</v>
      </c>
      <c r="E69" s="120">
        <v>1.5</v>
      </c>
      <c r="F69" s="2"/>
      <c r="G69" s="81" t="s">
        <v>251</v>
      </c>
      <c r="H69" s="158">
        <v>1800</v>
      </c>
      <c r="I69" s="81" t="s">
        <v>252</v>
      </c>
      <c r="J69" s="158">
        <v>2000</v>
      </c>
      <c r="K69" s="2"/>
      <c r="L69" s="74" t="s">
        <v>253</v>
      </c>
      <c r="M69" s="23">
        <v>12</v>
      </c>
      <c r="N69" s="86">
        <v>8</v>
      </c>
      <c r="P69" s="2"/>
    </row>
    <row r="70" spans="1:16" ht="12" customHeight="1">
      <c r="A70" s="2"/>
      <c r="B70" s="81" t="s">
        <v>215</v>
      </c>
      <c r="C70" s="164">
        <v>2</v>
      </c>
      <c r="D70" s="165">
        <v>2</v>
      </c>
      <c r="E70" s="166">
        <v>2</v>
      </c>
      <c r="F70" s="23"/>
      <c r="G70" s="23"/>
      <c r="H70" s="2"/>
      <c r="I70" s="2"/>
      <c r="J70" s="2"/>
      <c r="K70" s="2"/>
      <c r="L70" s="74" t="s">
        <v>254</v>
      </c>
      <c r="M70" s="23">
        <v>100</v>
      </c>
      <c r="N70" s="86">
        <v>80</v>
      </c>
      <c r="P70" s="2"/>
    </row>
    <row r="71" spans="1:16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74" t="s">
        <v>75</v>
      </c>
      <c r="M71" s="23">
        <v>200</v>
      </c>
      <c r="N71" s="86">
        <v>180</v>
      </c>
      <c r="P71" s="2"/>
    </row>
    <row r="72" spans="1:16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81" t="s">
        <v>255</v>
      </c>
      <c r="M72" s="164">
        <v>350</v>
      </c>
      <c r="N72" s="158">
        <v>300</v>
      </c>
      <c r="P72" s="2"/>
    </row>
    <row r="73" spans="1:16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P73" s="2"/>
    </row>
    <row r="74" spans="1:16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P74" s="2"/>
    </row>
    <row r="75" spans="1:16" ht="12" customHeight="1">
      <c r="A75" s="2"/>
      <c r="B75" s="2" t="s">
        <v>256</v>
      </c>
      <c r="C75" s="2"/>
      <c r="D75" s="2"/>
      <c r="E75" s="2"/>
      <c r="F75" s="2"/>
      <c r="G75" s="152"/>
      <c r="H75" s="2"/>
      <c r="I75" s="2"/>
      <c r="J75" s="2"/>
      <c r="K75" s="2"/>
      <c r="L75" s="2"/>
      <c r="M75" s="2"/>
      <c r="P75" s="2"/>
    </row>
    <row r="76" spans="1:16" ht="12" customHeight="1">
      <c r="A76" s="2"/>
      <c r="B76" s="23" t="s">
        <v>257</v>
      </c>
      <c r="C76" s="152" t="s">
        <v>120</v>
      </c>
      <c r="D76" s="152" t="s">
        <v>122</v>
      </c>
      <c r="E76" s="152" t="s">
        <v>126</v>
      </c>
      <c r="F76" s="152" t="s">
        <v>124</v>
      </c>
      <c r="G76" s="152" t="s">
        <v>258</v>
      </c>
      <c r="H76" s="152" t="s">
        <v>259</v>
      </c>
      <c r="I76" s="152" t="s">
        <v>260</v>
      </c>
      <c r="J76" s="152" t="s">
        <v>261</v>
      </c>
      <c r="K76" s="152" t="s">
        <v>20</v>
      </c>
      <c r="L76" s="2" t="s">
        <v>262</v>
      </c>
      <c r="M76" s="2"/>
      <c r="N76" s="152"/>
      <c r="P76" s="2"/>
    </row>
    <row r="77" spans="1:16" ht="12" customHeight="1">
      <c r="A77" s="2"/>
      <c r="B77" s="2" t="s">
        <v>263</v>
      </c>
      <c r="C77" s="2">
        <v>10380</v>
      </c>
      <c r="D77" s="2">
        <v>8601</v>
      </c>
      <c r="E77" s="20">
        <v>0</v>
      </c>
      <c r="F77" s="20">
        <v>0</v>
      </c>
      <c r="G77" s="2">
        <v>0</v>
      </c>
      <c r="H77" s="2">
        <v>219222</v>
      </c>
      <c r="I77" s="2">
        <v>0</v>
      </c>
      <c r="J77" s="2">
        <v>340</v>
      </c>
      <c r="K77" s="167">
        <v>210</v>
      </c>
      <c r="L77" s="167" t="s">
        <v>264</v>
      </c>
      <c r="M77" s="2"/>
      <c r="P77" s="2"/>
    </row>
    <row r="78" spans="1:16" ht="12" customHeight="1">
      <c r="A78" s="2"/>
      <c r="B78" s="2" t="s">
        <v>265</v>
      </c>
      <c r="C78" s="2">
        <v>7213</v>
      </c>
      <c r="D78" s="2">
        <v>5442</v>
      </c>
      <c r="E78" s="20">
        <v>0</v>
      </c>
      <c r="F78" s="20">
        <v>0</v>
      </c>
      <c r="G78" s="2">
        <v>0</v>
      </c>
      <c r="H78" s="2">
        <v>252713</v>
      </c>
      <c r="I78" s="2">
        <v>0</v>
      </c>
      <c r="J78" s="2">
        <v>345</v>
      </c>
      <c r="K78" s="167">
        <v>501</v>
      </c>
      <c r="L78" s="167" t="s">
        <v>266</v>
      </c>
      <c r="M78" s="2"/>
      <c r="P78" s="2"/>
    </row>
    <row r="79" spans="1:16" ht="12" customHeight="1">
      <c r="A79" s="2"/>
      <c r="B79" s="2" t="s">
        <v>267</v>
      </c>
      <c r="C79" s="2">
        <v>20306</v>
      </c>
      <c r="D79" s="2">
        <v>18481</v>
      </c>
      <c r="E79" s="20">
        <v>0</v>
      </c>
      <c r="F79" s="20">
        <v>0</v>
      </c>
      <c r="G79" s="2">
        <v>0</v>
      </c>
      <c r="H79" s="2">
        <v>202916</v>
      </c>
      <c r="I79" s="2">
        <v>0</v>
      </c>
      <c r="J79" s="2">
        <v>365</v>
      </c>
      <c r="K79" s="167">
        <v>601</v>
      </c>
      <c r="L79" s="167" t="s">
        <v>268</v>
      </c>
      <c r="M79" s="2"/>
      <c r="P79" s="2"/>
    </row>
    <row r="80" spans="1:16" ht="12" customHeight="1">
      <c r="A80" s="2"/>
      <c r="B80" s="2" t="s">
        <v>269</v>
      </c>
      <c r="C80" s="2">
        <v>13113</v>
      </c>
      <c r="D80" s="2">
        <v>11304</v>
      </c>
      <c r="E80" s="20">
        <v>0</v>
      </c>
      <c r="F80" s="20">
        <v>0</v>
      </c>
      <c r="G80" s="2">
        <v>0</v>
      </c>
      <c r="H80" s="2">
        <v>235236</v>
      </c>
      <c r="I80" s="2">
        <v>0</v>
      </c>
      <c r="J80" s="2">
        <v>356</v>
      </c>
      <c r="K80" s="167">
        <v>1001</v>
      </c>
      <c r="L80" s="167" t="s">
        <v>270</v>
      </c>
      <c r="M80" s="2"/>
      <c r="P80" s="2"/>
    </row>
    <row r="81" spans="1:16" ht="12" customHeight="1">
      <c r="A81" s="2"/>
      <c r="B81" s="2" t="s">
        <v>271</v>
      </c>
      <c r="C81" s="2">
        <v>15813</v>
      </c>
      <c r="D81" s="2">
        <v>14067</v>
      </c>
      <c r="E81" s="20">
        <v>0</v>
      </c>
      <c r="F81" s="20">
        <v>0</v>
      </c>
      <c r="G81" s="2">
        <v>0</v>
      </c>
      <c r="H81" s="2">
        <v>215100</v>
      </c>
      <c r="I81" s="2">
        <v>0</v>
      </c>
      <c r="J81" s="2">
        <v>342</v>
      </c>
      <c r="K81" s="167">
        <v>1005</v>
      </c>
      <c r="L81" s="167" t="s">
        <v>272</v>
      </c>
      <c r="M81" s="2"/>
      <c r="P81" s="2"/>
    </row>
    <row r="82" spans="1:16" ht="12" customHeight="1">
      <c r="A82" s="2"/>
      <c r="B82" s="2" t="s">
        <v>273</v>
      </c>
      <c r="C82" s="2">
        <v>13451</v>
      </c>
      <c r="D82" s="2">
        <v>11701</v>
      </c>
      <c r="E82" s="20">
        <v>0</v>
      </c>
      <c r="F82" s="20">
        <v>0</v>
      </c>
      <c r="G82" s="2">
        <v>0</v>
      </c>
      <c r="H82" s="2">
        <v>217542</v>
      </c>
      <c r="I82" s="2">
        <v>0</v>
      </c>
      <c r="J82" s="2">
        <v>336</v>
      </c>
      <c r="K82" s="167">
        <v>1007</v>
      </c>
      <c r="L82" s="167" t="s">
        <v>270</v>
      </c>
      <c r="M82" s="2"/>
      <c r="P82" s="2"/>
    </row>
    <row r="83" spans="1:16" ht="12" customHeight="1">
      <c r="A83" s="2"/>
      <c r="B83" s="2" t="s">
        <v>274</v>
      </c>
      <c r="C83" s="2">
        <v>9544</v>
      </c>
      <c r="D83" s="2">
        <v>7719</v>
      </c>
      <c r="E83" s="20">
        <v>0</v>
      </c>
      <c r="F83" s="20">
        <v>0</v>
      </c>
      <c r="G83" s="2">
        <v>0</v>
      </c>
      <c r="H83" s="2">
        <v>227149</v>
      </c>
      <c r="I83" s="2">
        <v>0</v>
      </c>
      <c r="J83" s="2">
        <v>365</v>
      </c>
      <c r="K83" s="167">
        <v>1009</v>
      </c>
      <c r="L83" s="167" t="s">
        <v>272</v>
      </c>
      <c r="M83" s="2"/>
      <c r="P83" s="2"/>
    </row>
    <row r="84" spans="1:16" ht="12" customHeight="1">
      <c r="A84" s="2"/>
      <c r="B84" s="2" t="s">
        <v>275</v>
      </c>
      <c r="C84" s="2">
        <v>14163</v>
      </c>
      <c r="D84" s="2">
        <v>12472</v>
      </c>
      <c r="E84" s="20">
        <v>0</v>
      </c>
      <c r="F84" s="20">
        <v>0</v>
      </c>
      <c r="G84" s="2">
        <v>0</v>
      </c>
      <c r="H84" s="2">
        <v>192003</v>
      </c>
      <c r="I84" s="2">
        <v>0</v>
      </c>
      <c r="J84" s="2">
        <v>319</v>
      </c>
      <c r="K84" s="167">
        <v>1011</v>
      </c>
      <c r="L84" s="167" t="s">
        <v>270</v>
      </c>
      <c r="M84" s="2"/>
      <c r="P84" s="2"/>
    </row>
    <row r="85" spans="1:16" ht="12" customHeight="1">
      <c r="A85" s="2"/>
      <c r="B85" s="2" t="s">
        <v>276</v>
      </c>
      <c r="C85" s="2">
        <v>13954</v>
      </c>
      <c r="D85" s="2">
        <v>12159</v>
      </c>
      <c r="E85" s="20">
        <v>0</v>
      </c>
      <c r="F85" s="20">
        <v>0</v>
      </c>
      <c r="G85" s="2">
        <v>0</v>
      </c>
      <c r="H85" s="2">
        <v>255286</v>
      </c>
      <c r="I85" s="2">
        <v>0</v>
      </c>
      <c r="J85" s="2">
        <v>351</v>
      </c>
      <c r="K85" s="167">
        <v>1031</v>
      </c>
      <c r="L85" s="167" t="s">
        <v>272</v>
      </c>
      <c r="M85" s="2"/>
      <c r="P85" s="2"/>
    </row>
    <row r="86" spans="1:16" ht="12" customHeight="1">
      <c r="A86" s="2"/>
      <c r="B86" s="2" t="s">
        <v>277</v>
      </c>
      <c r="C86" s="2">
        <v>11466</v>
      </c>
      <c r="D86" s="2">
        <v>9656</v>
      </c>
      <c r="E86" s="20">
        <v>0</v>
      </c>
      <c r="F86" s="20">
        <v>0</v>
      </c>
      <c r="G86" s="2">
        <v>0</v>
      </c>
      <c r="H86" s="2">
        <v>243521</v>
      </c>
      <c r="I86" s="2">
        <v>0</v>
      </c>
      <c r="J86" s="2">
        <v>359</v>
      </c>
      <c r="K86" s="167">
        <v>1032</v>
      </c>
      <c r="L86" s="167" t="s">
        <v>270</v>
      </c>
      <c r="M86" s="2"/>
      <c r="P86" s="2"/>
    </row>
    <row r="87" spans="1:16" ht="12" customHeight="1">
      <c r="A87" s="2"/>
      <c r="B87" s="2" t="s">
        <v>278</v>
      </c>
      <c r="C87" s="2">
        <v>8935</v>
      </c>
      <c r="D87" s="2">
        <v>7118</v>
      </c>
      <c r="E87" s="20">
        <v>0</v>
      </c>
      <c r="F87" s="20">
        <v>0</v>
      </c>
      <c r="G87" s="2">
        <v>0</v>
      </c>
      <c r="H87" s="2">
        <v>247536</v>
      </c>
      <c r="I87" s="2">
        <v>0</v>
      </c>
      <c r="J87" s="2">
        <v>358</v>
      </c>
      <c r="K87" s="167">
        <v>1037</v>
      </c>
      <c r="L87" s="167" t="s">
        <v>272</v>
      </c>
      <c r="M87" s="2"/>
      <c r="P87" s="2"/>
    </row>
    <row r="88" spans="1:16" ht="12" customHeight="1">
      <c r="A88" s="2"/>
      <c r="B88" s="2" t="s">
        <v>279</v>
      </c>
      <c r="C88" s="2">
        <v>15694</v>
      </c>
      <c r="D88" s="2">
        <v>13892</v>
      </c>
      <c r="E88" s="20">
        <v>0</v>
      </c>
      <c r="F88" s="20">
        <v>0</v>
      </c>
      <c r="G88" s="2">
        <v>0</v>
      </c>
      <c r="H88" s="2">
        <v>236926</v>
      </c>
      <c r="I88" s="2">
        <v>0</v>
      </c>
      <c r="J88" s="2">
        <v>358</v>
      </c>
      <c r="K88" s="167">
        <v>1038</v>
      </c>
      <c r="L88" s="167" t="s">
        <v>270</v>
      </c>
      <c r="M88" s="2"/>
      <c r="P88" s="2"/>
    </row>
    <row r="89" spans="1:16" ht="12" customHeight="1">
      <c r="A89" s="2"/>
      <c r="B89" s="2" t="s">
        <v>280</v>
      </c>
      <c r="C89" s="2">
        <v>14289</v>
      </c>
      <c r="D89" s="2">
        <v>12504</v>
      </c>
      <c r="E89" s="20">
        <v>0</v>
      </c>
      <c r="F89" s="20">
        <v>55</v>
      </c>
      <c r="G89" s="2">
        <v>1355</v>
      </c>
      <c r="H89" s="2">
        <v>224650</v>
      </c>
      <c r="I89" s="2">
        <v>9</v>
      </c>
      <c r="J89" s="2">
        <v>345</v>
      </c>
      <c r="K89" s="167">
        <v>1054</v>
      </c>
      <c r="L89" s="167" t="s">
        <v>272</v>
      </c>
      <c r="M89" s="2"/>
      <c r="P89" s="2"/>
    </row>
    <row r="90" spans="1:16" ht="12" customHeight="1">
      <c r="A90" s="2"/>
      <c r="B90" s="2" t="s">
        <v>281</v>
      </c>
      <c r="C90" s="2">
        <v>13994</v>
      </c>
      <c r="D90" s="2">
        <v>12173</v>
      </c>
      <c r="E90" s="20">
        <v>0</v>
      </c>
      <c r="F90" s="20">
        <v>0</v>
      </c>
      <c r="G90" s="2">
        <v>0</v>
      </c>
      <c r="H90" s="2">
        <v>246705</v>
      </c>
      <c r="I90" s="2">
        <v>0</v>
      </c>
      <c r="J90" s="2">
        <v>361</v>
      </c>
      <c r="K90" s="167">
        <v>1056</v>
      </c>
      <c r="L90" s="167" t="s">
        <v>270</v>
      </c>
      <c r="M90" s="2"/>
      <c r="P90" s="2"/>
    </row>
    <row r="91" spans="1:16" ht="12" customHeight="1">
      <c r="A91" s="2"/>
      <c r="B91" s="2" t="s">
        <v>282</v>
      </c>
      <c r="C91" s="2">
        <v>11117</v>
      </c>
      <c r="D91" s="2">
        <v>9292</v>
      </c>
      <c r="E91" s="20">
        <v>0</v>
      </c>
      <c r="F91" s="20">
        <v>0</v>
      </c>
      <c r="G91" s="2">
        <v>0</v>
      </c>
      <c r="H91" s="2">
        <v>229422</v>
      </c>
      <c r="I91" s="2">
        <v>0</v>
      </c>
      <c r="J91" s="2">
        <v>365</v>
      </c>
      <c r="K91" s="167">
        <v>1068</v>
      </c>
      <c r="L91" s="167" t="s">
        <v>272</v>
      </c>
      <c r="M91" s="2"/>
      <c r="P91" s="2"/>
    </row>
    <row r="92" spans="1:16" ht="12" customHeight="1">
      <c r="A92" s="2"/>
      <c r="B92" s="2" t="s">
        <v>283</v>
      </c>
      <c r="C92" s="2">
        <v>11592</v>
      </c>
      <c r="D92" s="2">
        <v>9808</v>
      </c>
      <c r="E92" s="20">
        <v>0</v>
      </c>
      <c r="F92" s="20">
        <v>0</v>
      </c>
      <c r="G92" s="2">
        <v>0</v>
      </c>
      <c r="H92" s="2">
        <v>231980</v>
      </c>
      <c r="I92" s="2">
        <v>0</v>
      </c>
      <c r="J92" s="2">
        <v>347</v>
      </c>
      <c r="K92" s="167">
        <v>1069</v>
      </c>
      <c r="L92" s="167" t="s">
        <v>270</v>
      </c>
      <c r="M92" s="2"/>
      <c r="P92" s="2"/>
    </row>
    <row r="93" spans="1:16" ht="12" customHeight="1">
      <c r="A93" s="2"/>
      <c r="B93" s="2" t="s">
        <v>284</v>
      </c>
      <c r="C93" s="2">
        <v>9791</v>
      </c>
      <c r="D93" s="2">
        <v>7966</v>
      </c>
      <c r="E93" s="20">
        <v>0</v>
      </c>
      <c r="F93" s="20">
        <v>0</v>
      </c>
      <c r="G93" s="2">
        <v>0</v>
      </c>
      <c r="H93" s="2">
        <v>235532</v>
      </c>
      <c r="I93" s="2">
        <v>0</v>
      </c>
      <c r="J93" s="2">
        <v>365</v>
      </c>
      <c r="K93" s="167">
        <v>1072</v>
      </c>
      <c r="L93" s="167" t="s">
        <v>272</v>
      </c>
      <c r="M93" s="2"/>
      <c r="P93" s="2"/>
    </row>
    <row r="94" spans="1:16" ht="12" customHeight="1">
      <c r="A94" s="2"/>
      <c r="B94" s="2" t="s">
        <v>285</v>
      </c>
      <c r="C94" s="2">
        <v>2826</v>
      </c>
      <c r="D94" s="2">
        <v>1974</v>
      </c>
      <c r="E94" s="20">
        <v>6361</v>
      </c>
      <c r="F94" s="20">
        <v>13600</v>
      </c>
      <c r="G94" s="2">
        <v>195026</v>
      </c>
      <c r="H94" s="2">
        <v>131447</v>
      </c>
      <c r="I94" s="2">
        <v>1624</v>
      </c>
      <c r="J94" s="2">
        <v>144</v>
      </c>
      <c r="K94" s="167">
        <v>1073</v>
      </c>
      <c r="L94" s="167" t="s">
        <v>270</v>
      </c>
      <c r="M94" s="2"/>
      <c r="P94" s="2"/>
    </row>
    <row r="95" spans="1:16" ht="12" customHeight="1">
      <c r="A95" s="2"/>
      <c r="B95" s="2" t="s">
        <v>286</v>
      </c>
      <c r="C95" s="2">
        <v>3539</v>
      </c>
      <c r="D95" s="2">
        <v>2617</v>
      </c>
      <c r="E95" s="20">
        <v>5236</v>
      </c>
      <c r="F95" s="20">
        <v>12681</v>
      </c>
      <c r="G95" s="2">
        <v>198382</v>
      </c>
      <c r="H95" s="2">
        <v>150592</v>
      </c>
      <c r="I95" s="2">
        <v>1540</v>
      </c>
      <c r="J95" s="2">
        <v>163</v>
      </c>
      <c r="K95" s="167">
        <v>1074</v>
      </c>
      <c r="L95" s="167" t="s">
        <v>272</v>
      </c>
      <c r="M95" s="2"/>
      <c r="P95" s="2"/>
    </row>
    <row r="96" spans="1:16" ht="12" customHeight="1">
      <c r="A96" s="2"/>
      <c r="B96" s="2" t="s">
        <v>287</v>
      </c>
      <c r="C96" s="2">
        <v>1699</v>
      </c>
      <c r="D96" s="2">
        <v>1055</v>
      </c>
      <c r="E96" s="20">
        <v>15396</v>
      </c>
      <c r="F96" s="20">
        <v>20612</v>
      </c>
      <c r="G96" s="2">
        <v>240539</v>
      </c>
      <c r="H96" s="2">
        <v>100447</v>
      </c>
      <c r="I96" s="2">
        <v>2628</v>
      </c>
      <c r="J96" s="2">
        <v>104</v>
      </c>
      <c r="K96" s="167">
        <v>1075</v>
      </c>
      <c r="L96" s="167" t="s">
        <v>270</v>
      </c>
      <c r="M96" s="2"/>
      <c r="P96" s="2"/>
    </row>
    <row r="97" spans="1:16" ht="12" customHeight="1">
      <c r="A97" s="2"/>
      <c r="B97" s="2" t="s">
        <v>288</v>
      </c>
      <c r="C97" s="2">
        <v>2096</v>
      </c>
      <c r="D97" s="2">
        <v>1369</v>
      </c>
      <c r="E97" s="20">
        <v>11342</v>
      </c>
      <c r="F97" s="20">
        <v>17932</v>
      </c>
      <c r="G97" s="2">
        <v>228421</v>
      </c>
      <c r="H97" s="2">
        <v>116303</v>
      </c>
      <c r="I97" s="2">
        <v>1976</v>
      </c>
      <c r="J97" s="2">
        <v>124</v>
      </c>
      <c r="K97" s="167">
        <v>1079</v>
      </c>
      <c r="L97" s="167" t="s">
        <v>272</v>
      </c>
      <c r="M97" s="2"/>
      <c r="P97" s="2"/>
    </row>
    <row r="98" spans="1:16" ht="12" customHeight="1">
      <c r="A98" s="2"/>
      <c r="B98" s="2" t="s">
        <v>289</v>
      </c>
      <c r="C98" s="2">
        <v>3347</v>
      </c>
      <c r="D98" s="2">
        <v>2438</v>
      </c>
      <c r="E98" s="20">
        <v>6896</v>
      </c>
      <c r="F98" s="20">
        <v>17346</v>
      </c>
      <c r="G98" s="2">
        <v>198592</v>
      </c>
      <c r="H98" s="2">
        <v>146145</v>
      </c>
      <c r="I98" s="2">
        <v>1698</v>
      </c>
      <c r="J98" s="2">
        <v>156</v>
      </c>
      <c r="K98" s="167">
        <v>1080</v>
      </c>
      <c r="L98" s="167" t="s">
        <v>270</v>
      </c>
      <c r="M98" s="2"/>
      <c r="P98" s="2"/>
    </row>
    <row r="99" spans="1:16" ht="12" customHeight="1">
      <c r="A99" s="2"/>
      <c r="B99" s="2" t="s">
        <v>290</v>
      </c>
      <c r="C99" s="2">
        <v>3175</v>
      </c>
      <c r="D99" s="2">
        <v>2286</v>
      </c>
      <c r="E99" s="20">
        <v>8352</v>
      </c>
      <c r="F99" s="20">
        <v>18122</v>
      </c>
      <c r="G99" s="2">
        <v>211750</v>
      </c>
      <c r="H99" s="2">
        <v>145368</v>
      </c>
      <c r="I99" s="2">
        <v>1889</v>
      </c>
      <c r="J99" s="2">
        <v>159</v>
      </c>
      <c r="K99" s="167">
        <v>1081</v>
      </c>
      <c r="L99" s="167" t="s">
        <v>272</v>
      </c>
      <c r="M99" s="2"/>
      <c r="P99" s="2"/>
    </row>
    <row r="100" spans="1:16" ht="12" customHeight="1">
      <c r="A100" s="2"/>
      <c r="B100" s="2" t="s">
        <v>291</v>
      </c>
      <c r="C100" s="2">
        <v>7425</v>
      </c>
      <c r="D100" s="2">
        <v>5863</v>
      </c>
      <c r="E100" s="20">
        <v>0</v>
      </c>
      <c r="F100" s="20">
        <v>97</v>
      </c>
      <c r="G100" s="2">
        <v>3868</v>
      </c>
      <c r="H100" s="2">
        <v>407289</v>
      </c>
      <c r="I100" s="2">
        <v>18</v>
      </c>
      <c r="J100" s="2">
        <v>288</v>
      </c>
      <c r="K100" s="167">
        <v>1084</v>
      </c>
      <c r="L100" s="167" t="s">
        <v>270</v>
      </c>
      <c r="M100" s="2"/>
      <c r="P100" s="2"/>
    </row>
    <row r="101" spans="1:16" ht="12" customHeight="1">
      <c r="A101" s="2"/>
      <c r="B101" s="2" t="s">
        <v>292</v>
      </c>
      <c r="C101" s="2">
        <v>1158</v>
      </c>
      <c r="D101" s="2">
        <v>648</v>
      </c>
      <c r="E101" s="20">
        <v>439</v>
      </c>
      <c r="F101" s="20">
        <v>52970</v>
      </c>
      <c r="G101" s="2">
        <v>358355</v>
      </c>
      <c r="H101" s="2">
        <v>90500</v>
      </c>
      <c r="I101" s="2">
        <v>3318</v>
      </c>
      <c r="J101" s="2">
        <v>87</v>
      </c>
      <c r="K101" s="167">
        <v>1092</v>
      </c>
      <c r="L101" s="167" t="s">
        <v>272</v>
      </c>
      <c r="M101" s="2"/>
      <c r="P101" s="2"/>
    </row>
    <row r="102" spans="1:16" ht="12" customHeight="1">
      <c r="A102" s="2"/>
      <c r="B102" s="2" t="s">
        <v>293</v>
      </c>
      <c r="C102" s="2">
        <v>4391</v>
      </c>
      <c r="D102" s="2">
        <v>3257</v>
      </c>
      <c r="E102" s="20">
        <v>0</v>
      </c>
      <c r="F102" s="20">
        <v>7038</v>
      </c>
      <c r="G102" s="2">
        <v>114697</v>
      </c>
      <c r="H102" s="2">
        <v>253474</v>
      </c>
      <c r="I102" s="2">
        <v>716</v>
      </c>
      <c r="J102" s="2">
        <v>204</v>
      </c>
      <c r="K102" s="167">
        <v>1093</v>
      </c>
      <c r="L102" s="167" t="s">
        <v>270</v>
      </c>
      <c r="M102" s="2"/>
      <c r="P102" s="2"/>
    </row>
    <row r="103" spans="1:16" ht="12" customHeight="1">
      <c r="A103" s="2"/>
      <c r="B103" s="2" t="s">
        <v>294</v>
      </c>
      <c r="C103" s="2">
        <v>1541</v>
      </c>
      <c r="D103" s="2">
        <v>886</v>
      </c>
      <c r="E103" s="20">
        <v>258</v>
      </c>
      <c r="F103" s="20">
        <v>33216</v>
      </c>
      <c r="G103" s="2">
        <v>318132</v>
      </c>
      <c r="H103" s="2">
        <v>127605</v>
      </c>
      <c r="I103" s="2">
        <v>2770</v>
      </c>
      <c r="J103" s="2">
        <v>107</v>
      </c>
      <c r="K103" s="167">
        <v>1094</v>
      </c>
      <c r="L103" s="167" t="s">
        <v>272</v>
      </c>
      <c r="M103" s="2"/>
      <c r="P103" s="2"/>
    </row>
    <row r="104" spans="1:16" ht="12" customHeight="1">
      <c r="A104" s="2"/>
      <c r="B104" s="2" t="s">
        <v>295</v>
      </c>
      <c r="C104" s="2">
        <v>5188</v>
      </c>
      <c r="D104" s="2">
        <v>3379</v>
      </c>
      <c r="E104" s="20">
        <v>0</v>
      </c>
      <c r="F104" s="20">
        <v>0</v>
      </c>
      <c r="G104" s="2">
        <v>0</v>
      </c>
      <c r="H104" s="2">
        <v>411316</v>
      </c>
      <c r="I104" s="2">
        <v>0</v>
      </c>
      <c r="J104" s="2">
        <v>357</v>
      </c>
      <c r="K104" s="167">
        <v>1095</v>
      </c>
      <c r="L104" s="167" t="s">
        <v>270</v>
      </c>
      <c r="M104" s="2"/>
      <c r="P104" s="2"/>
    </row>
    <row r="105" spans="1:16" ht="12" customHeight="1">
      <c r="A105" s="2"/>
      <c r="B105" s="2" t="s">
        <v>296</v>
      </c>
      <c r="C105" s="2">
        <v>2102</v>
      </c>
      <c r="D105" s="2">
        <v>1279</v>
      </c>
      <c r="E105" s="20">
        <v>0</v>
      </c>
      <c r="F105" s="20">
        <v>27705</v>
      </c>
      <c r="G105" s="2">
        <v>307000</v>
      </c>
      <c r="H105" s="2">
        <v>134421</v>
      </c>
      <c r="I105" s="2">
        <v>2348</v>
      </c>
      <c r="J105" s="2">
        <v>144</v>
      </c>
      <c r="K105" s="167">
        <v>1201</v>
      </c>
      <c r="L105" s="167" t="s">
        <v>297</v>
      </c>
      <c r="M105" s="2"/>
      <c r="P105" s="2"/>
    </row>
    <row r="106" spans="1:16" ht="12" customHeight="1">
      <c r="A106" s="2"/>
      <c r="B106" s="2" t="s">
        <v>298</v>
      </c>
      <c r="C106" s="2">
        <v>1738</v>
      </c>
      <c r="D106" s="2">
        <v>1010</v>
      </c>
      <c r="E106" s="20">
        <v>25</v>
      </c>
      <c r="F106" s="20">
        <v>36760</v>
      </c>
      <c r="G106" s="2">
        <v>336303</v>
      </c>
      <c r="H106" s="2">
        <v>134197</v>
      </c>
      <c r="I106" s="2">
        <v>2662</v>
      </c>
      <c r="J106" s="2">
        <v>124</v>
      </c>
      <c r="K106" s="167">
        <v>1222</v>
      </c>
      <c r="L106" s="167" t="s">
        <v>270</v>
      </c>
      <c r="M106" s="2"/>
      <c r="P106" s="2"/>
    </row>
    <row r="107" spans="1:16" ht="12" customHeight="1">
      <c r="A107" s="2"/>
      <c r="B107" s="2" t="s">
        <v>299</v>
      </c>
      <c r="C107" s="2">
        <v>2606</v>
      </c>
      <c r="D107" s="2">
        <v>1678</v>
      </c>
      <c r="E107" s="20">
        <v>0</v>
      </c>
      <c r="F107" s="20">
        <v>22494</v>
      </c>
      <c r="G107" s="2">
        <v>246987</v>
      </c>
      <c r="H107" s="2">
        <v>150882</v>
      </c>
      <c r="I107" s="2">
        <v>1665</v>
      </c>
      <c r="J107" s="2">
        <v>158</v>
      </c>
      <c r="K107" s="167">
        <v>1224</v>
      </c>
      <c r="L107" s="167" t="s">
        <v>297</v>
      </c>
      <c r="M107" s="2"/>
      <c r="P107" s="2"/>
    </row>
    <row r="108" spans="1:16" ht="12" customHeight="1">
      <c r="A108" s="2"/>
      <c r="B108" s="2" t="s">
        <v>300</v>
      </c>
      <c r="C108" s="2">
        <v>1311</v>
      </c>
      <c r="D108" s="2">
        <v>505</v>
      </c>
      <c r="E108" s="20">
        <v>20</v>
      </c>
      <c r="F108" s="20">
        <v>3341</v>
      </c>
      <c r="G108" s="2">
        <v>110618</v>
      </c>
      <c r="H108" s="2">
        <v>119632</v>
      </c>
      <c r="I108" s="2">
        <v>492</v>
      </c>
      <c r="J108" s="2">
        <v>115</v>
      </c>
      <c r="K108" s="167">
        <v>1230</v>
      </c>
      <c r="L108" s="167" t="s">
        <v>270</v>
      </c>
      <c r="M108" s="2"/>
      <c r="P108" s="2"/>
    </row>
    <row r="109" spans="1:16" ht="12" customHeight="1">
      <c r="A109" s="2"/>
      <c r="B109" s="2" t="s">
        <v>19</v>
      </c>
      <c r="C109" s="2">
        <v>1279</v>
      </c>
      <c r="D109" s="2">
        <v>463</v>
      </c>
      <c r="E109" s="20">
        <v>25</v>
      </c>
      <c r="F109" s="20">
        <v>462</v>
      </c>
      <c r="G109" s="2">
        <v>14316</v>
      </c>
      <c r="H109" s="2">
        <v>124539</v>
      </c>
      <c r="I109" s="2">
        <v>61</v>
      </c>
      <c r="J109" s="2">
        <v>110</v>
      </c>
      <c r="K109" s="167">
        <v>1237</v>
      </c>
      <c r="L109" s="167" t="s">
        <v>297</v>
      </c>
      <c r="M109" s="2"/>
      <c r="P109" s="2"/>
    </row>
    <row r="110" spans="1:16" ht="12" customHeight="1">
      <c r="A110" s="2"/>
      <c r="B110" s="2" t="s">
        <v>301</v>
      </c>
      <c r="C110" s="2">
        <v>2791</v>
      </c>
      <c r="D110" s="2">
        <v>1780</v>
      </c>
      <c r="E110" s="20">
        <v>0</v>
      </c>
      <c r="F110" s="20">
        <v>6146</v>
      </c>
      <c r="G110" s="2">
        <v>90921</v>
      </c>
      <c r="H110" s="2">
        <v>165697</v>
      </c>
      <c r="I110" s="2">
        <v>477</v>
      </c>
      <c r="J110" s="2">
        <v>180</v>
      </c>
      <c r="K110" s="167">
        <v>1238</v>
      </c>
      <c r="L110" s="167" t="s">
        <v>270</v>
      </c>
      <c r="M110" s="2"/>
      <c r="P110" s="2"/>
    </row>
    <row r="111" spans="1:16" ht="12" customHeight="1">
      <c r="A111" s="2"/>
      <c r="B111" s="2" t="s">
        <v>302</v>
      </c>
      <c r="C111" s="2">
        <v>1070</v>
      </c>
      <c r="D111" s="2">
        <v>1646</v>
      </c>
      <c r="E111" s="20">
        <v>0</v>
      </c>
      <c r="F111" s="20">
        <v>0</v>
      </c>
      <c r="G111" s="2">
        <v>0</v>
      </c>
      <c r="H111" s="2">
        <v>90816</v>
      </c>
      <c r="I111" s="2">
        <v>0</v>
      </c>
      <c r="J111" s="2">
        <v>233</v>
      </c>
      <c r="K111" s="167">
        <v>1240</v>
      </c>
      <c r="L111" s="167" t="s">
        <v>297</v>
      </c>
      <c r="M111" s="2"/>
      <c r="P111" s="2"/>
    </row>
    <row r="112" spans="1:16" ht="12" customHeight="1">
      <c r="A112" s="2"/>
      <c r="B112" s="2" t="s">
        <v>303</v>
      </c>
      <c r="C112" s="2">
        <v>3221</v>
      </c>
      <c r="D112" s="2">
        <v>292</v>
      </c>
      <c r="E112" s="20">
        <v>34</v>
      </c>
      <c r="F112" s="20">
        <v>1351</v>
      </c>
      <c r="G112" s="2">
        <v>34289</v>
      </c>
      <c r="H112" s="2">
        <v>277829</v>
      </c>
      <c r="I112" s="2">
        <v>221</v>
      </c>
      <c r="J112" s="2">
        <v>83</v>
      </c>
      <c r="K112" s="167">
        <v>1242</v>
      </c>
      <c r="L112" s="167" t="s">
        <v>270</v>
      </c>
      <c r="M112" s="2"/>
      <c r="P112" s="2"/>
    </row>
    <row r="113" spans="1:16" ht="12" customHeight="1">
      <c r="A113" s="2"/>
      <c r="B113" s="2" t="s">
        <v>304</v>
      </c>
      <c r="C113" s="2">
        <v>3146</v>
      </c>
      <c r="D113" s="2">
        <v>1702</v>
      </c>
      <c r="E113" s="20">
        <v>0</v>
      </c>
      <c r="F113" s="20">
        <v>247</v>
      </c>
      <c r="G113" s="2">
        <v>3895</v>
      </c>
      <c r="H113" s="2">
        <v>321684</v>
      </c>
      <c r="I113" s="2">
        <v>23</v>
      </c>
      <c r="J113" s="2">
        <v>237</v>
      </c>
      <c r="K113" s="167">
        <v>1247</v>
      </c>
      <c r="L113" s="167" t="s">
        <v>297</v>
      </c>
      <c r="M113" s="2"/>
      <c r="P113" s="2"/>
    </row>
    <row r="114" spans="1:16" ht="12" customHeight="1">
      <c r="A114" s="2"/>
      <c r="B114" s="2" t="s">
        <v>305</v>
      </c>
      <c r="C114" s="2">
        <v>8774</v>
      </c>
      <c r="D114" s="2">
        <v>7181</v>
      </c>
      <c r="E114" s="20">
        <v>0</v>
      </c>
      <c r="F114" s="20">
        <v>0</v>
      </c>
      <c r="G114" s="2">
        <v>0</v>
      </c>
      <c r="H114" s="2">
        <v>416461</v>
      </c>
      <c r="I114" s="2">
        <v>0</v>
      </c>
      <c r="J114" s="2">
        <v>294</v>
      </c>
      <c r="K114" s="167">
        <v>1253</v>
      </c>
      <c r="L114" s="167" t="s">
        <v>270</v>
      </c>
      <c r="M114" s="2"/>
      <c r="P114" s="2"/>
    </row>
    <row r="115" spans="1:16" ht="12" customHeight="1">
      <c r="A115" s="2"/>
      <c r="B115" s="2" t="s">
        <v>306</v>
      </c>
      <c r="C115" s="2">
        <v>6012</v>
      </c>
      <c r="D115" s="2">
        <v>4743</v>
      </c>
      <c r="E115" s="20">
        <v>0</v>
      </c>
      <c r="F115" s="20">
        <v>3574</v>
      </c>
      <c r="G115" s="2">
        <v>60961</v>
      </c>
      <c r="H115" s="2">
        <v>257408</v>
      </c>
      <c r="I115" s="2">
        <v>368</v>
      </c>
      <c r="J115" s="2">
        <v>237</v>
      </c>
      <c r="K115" s="167">
        <v>1254</v>
      </c>
      <c r="L115" s="167" t="s">
        <v>297</v>
      </c>
      <c r="M115" s="2"/>
      <c r="P115" s="2"/>
    </row>
    <row r="116" spans="1:16" ht="12" customHeight="1">
      <c r="A116" s="2"/>
      <c r="B116" s="2" t="s">
        <v>307</v>
      </c>
      <c r="C116" s="2">
        <v>6513</v>
      </c>
      <c r="D116" s="2">
        <v>5178</v>
      </c>
      <c r="E116" s="20">
        <v>0</v>
      </c>
      <c r="F116" s="20">
        <v>2248</v>
      </c>
      <c r="G116" s="2">
        <v>40079</v>
      </c>
      <c r="H116" s="2">
        <v>293829</v>
      </c>
      <c r="I116" s="2">
        <v>239</v>
      </c>
      <c r="J116" s="2">
        <v>252</v>
      </c>
      <c r="K116" s="167">
        <v>1255</v>
      </c>
      <c r="L116" s="167" t="s">
        <v>270</v>
      </c>
      <c r="M116" s="2"/>
      <c r="P116" s="2"/>
    </row>
    <row r="117" spans="1:16" ht="12" customHeight="1">
      <c r="A117" s="2"/>
      <c r="B117" s="2" t="s">
        <v>308</v>
      </c>
      <c r="C117" s="2">
        <v>8352</v>
      </c>
      <c r="D117" s="2">
        <v>6817</v>
      </c>
      <c r="E117" s="20">
        <v>0</v>
      </c>
      <c r="F117" s="20">
        <v>0</v>
      </c>
      <c r="G117" s="2">
        <v>0</v>
      </c>
      <c r="H117" s="2">
        <v>352974</v>
      </c>
      <c r="I117" s="2">
        <v>0</v>
      </c>
      <c r="J117" s="2">
        <v>290</v>
      </c>
      <c r="K117" s="167">
        <v>1256</v>
      </c>
      <c r="L117" s="167" t="s">
        <v>297</v>
      </c>
      <c r="M117" s="2"/>
      <c r="P117" s="2"/>
    </row>
    <row r="118" spans="1:16" ht="12" customHeight="1">
      <c r="A118" s="2"/>
      <c r="B118" s="2" t="s">
        <v>309</v>
      </c>
      <c r="C118" s="2">
        <v>5670</v>
      </c>
      <c r="D118" s="2">
        <v>4531</v>
      </c>
      <c r="E118" s="20">
        <v>0</v>
      </c>
      <c r="F118" s="20">
        <v>10331</v>
      </c>
      <c r="G118" s="2">
        <v>162671</v>
      </c>
      <c r="H118" s="2">
        <v>225895</v>
      </c>
      <c r="I118" s="2">
        <v>1070</v>
      </c>
      <c r="J118" s="2">
        <v>210</v>
      </c>
      <c r="K118" s="167">
        <v>1257</v>
      </c>
      <c r="L118" s="167" t="s">
        <v>270</v>
      </c>
      <c r="M118" s="2"/>
      <c r="P118" s="2"/>
    </row>
    <row r="119" spans="1:16" ht="12" customHeight="1">
      <c r="A119" s="2"/>
      <c r="B119" s="2" t="s">
        <v>310</v>
      </c>
      <c r="C119" s="2">
        <v>5240</v>
      </c>
      <c r="D119" s="2">
        <v>4110</v>
      </c>
      <c r="E119" s="20">
        <v>0</v>
      </c>
      <c r="F119" s="20">
        <v>5905</v>
      </c>
      <c r="G119" s="2">
        <v>88724</v>
      </c>
      <c r="H119" s="2">
        <v>234500</v>
      </c>
      <c r="I119" s="2">
        <v>530</v>
      </c>
      <c r="J119" s="2">
        <v>213</v>
      </c>
      <c r="K119" s="167">
        <v>1262</v>
      </c>
      <c r="L119" s="167" t="s">
        <v>297</v>
      </c>
      <c r="M119" s="2"/>
      <c r="P119" s="2"/>
    </row>
    <row r="120" spans="1:16" ht="12" customHeight="1">
      <c r="A120" s="2"/>
      <c r="B120" s="2" t="s">
        <v>266</v>
      </c>
      <c r="C120" s="2">
        <v>5658</v>
      </c>
      <c r="D120" s="2">
        <v>4440</v>
      </c>
      <c r="E120" s="20">
        <v>1488</v>
      </c>
      <c r="F120" s="20">
        <v>3357</v>
      </c>
      <c r="G120" s="2">
        <v>65684</v>
      </c>
      <c r="H120" s="2">
        <v>202566</v>
      </c>
      <c r="I120" s="2">
        <v>543</v>
      </c>
      <c r="J120" s="2">
        <v>228</v>
      </c>
      <c r="K120" s="167">
        <v>1264</v>
      </c>
      <c r="L120" s="167" t="s">
        <v>270</v>
      </c>
      <c r="M120" s="2"/>
      <c r="P120" s="2"/>
    </row>
    <row r="121" spans="1:16" ht="12" customHeight="1">
      <c r="A121" s="2"/>
      <c r="B121" s="2" t="s">
        <v>270</v>
      </c>
      <c r="C121" s="2">
        <v>6260</v>
      </c>
      <c r="D121" s="2">
        <v>5029</v>
      </c>
      <c r="E121" s="20">
        <v>1972</v>
      </c>
      <c r="F121" s="20">
        <v>4540</v>
      </c>
      <c r="G121" s="2">
        <v>60329</v>
      </c>
      <c r="H121" s="2">
        <v>189368</v>
      </c>
      <c r="I121" s="2">
        <v>516</v>
      </c>
      <c r="J121" s="2">
        <v>223</v>
      </c>
      <c r="K121" s="167">
        <v>1266</v>
      </c>
      <c r="L121" s="167" t="s">
        <v>297</v>
      </c>
      <c r="M121" s="2"/>
      <c r="P121" s="2"/>
    </row>
    <row r="122" spans="1:16" ht="12" customHeight="1">
      <c r="A122" s="2"/>
      <c r="B122" s="2" t="s">
        <v>311</v>
      </c>
      <c r="C122" s="2">
        <v>5077</v>
      </c>
      <c r="D122" s="2">
        <v>3955</v>
      </c>
      <c r="E122" s="20">
        <v>3115</v>
      </c>
      <c r="F122" s="20">
        <v>7210</v>
      </c>
      <c r="G122" s="2">
        <v>120684</v>
      </c>
      <c r="H122" s="2">
        <v>189750</v>
      </c>
      <c r="I122" s="2">
        <v>961</v>
      </c>
      <c r="J122" s="2">
        <v>210</v>
      </c>
      <c r="K122" s="167">
        <v>1301</v>
      </c>
      <c r="L122" s="167" t="s">
        <v>272</v>
      </c>
      <c r="M122" s="2"/>
      <c r="P122" s="2"/>
    </row>
    <row r="123" spans="1:16" ht="12" customHeight="1">
      <c r="A123" s="2"/>
      <c r="B123" s="2" t="s">
        <v>312</v>
      </c>
      <c r="C123" s="2">
        <v>872</v>
      </c>
      <c r="D123" s="2">
        <v>442</v>
      </c>
      <c r="E123" s="20">
        <v>15406</v>
      </c>
      <c r="F123" s="20">
        <v>20257</v>
      </c>
      <c r="G123" s="2">
        <v>288566</v>
      </c>
      <c r="H123" s="2">
        <v>69158</v>
      </c>
      <c r="I123" s="2">
        <v>3006</v>
      </c>
      <c r="J123" s="2">
        <v>67</v>
      </c>
      <c r="K123" s="167">
        <v>1330</v>
      </c>
      <c r="L123" s="167" t="s">
        <v>270</v>
      </c>
      <c r="M123" s="2"/>
      <c r="P123" s="2"/>
    </row>
    <row r="124" spans="1:16" ht="12" customHeight="1">
      <c r="A124" s="2"/>
      <c r="B124" s="2" t="s">
        <v>313</v>
      </c>
      <c r="C124" s="2">
        <v>1432</v>
      </c>
      <c r="D124" s="2">
        <v>841</v>
      </c>
      <c r="E124" s="20">
        <v>16363</v>
      </c>
      <c r="F124" s="20">
        <v>21657</v>
      </c>
      <c r="G124" s="2">
        <v>286671</v>
      </c>
      <c r="H124" s="2">
        <v>90842</v>
      </c>
      <c r="I124" s="2">
        <v>2699</v>
      </c>
      <c r="J124" s="2">
        <v>93</v>
      </c>
      <c r="K124" s="167">
        <v>1331</v>
      </c>
      <c r="L124" s="167" t="s">
        <v>272</v>
      </c>
      <c r="M124" s="2"/>
      <c r="P124" s="2"/>
    </row>
    <row r="125" spans="1:16" ht="12" customHeight="1">
      <c r="A125" s="2"/>
      <c r="B125" s="2" t="s">
        <v>314</v>
      </c>
      <c r="C125" s="2">
        <v>63</v>
      </c>
      <c r="D125" s="2">
        <v>12</v>
      </c>
      <c r="E125" s="20">
        <v>40824</v>
      </c>
      <c r="F125" s="20">
        <v>41720</v>
      </c>
      <c r="G125" s="2">
        <v>378566</v>
      </c>
      <c r="H125" s="2">
        <v>6724</v>
      </c>
      <c r="I125" s="2">
        <v>5176</v>
      </c>
      <c r="J125" s="2">
        <v>6</v>
      </c>
      <c r="K125" s="167">
        <v>1338</v>
      </c>
      <c r="L125" s="167" t="s">
        <v>270</v>
      </c>
      <c r="M125" s="2"/>
      <c r="P125" s="2"/>
    </row>
    <row r="126" spans="1:16" ht="12" customHeight="1">
      <c r="A126" s="2"/>
      <c r="B126" s="2" t="s">
        <v>315</v>
      </c>
      <c r="C126" s="2">
        <v>140</v>
      </c>
      <c r="D126" s="2">
        <v>40</v>
      </c>
      <c r="E126" s="20">
        <v>29901</v>
      </c>
      <c r="F126" s="20">
        <v>32258</v>
      </c>
      <c r="G126" s="2">
        <v>352697</v>
      </c>
      <c r="H126" s="2">
        <v>9684</v>
      </c>
      <c r="I126" s="2">
        <v>4624</v>
      </c>
      <c r="J126" s="2">
        <v>8</v>
      </c>
      <c r="K126" s="167">
        <v>1340</v>
      </c>
      <c r="L126" s="167" t="s">
        <v>272</v>
      </c>
      <c r="M126" s="2"/>
      <c r="P126" s="2"/>
    </row>
    <row r="127" spans="1:16" ht="12" customHeight="1">
      <c r="A127" s="2"/>
      <c r="B127" s="2" t="s">
        <v>316</v>
      </c>
      <c r="C127" s="2">
        <v>1752</v>
      </c>
      <c r="D127" s="2">
        <v>1084</v>
      </c>
      <c r="E127" s="20">
        <v>15254</v>
      </c>
      <c r="F127" s="20">
        <v>18965</v>
      </c>
      <c r="G127" s="2">
        <v>257724</v>
      </c>
      <c r="H127" s="2">
        <v>107250</v>
      </c>
      <c r="I127" s="2">
        <v>2369</v>
      </c>
      <c r="J127" s="2">
        <v>105</v>
      </c>
      <c r="K127" s="167">
        <v>1341</v>
      </c>
      <c r="L127" s="167" t="s">
        <v>270</v>
      </c>
      <c r="M127" s="2"/>
      <c r="P127" s="2"/>
    </row>
    <row r="128" spans="1:16" ht="12" customHeight="1">
      <c r="A128" s="2"/>
      <c r="B128" s="2" t="s">
        <v>317</v>
      </c>
      <c r="C128" s="2">
        <v>694</v>
      </c>
      <c r="D128" s="2">
        <v>363</v>
      </c>
      <c r="E128" s="20">
        <v>20882</v>
      </c>
      <c r="F128" s="20">
        <v>27513</v>
      </c>
      <c r="G128" s="2">
        <v>354118</v>
      </c>
      <c r="H128" s="2">
        <v>52987</v>
      </c>
      <c r="I128" s="2">
        <v>3565</v>
      </c>
      <c r="J128" s="2">
        <v>49</v>
      </c>
      <c r="K128" s="167">
        <v>1343</v>
      </c>
      <c r="L128" s="167" t="s">
        <v>297</v>
      </c>
      <c r="M128" s="2"/>
      <c r="P128" s="2"/>
    </row>
    <row r="129" spans="1:16" ht="12" customHeight="1">
      <c r="A129" s="2"/>
      <c r="B129" s="2" t="s">
        <v>318</v>
      </c>
      <c r="C129" s="2">
        <v>235</v>
      </c>
      <c r="D129" s="2">
        <v>102</v>
      </c>
      <c r="E129" s="20">
        <v>27822</v>
      </c>
      <c r="F129" s="20">
        <v>28255</v>
      </c>
      <c r="G129" s="2">
        <v>338645</v>
      </c>
      <c r="H129" s="2">
        <v>15526</v>
      </c>
      <c r="I129" s="2">
        <v>4135</v>
      </c>
      <c r="J129" s="2">
        <v>15</v>
      </c>
      <c r="K129" s="167">
        <v>1344</v>
      </c>
      <c r="L129" s="167" t="s">
        <v>272</v>
      </c>
      <c r="M129" s="2"/>
      <c r="P129" s="2"/>
    </row>
    <row r="130" spans="1:16" ht="12" customHeight="1">
      <c r="A130" s="2"/>
      <c r="B130" s="2" t="s">
        <v>319</v>
      </c>
      <c r="C130" s="2">
        <v>2843</v>
      </c>
      <c r="D130" s="2">
        <v>1925</v>
      </c>
      <c r="E130" s="20">
        <v>5843</v>
      </c>
      <c r="F130" s="20">
        <v>11822</v>
      </c>
      <c r="G130" s="2">
        <v>192184</v>
      </c>
      <c r="H130" s="2">
        <v>157447</v>
      </c>
      <c r="I130" s="2">
        <v>1498</v>
      </c>
      <c r="J130" s="2">
        <v>160</v>
      </c>
      <c r="K130" s="167">
        <v>1350</v>
      </c>
      <c r="L130" s="167" t="s">
        <v>297</v>
      </c>
      <c r="M130" s="2"/>
      <c r="P130" s="2"/>
    </row>
    <row r="131" spans="1:16" ht="12" customHeight="1">
      <c r="A131" s="2"/>
      <c r="B131" s="2" t="s">
        <v>320</v>
      </c>
      <c r="C131" s="2">
        <v>3085</v>
      </c>
      <c r="D131" s="2">
        <v>2189</v>
      </c>
      <c r="E131" s="20">
        <v>3850</v>
      </c>
      <c r="F131" s="20">
        <v>11138</v>
      </c>
      <c r="G131" s="2">
        <v>210079</v>
      </c>
      <c r="H131" s="2">
        <v>160553</v>
      </c>
      <c r="I131" s="2">
        <v>1520</v>
      </c>
      <c r="J131" s="2">
        <v>164</v>
      </c>
      <c r="K131" s="167">
        <v>1351</v>
      </c>
      <c r="L131" s="167" t="s">
        <v>272</v>
      </c>
      <c r="M131" s="2"/>
      <c r="P131" s="2"/>
    </row>
    <row r="132" spans="1:16" ht="12" customHeight="1">
      <c r="A132" s="2"/>
      <c r="B132" s="2" t="s">
        <v>321</v>
      </c>
      <c r="C132" s="2">
        <v>2887</v>
      </c>
      <c r="D132" s="2">
        <v>2007</v>
      </c>
      <c r="E132" s="20">
        <v>7213</v>
      </c>
      <c r="F132" s="20">
        <v>14510</v>
      </c>
      <c r="G132" s="2">
        <v>211539</v>
      </c>
      <c r="H132" s="2">
        <v>154066</v>
      </c>
      <c r="I132" s="2">
        <v>1615</v>
      </c>
      <c r="J132" s="2">
        <v>153</v>
      </c>
      <c r="K132" s="167">
        <v>1367</v>
      </c>
      <c r="L132" s="167" t="s">
        <v>297</v>
      </c>
      <c r="M132" s="2"/>
      <c r="P132" s="2"/>
    </row>
    <row r="133" spans="1:16" ht="12" customHeight="1">
      <c r="A133" s="2"/>
      <c r="B133" s="2" t="s">
        <v>322</v>
      </c>
      <c r="C133" s="2">
        <v>2304</v>
      </c>
      <c r="D133" s="2">
        <v>1518</v>
      </c>
      <c r="E133" s="20">
        <v>11287</v>
      </c>
      <c r="F133" s="20">
        <v>17062</v>
      </c>
      <c r="G133" s="2">
        <v>219513</v>
      </c>
      <c r="H133" s="2">
        <v>126329</v>
      </c>
      <c r="I133" s="2">
        <v>2176</v>
      </c>
      <c r="J133" s="2">
        <v>130</v>
      </c>
      <c r="K133" s="167">
        <v>1368</v>
      </c>
      <c r="L133" s="167" t="s">
        <v>272</v>
      </c>
      <c r="M133" s="2"/>
      <c r="P133" s="2"/>
    </row>
    <row r="134" spans="1:16" ht="12" customHeight="1">
      <c r="A134" s="2"/>
      <c r="B134" s="2" t="s">
        <v>323</v>
      </c>
      <c r="C134" s="2">
        <v>2342</v>
      </c>
      <c r="D134" s="2">
        <v>1568</v>
      </c>
      <c r="E134" s="20">
        <v>7517</v>
      </c>
      <c r="F134" s="20">
        <v>16283</v>
      </c>
      <c r="G134" s="2">
        <v>228118</v>
      </c>
      <c r="H134" s="2">
        <v>139316</v>
      </c>
      <c r="I134" s="2">
        <v>1797</v>
      </c>
      <c r="J134" s="2">
        <v>140</v>
      </c>
      <c r="K134" s="167">
        <v>1369</v>
      </c>
      <c r="L134" s="167" t="s">
        <v>270</v>
      </c>
      <c r="M134" s="2"/>
      <c r="P134" s="2"/>
    </row>
    <row r="135" spans="1:16" ht="12" customHeight="1">
      <c r="A135" s="2"/>
      <c r="B135" s="2" t="s">
        <v>324</v>
      </c>
      <c r="C135" s="2">
        <v>1943</v>
      </c>
      <c r="D135" s="2">
        <v>1278</v>
      </c>
      <c r="E135" s="20">
        <v>12303</v>
      </c>
      <c r="F135" s="20">
        <v>18122</v>
      </c>
      <c r="G135" s="2">
        <v>248750</v>
      </c>
      <c r="H135" s="2">
        <v>115842</v>
      </c>
      <c r="I135" s="2">
        <v>2338</v>
      </c>
      <c r="J135" s="2">
        <v>116</v>
      </c>
      <c r="K135" s="167">
        <v>1375</v>
      </c>
      <c r="L135" s="167" t="s">
        <v>272</v>
      </c>
      <c r="M135" s="2"/>
      <c r="P135" s="2"/>
    </row>
    <row r="136" spans="1:16" ht="12" customHeight="1">
      <c r="A136" s="2"/>
      <c r="B136" s="2" t="s">
        <v>325</v>
      </c>
      <c r="C136" s="2">
        <v>0</v>
      </c>
      <c r="D136" s="2">
        <v>0</v>
      </c>
      <c r="E136" s="20">
        <v>6840</v>
      </c>
      <c r="F136" s="20">
        <v>9448</v>
      </c>
      <c r="G136" s="2">
        <v>223289</v>
      </c>
      <c r="H136" s="2">
        <v>0</v>
      </c>
      <c r="I136" s="2">
        <v>1837</v>
      </c>
      <c r="J136" s="2">
        <v>0</v>
      </c>
      <c r="K136" s="167">
        <v>1460</v>
      </c>
      <c r="L136" s="167" t="s">
        <v>326</v>
      </c>
      <c r="M136" s="2"/>
      <c r="P136" s="2"/>
    </row>
    <row r="137" spans="1:16" ht="12" customHeight="1">
      <c r="A137" s="2"/>
      <c r="B137" s="2" t="s">
        <v>327</v>
      </c>
      <c r="C137" s="2">
        <v>0</v>
      </c>
      <c r="D137" s="2">
        <v>0</v>
      </c>
      <c r="E137" s="20">
        <v>5589</v>
      </c>
      <c r="F137" s="20">
        <v>28149</v>
      </c>
      <c r="G137" s="2">
        <v>479961</v>
      </c>
      <c r="H137" s="2">
        <v>0</v>
      </c>
      <c r="I137" s="2">
        <v>4935</v>
      </c>
      <c r="J137" s="2">
        <v>0</v>
      </c>
      <c r="K137" s="167">
        <v>1462</v>
      </c>
      <c r="L137" s="167" t="s">
        <v>272</v>
      </c>
      <c r="M137" s="2"/>
      <c r="P137" s="2"/>
    </row>
    <row r="138" spans="1:16" ht="12" customHeight="1">
      <c r="A138" s="2"/>
      <c r="B138" s="2" t="s">
        <v>328</v>
      </c>
      <c r="C138" s="2">
        <v>2</v>
      </c>
      <c r="D138" s="2">
        <v>0</v>
      </c>
      <c r="E138" s="20">
        <v>8858</v>
      </c>
      <c r="F138" s="20">
        <v>24410</v>
      </c>
      <c r="G138" s="2">
        <v>465592</v>
      </c>
      <c r="H138" s="2">
        <v>0</v>
      </c>
      <c r="I138" s="2">
        <v>4124</v>
      </c>
      <c r="J138" s="2">
        <v>0</v>
      </c>
      <c r="K138" s="167">
        <v>1504</v>
      </c>
      <c r="L138" s="167" t="s">
        <v>329</v>
      </c>
      <c r="M138" s="2"/>
      <c r="P138" s="2"/>
    </row>
    <row r="139" spans="1:16" ht="12" customHeight="1">
      <c r="A139" s="2"/>
      <c r="B139" s="2" t="s">
        <v>330</v>
      </c>
      <c r="C139" s="2">
        <v>0</v>
      </c>
      <c r="D139" s="2">
        <v>0</v>
      </c>
      <c r="E139" s="20">
        <v>13776</v>
      </c>
      <c r="F139" s="20">
        <v>17452</v>
      </c>
      <c r="G139" s="2">
        <v>299539</v>
      </c>
      <c r="H139" s="2">
        <v>0</v>
      </c>
      <c r="I139" s="2">
        <v>3611</v>
      </c>
      <c r="J139" s="2">
        <v>0</v>
      </c>
      <c r="K139" s="167">
        <v>1505</v>
      </c>
      <c r="L139" s="167" t="s">
        <v>272</v>
      </c>
      <c r="M139" s="2"/>
      <c r="P139" s="2"/>
    </row>
    <row r="140" spans="1:16" ht="12" customHeight="1">
      <c r="A140" s="2"/>
      <c r="B140" s="2" t="s">
        <v>331</v>
      </c>
      <c r="C140" s="2">
        <v>6514</v>
      </c>
      <c r="D140" s="2">
        <v>5313</v>
      </c>
      <c r="E140" s="20">
        <v>2106</v>
      </c>
      <c r="F140" s="20">
        <v>7966</v>
      </c>
      <c r="G140" s="2">
        <v>114289</v>
      </c>
      <c r="H140" s="2">
        <v>198592</v>
      </c>
      <c r="I140" s="2">
        <v>907</v>
      </c>
      <c r="J140" s="2">
        <v>222</v>
      </c>
      <c r="K140" s="167">
        <v>1701</v>
      </c>
      <c r="L140" s="167" t="s">
        <v>326</v>
      </c>
      <c r="M140" s="2"/>
      <c r="P140" s="2"/>
    </row>
    <row r="141" spans="1:16" ht="12" customHeight="1">
      <c r="A141" s="2"/>
      <c r="B141" s="2" t="s">
        <v>332</v>
      </c>
      <c r="C141" s="2">
        <v>8172</v>
      </c>
      <c r="D141" s="2">
        <v>6844</v>
      </c>
      <c r="E141" s="20">
        <v>1191</v>
      </c>
      <c r="F141" s="20">
        <v>2851</v>
      </c>
      <c r="G141" s="2">
        <v>55776</v>
      </c>
      <c r="H141" s="2">
        <v>228461</v>
      </c>
      <c r="I141" s="2">
        <v>363</v>
      </c>
      <c r="J141" s="2">
        <v>251</v>
      </c>
      <c r="K141" s="167">
        <v>1719</v>
      </c>
      <c r="L141" s="167" t="s">
        <v>272</v>
      </c>
      <c r="M141" s="2"/>
      <c r="P141" s="2"/>
    </row>
    <row r="142" spans="1:16" ht="12" customHeight="1">
      <c r="A142" s="2"/>
      <c r="B142" s="2" t="s">
        <v>333</v>
      </c>
      <c r="C142" s="2">
        <v>6696</v>
      </c>
      <c r="D142" s="2">
        <v>5498</v>
      </c>
      <c r="E142" s="20">
        <v>1834</v>
      </c>
      <c r="F142" s="20">
        <v>7373</v>
      </c>
      <c r="G142" s="2">
        <v>106500</v>
      </c>
      <c r="H142" s="2">
        <v>188605</v>
      </c>
      <c r="I142" s="2">
        <v>816</v>
      </c>
      <c r="J142" s="2">
        <v>218</v>
      </c>
      <c r="K142" s="167">
        <v>1720</v>
      </c>
      <c r="L142" s="167" t="s">
        <v>326</v>
      </c>
      <c r="M142" s="2"/>
      <c r="P142" s="2"/>
    </row>
    <row r="143" spans="1:16" ht="12" customHeight="1">
      <c r="A143" s="2"/>
      <c r="B143" s="2" t="s">
        <v>334</v>
      </c>
      <c r="C143" s="2">
        <v>7243</v>
      </c>
      <c r="D143" s="2">
        <v>5953</v>
      </c>
      <c r="E143" s="20">
        <v>913</v>
      </c>
      <c r="F143" s="20">
        <v>3339</v>
      </c>
      <c r="G143" s="2">
        <v>68961</v>
      </c>
      <c r="H143" s="2">
        <v>211539</v>
      </c>
      <c r="I143" s="2">
        <v>446</v>
      </c>
      <c r="J143" s="2">
        <v>239</v>
      </c>
      <c r="K143" s="167">
        <v>1721</v>
      </c>
      <c r="L143" s="167" t="s">
        <v>272</v>
      </c>
      <c r="M143" s="2"/>
      <c r="P143" s="2"/>
    </row>
    <row r="144" spans="1:16" ht="12" customHeight="1">
      <c r="A144" s="2"/>
      <c r="B144" s="2" t="s">
        <v>335</v>
      </c>
      <c r="C144" s="2">
        <v>6005</v>
      </c>
      <c r="D144" s="2">
        <v>4703</v>
      </c>
      <c r="E144" s="20">
        <v>0</v>
      </c>
      <c r="F144" s="20">
        <v>5408</v>
      </c>
      <c r="G144" s="2">
        <v>74645</v>
      </c>
      <c r="H144" s="2">
        <v>246118</v>
      </c>
      <c r="I144" s="2">
        <v>471</v>
      </c>
      <c r="J144" s="2">
        <v>247</v>
      </c>
      <c r="K144" s="167">
        <v>1730</v>
      </c>
      <c r="L144" s="167" t="s">
        <v>326</v>
      </c>
      <c r="M144" s="2"/>
      <c r="P144" s="2"/>
    </row>
    <row r="145" spans="1:16" ht="12" customHeight="1">
      <c r="A145" s="2"/>
      <c r="B145" s="2" t="s">
        <v>336</v>
      </c>
      <c r="C145" s="2">
        <v>7271</v>
      </c>
      <c r="D145" s="2">
        <v>5864</v>
      </c>
      <c r="E145" s="20">
        <v>0</v>
      </c>
      <c r="F145" s="20">
        <v>686</v>
      </c>
      <c r="G145" s="2">
        <v>16645</v>
      </c>
      <c r="H145" s="2">
        <v>268197</v>
      </c>
      <c r="I145" s="2">
        <v>85</v>
      </c>
      <c r="J145" s="2">
        <v>265</v>
      </c>
      <c r="K145" s="167">
        <v>1740</v>
      </c>
      <c r="L145" s="167" t="s">
        <v>272</v>
      </c>
      <c r="M145" s="2"/>
      <c r="P145" s="2"/>
    </row>
    <row r="146" spans="1:16" ht="12" customHeight="1">
      <c r="A146" s="2"/>
      <c r="B146" s="2" t="s">
        <v>337</v>
      </c>
      <c r="C146" s="2">
        <v>6442</v>
      </c>
      <c r="D146" s="2">
        <v>5224</v>
      </c>
      <c r="E146" s="20">
        <v>1363</v>
      </c>
      <c r="F146" s="20">
        <v>4767</v>
      </c>
      <c r="G146" s="2">
        <v>77711</v>
      </c>
      <c r="H146" s="2">
        <v>193697</v>
      </c>
      <c r="I146" s="2">
        <v>605</v>
      </c>
      <c r="J146" s="2">
        <v>228</v>
      </c>
      <c r="K146" s="167">
        <v>1741</v>
      </c>
      <c r="L146" s="167" t="s">
        <v>326</v>
      </c>
      <c r="M146" s="2"/>
      <c r="P146" s="2"/>
    </row>
    <row r="147" spans="1:16" ht="12" customHeight="1">
      <c r="A147" s="2"/>
      <c r="B147" s="2" t="s">
        <v>338</v>
      </c>
      <c r="C147" s="2">
        <v>6302</v>
      </c>
      <c r="D147" s="2">
        <v>5094</v>
      </c>
      <c r="E147" s="20">
        <v>1773</v>
      </c>
      <c r="F147" s="20">
        <v>6818</v>
      </c>
      <c r="G147" s="2">
        <v>103237</v>
      </c>
      <c r="H147" s="2">
        <v>189895</v>
      </c>
      <c r="I147" s="2">
        <v>759</v>
      </c>
      <c r="J147" s="2">
        <v>220</v>
      </c>
      <c r="K147" s="167">
        <v>1745</v>
      </c>
      <c r="L147" s="167" t="s">
        <v>272</v>
      </c>
      <c r="M147" s="2"/>
      <c r="P147" s="2"/>
    </row>
    <row r="148" spans="1:16" ht="12" customHeight="1">
      <c r="A148" s="2"/>
      <c r="B148" s="2" t="s">
        <v>339</v>
      </c>
      <c r="C148" s="2">
        <v>6319</v>
      </c>
      <c r="D148" s="2">
        <v>5146</v>
      </c>
      <c r="E148" s="20">
        <v>2382</v>
      </c>
      <c r="F148" s="20">
        <v>6417</v>
      </c>
      <c r="G148" s="2">
        <v>99605</v>
      </c>
      <c r="H148" s="2">
        <v>190737</v>
      </c>
      <c r="I148" s="2">
        <v>780</v>
      </c>
      <c r="J148" s="2">
        <v>217</v>
      </c>
      <c r="K148" s="167">
        <v>1754</v>
      </c>
      <c r="L148" s="167" t="s">
        <v>326</v>
      </c>
      <c r="M148" s="2"/>
      <c r="P148" s="2"/>
    </row>
    <row r="149" spans="1:16" ht="12" customHeight="1">
      <c r="A149" s="2"/>
      <c r="B149" s="2" t="s">
        <v>340</v>
      </c>
      <c r="C149" s="2">
        <v>6934</v>
      </c>
      <c r="D149" s="2">
        <v>5671</v>
      </c>
      <c r="E149" s="20">
        <v>1561</v>
      </c>
      <c r="F149" s="20">
        <v>3733</v>
      </c>
      <c r="G149" s="2">
        <v>74447</v>
      </c>
      <c r="H149" s="2">
        <v>206434</v>
      </c>
      <c r="I149" s="2">
        <v>514</v>
      </c>
      <c r="J149" s="2">
        <v>235</v>
      </c>
      <c r="K149" s="167">
        <v>1756</v>
      </c>
      <c r="L149" s="167" t="s">
        <v>272</v>
      </c>
      <c r="M149" s="2"/>
      <c r="P149" s="2"/>
    </row>
    <row r="150" spans="1:16" ht="12" customHeight="1">
      <c r="A150" s="2"/>
      <c r="B150" s="2" t="s">
        <v>341</v>
      </c>
      <c r="C150" s="2">
        <v>5888</v>
      </c>
      <c r="D150" s="2">
        <v>4792</v>
      </c>
      <c r="E150" s="20">
        <v>3571</v>
      </c>
      <c r="F150" s="20">
        <v>8328</v>
      </c>
      <c r="G150" s="2">
        <v>129237</v>
      </c>
      <c r="H150" s="2">
        <v>179487</v>
      </c>
      <c r="I150" s="2">
        <v>1011</v>
      </c>
      <c r="J150" s="2">
        <v>205</v>
      </c>
      <c r="K150" s="167">
        <v>1760</v>
      </c>
      <c r="L150" s="167" t="s">
        <v>326</v>
      </c>
      <c r="M150" s="2"/>
      <c r="P150" s="2"/>
    </row>
    <row r="151" spans="1:16" ht="12" customHeight="1">
      <c r="A151" s="2"/>
      <c r="B151" s="2" t="s">
        <v>342</v>
      </c>
      <c r="C151" s="2">
        <v>4794</v>
      </c>
      <c r="D151" s="2">
        <v>3737</v>
      </c>
      <c r="E151" s="20">
        <v>4710</v>
      </c>
      <c r="F151" s="20">
        <v>10611</v>
      </c>
      <c r="G151" s="2">
        <v>169711</v>
      </c>
      <c r="H151" s="2">
        <v>178947</v>
      </c>
      <c r="I151" s="2">
        <v>1273</v>
      </c>
      <c r="J151" s="2">
        <v>200</v>
      </c>
      <c r="K151" s="167">
        <v>1772</v>
      </c>
      <c r="L151" s="167" t="s">
        <v>272</v>
      </c>
      <c r="M151" s="2"/>
      <c r="P151" s="2"/>
    </row>
    <row r="152" spans="1:16" ht="12" customHeight="1">
      <c r="A152" s="2"/>
      <c r="B152" s="2" t="s">
        <v>343</v>
      </c>
      <c r="C152" s="2">
        <v>6383</v>
      </c>
      <c r="D152" s="2">
        <v>5173</v>
      </c>
      <c r="E152" s="20">
        <v>1559</v>
      </c>
      <c r="F152" s="20">
        <v>3604</v>
      </c>
      <c r="G152" s="2">
        <v>68158</v>
      </c>
      <c r="H152" s="2">
        <v>182513</v>
      </c>
      <c r="I152" s="2">
        <v>484</v>
      </c>
      <c r="J152" s="2">
        <v>218</v>
      </c>
      <c r="K152" s="167">
        <v>1773</v>
      </c>
      <c r="L152" s="167" t="s">
        <v>326</v>
      </c>
      <c r="M152" s="2"/>
      <c r="P152" s="2"/>
    </row>
    <row r="153" spans="1:16" ht="12" customHeight="1">
      <c r="A153" s="2"/>
      <c r="B153" s="2" t="s">
        <v>344</v>
      </c>
      <c r="C153" s="2">
        <v>5681</v>
      </c>
      <c r="D153" s="2">
        <v>4529</v>
      </c>
      <c r="E153" s="20">
        <v>2675</v>
      </c>
      <c r="F153" s="20">
        <v>6661</v>
      </c>
      <c r="G153" s="2">
        <v>114053</v>
      </c>
      <c r="H153" s="2">
        <v>180987</v>
      </c>
      <c r="I153" s="2">
        <v>838</v>
      </c>
      <c r="J153" s="2">
        <v>206</v>
      </c>
      <c r="K153" s="167">
        <v>1775</v>
      </c>
      <c r="L153" s="167" t="s">
        <v>272</v>
      </c>
      <c r="M153" s="2"/>
      <c r="P153" s="2"/>
    </row>
    <row r="154" spans="1:16" ht="12" customHeight="1">
      <c r="A154" s="2"/>
      <c r="B154" s="2" t="s">
        <v>345</v>
      </c>
      <c r="C154" s="2">
        <v>6287</v>
      </c>
      <c r="D154" s="2">
        <v>5070</v>
      </c>
      <c r="E154" s="20">
        <v>3026</v>
      </c>
      <c r="F154" s="20">
        <v>5673</v>
      </c>
      <c r="G154" s="2">
        <v>87316</v>
      </c>
      <c r="H154" s="2">
        <v>199211</v>
      </c>
      <c r="I154" s="2">
        <v>769</v>
      </c>
      <c r="J154" s="2">
        <v>232</v>
      </c>
      <c r="K154" s="167">
        <v>1776</v>
      </c>
      <c r="L154" s="167" t="s">
        <v>326</v>
      </c>
      <c r="M154" s="2"/>
      <c r="P154" s="2"/>
    </row>
    <row r="155" spans="1:16" ht="12" customHeight="1">
      <c r="A155" s="2"/>
      <c r="B155" s="2" t="s">
        <v>346</v>
      </c>
      <c r="C155" s="2">
        <v>5353</v>
      </c>
      <c r="D155" s="2">
        <v>4264</v>
      </c>
      <c r="E155" s="20">
        <v>505</v>
      </c>
      <c r="F155" s="20">
        <v>13474</v>
      </c>
      <c r="G155" s="2">
        <v>172066</v>
      </c>
      <c r="H155" s="2">
        <v>213658</v>
      </c>
      <c r="I155" s="2">
        <v>1217</v>
      </c>
      <c r="J155" s="2">
        <v>199</v>
      </c>
      <c r="K155" s="167">
        <v>1784</v>
      </c>
      <c r="L155" s="167" t="s">
        <v>272</v>
      </c>
      <c r="M155" s="2"/>
      <c r="P155" s="2"/>
    </row>
    <row r="156" spans="1:16" ht="12" customHeight="1">
      <c r="A156" s="2"/>
      <c r="B156" s="2" t="s">
        <v>347</v>
      </c>
      <c r="C156" s="2">
        <v>6265</v>
      </c>
      <c r="D156" s="2">
        <v>5024</v>
      </c>
      <c r="E156" s="20">
        <v>7</v>
      </c>
      <c r="F156" s="20">
        <v>7252</v>
      </c>
      <c r="G156" s="2">
        <v>94618</v>
      </c>
      <c r="H156" s="2">
        <v>255013</v>
      </c>
      <c r="I156" s="2">
        <v>617</v>
      </c>
      <c r="J156" s="2">
        <v>231</v>
      </c>
      <c r="K156" s="167">
        <v>1801</v>
      </c>
      <c r="L156" s="167" t="s">
        <v>326</v>
      </c>
      <c r="M156" s="2"/>
      <c r="P156" s="2"/>
    </row>
    <row r="157" spans="1:16" ht="12" customHeight="1">
      <c r="A157" s="2"/>
      <c r="B157" s="2" t="s">
        <v>348</v>
      </c>
      <c r="C157" s="2">
        <v>5324</v>
      </c>
      <c r="D157" s="2">
        <v>4231</v>
      </c>
      <c r="E157" s="20">
        <v>5053</v>
      </c>
      <c r="F157" s="20">
        <v>11580</v>
      </c>
      <c r="G157" s="2">
        <v>147763</v>
      </c>
      <c r="H157" s="2">
        <v>186566</v>
      </c>
      <c r="I157" s="2">
        <v>1305</v>
      </c>
      <c r="J157" s="2">
        <v>201</v>
      </c>
      <c r="K157" s="167">
        <v>2019</v>
      </c>
      <c r="L157" s="167" t="s">
        <v>329</v>
      </c>
      <c r="M157" s="2"/>
      <c r="P157" s="2"/>
    </row>
    <row r="158" spans="1:16" ht="12" customHeight="1">
      <c r="A158" s="2"/>
      <c r="B158" s="2" t="s">
        <v>349</v>
      </c>
      <c r="C158" s="2">
        <v>4905</v>
      </c>
      <c r="D158" s="2">
        <v>3835</v>
      </c>
      <c r="E158" s="20">
        <v>2497</v>
      </c>
      <c r="F158" s="20">
        <v>16598</v>
      </c>
      <c r="G158" s="2">
        <v>180000</v>
      </c>
      <c r="H158" s="2">
        <v>194250</v>
      </c>
      <c r="I158" s="2">
        <v>1534</v>
      </c>
      <c r="J158" s="2">
        <v>197</v>
      </c>
      <c r="K158" s="167">
        <v>2020</v>
      </c>
      <c r="L158" s="167" t="s">
        <v>326</v>
      </c>
      <c r="M158" s="2"/>
      <c r="P158" s="2"/>
    </row>
    <row r="159" spans="1:16" ht="12" customHeight="1">
      <c r="A159" s="2"/>
      <c r="B159" s="2" t="s">
        <v>350</v>
      </c>
      <c r="C159" s="2">
        <v>5179</v>
      </c>
      <c r="D159" s="2">
        <v>4083</v>
      </c>
      <c r="E159" s="20">
        <v>2435</v>
      </c>
      <c r="F159" s="20">
        <v>6637</v>
      </c>
      <c r="G159" s="2">
        <v>123868</v>
      </c>
      <c r="H159" s="2">
        <v>162684</v>
      </c>
      <c r="I159" s="2">
        <v>912</v>
      </c>
      <c r="J159" s="2">
        <v>196</v>
      </c>
      <c r="K159" s="167">
        <v>2031</v>
      </c>
      <c r="L159" s="167" t="s">
        <v>329</v>
      </c>
      <c r="M159" s="2"/>
      <c r="P159" s="2"/>
    </row>
    <row r="160" spans="1:16" ht="12" customHeight="1">
      <c r="A160" s="2"/>
      <c r="B160" s="2" t="s">
        <v>351</v>
      </c>
      <c r="C160" s="2">
        <v>4986</v>
      </c>
      <c r="D160" s="2">
        <v>3908</v>
      </c>
      <c r="E160" s="20">
        <v>1747</v>
      </c>
      <c r="F160" s="20">
        <v>5739</v>
      </c>
      <c r="G160" s="2">
        <v>113842</v>
      </c>
      <c r="H160" s="2">
        <v>179868</v>
      </c>
      <c r="I160" s="2">
        <v>798</v>
      </c>
      <c r="J160" s="2">
        <v>205</v>
      </c>
      <c r="K160" s="167">
        <v>2032</v>
      </c>
      <c r="L160" s="167" t="s">
        <v>326</v>
      </c>
      <c r="M160" s="2"/>
      <c r="P160" s="2"/>
    </row>
    <row r="161" spans="1:16" ht="12" customHeight="1">
      <c r="A161" s="2"/>
      <c r="B161" s="2" t="s">
        <v>352</v>
      </c>
      <c r="C161" s="2">
        <v>4441</v>
      </c>
      <c r="D161" s="2">
        <v>3403</v>
      </c>
      <c r="E161" s="20">
        <v>3792</v>
      </c>
      <c r="F161" s="20">
        <v>10167</v>
      </c>
      <c r="G161" s="2">
        <v>160763</v>
      </c>
      <c r="H161" s="2">
        <v>162447</v>
      </c>
      <c r="I161" s="2">
        <v>1329</v>
      </c>
      <c r="J161" s="2">
        <v>188</v>
      </c>
      <c r="K161" s="167">
        <v>2038</v>
      </c>
      <c r="L161" s="167" t="s">
        <v>329</v>
      </c>
      <c r="M161" s="2"/>
      <c r="P161" s="2"/>
    </row>
    <row r="162" spans="1:16" ht="12" customHeight="1">
      <c r="A162" s="2"/>
      <c r="B162" s="2" t="s">
        <v>353</v>
      </c>
      <c r="C162" s="2">
        <v>1649</v>
      </c>
      <c r="D162" s="2">
        <v>1015</v>
      </c>
      <c r="E162" s="20">
        <v>13995</v>
      </c>
      <c r="F162" s="20">
        <v>20251</v>
      </c>
      <c r="G162" s="2">
        <v>268289</v>
      </c>
      <c r="H162" s="2">
        <v>102039</v>
      </c>
      <c r="I162" s="2">
        <v>2559</v>
      </c>
      <c r="J162" s="2">
        <v>104</v>
      </c>
      <c r="K162" s="167">
        <v>2040</v>
      </c>
      <c r="L162" s="167" t="s">
        <v>326</v>
      </c>
      <c r="M162" s="2"/>
      <c r="P162" s="2"/>
    </row>
    <row r="163" spans="1:16" ht="12" customHeight="1">
      <c r="A163" s="2"/>
      <c r="B163" s="2" t="s">
        <v>354</v>
      </c>
      <c r="C163" s="2">
        <v>1673</v>
      </c>
      <c r="D163" s="2">
        <v>1074</v>
      </c>
      <c r="E163" s="20">
        <v>21149</v>
      </c>
      <c r="F163" s="20">
        <v>21053</v>
      </c>
      <c r="G163" s="2">
        <v>278908</v>
      </c>
      <c r="H163" s="2">
        <v>93645</v>
      </c>
      <c r="I163" s="2">
        <v>2815</v>
      </c>
      <c r="J163" s="2">
        <v>100</v>
      </c>
      <c r="K163" s="167">
        <v>2048</v>
      </c>
      <c r="L163" s="167" t="s">
        <v>329</v>
      </c>
      <c r="M163" s="2"/>
      <c r="P163" s="2"/>
    </row>
    <row r="164" spans="1:16" ht="12" customHeight="1">
      <c r="A164" s="2"/>
      <c r="B164" s="2" t="s">
        <v>355</v>
      </c>
      <c r="C164" s="2">
        <v>1460</v>
      </c>
      <c r="D164" s="2">
        <v>881</v>
      </c>
      <c r="E164" s="20">
        <v>19141</v>
      </c>
      <c r="F164" s="20">
        <v>21682</v>
      </c>
      <c r="G164" s="2">
        <v>261237</v>
      </c>
      <c r="H164" s="2">
        <v>94342</v>
      </c>
      <c r="I164" s="2">
        <v>2753</v>
      </c>
      <c r="J164" s="2">
        <v>98</v>
      </c>
      <c r="K164" s="167">
        <v>2050</v>
      </c>
      <c r="L164" s="167" t="s">
        <v>326</v>
      </c>
      <c r="M164" s="2"/>
      <c r="P164" s="2"/>
    </row>
    <row r="165" spans="1:16" ht="12" customHeight="1">
      <c r="A165" s="2"/>
      <c r="B165" s="2" t="s">
        <v>356</v>
      </c>
      <c r="C165" s="2">
        <v>2215</v>
      </c>
      <c r="D165" s="2">
        <v>1515</v>
      </c>
      <c r="E165" s="20">
        <v>12001</v>
      </c>
      <c r="F165" s="20">
        <v>19763</v>
      </c>
      <c r="G165" s="2">
        <v>249211</v>
      </c>
      <c r="H165" s="2">
        <v>117474</v>
      </c>
      <c r="I165" s="2">
        <v>2273</v>
      </c>
      <c r="J165" s="2">
        <v>126</v>
      </c>
      <c r="K165" s="167">
        <v>2053</v>
      </c>
      <c r="L165" s="167" t="s">
        <v>272</v>
      </c>
      <c r="M165" s="2"/>
      <c r="P165" s="2"/>
    </row>
    <row r="166" spans="1:16" ht="12" customHeight="1">
      <c r="A166" s="2"/>
      <c r="B166" s="2" t="s">
        <v>326</v>
      </c>
      <c r="C166" s="2">
        <v>5833</v>
      </c>
      <c r="D166" s="2">
        <v>4588</v>
      </c>
      <c r="E166" s="20">
        <v>201</v>
      </c>
      <c r="F166" s="20">
        <v>2992</v>
      </c>
      <c r="G166" s="2">
        <v>60592</v>
      </c>
      <c r="H166" s="2">
        <v>206276</v>
      </c>
      <c r="I166" s="2">
        <v>422</v>
      </c>
      <c r="J166" s="2">
        <v>232</v>
      </c>
      <c r="K166" s="167">
        <v>2054</v>
      </c>
      <c r="L166" s="167" t="s">
        <v>326</v>
      </c>
      <c r="M166" s="2"/>
      <c r="P166" s="2"/>
    </row>
    <row r="167" spans="1:16" ht="12" customHeight="1">
      <c r="A167" s="2"/>
      <c r="B167" s="2" t="s">
        <v>272</v>
      </c>
      <c r="C167" s="2">
        <v>6951</v>
      </c>
      <c r="D167" s="2">
        <v>5575</v>
      </c>
      <c r="E167" s="20">
        <v>803</v>
      </c>
      <c r="F167" s="20">
        <v>1923</v>
      </c>
      <c r="G167" s="2">
        <v>37408</v>
      </c>
      <c r="H167" s="2">
        <v>226079</v>
      </c>
      <c r="I167" s="2">
        <v>273</v>
      </c>
      <c r="J167" s="2">
        <v>248</v>
      </c>
      <c r="K167" s="167">
        <v>2070</v>
      </c>
      <c r="L167" s="167" t="s">
        <v>329</v>
      </c>
      <c r="M167" s="2"/>
      <c r="P167" s="2"/>
    </row>
    <row r="168" spans="1:16" ht="12" customHeight="1">
      <c r="A168" s="2"/>
      <c r="B168" s="2" t="s">
        <v>357</v>
      </c>
      <c r="C168" s="2">
        <v>4907</v>
      </c>
      <c r="D168" s="2">
        <v>3812</v>
      </c>
      <c r="E168" s="20">
        <v>4210</v>
      </c>
      <c r="F168" s="20">
        <v>8368</v>
      </c>
      <c r="G168" s="2">
        <v>118421</v>
      </c>
      <c r="H168" s="2">
        <v>183592</v>
      </c>
      <c r="I168" s="2">
        <v>981</v>
      </c>
      <c r="J168" s="2">
        <v>204</v>
      </c>
      <c r="K168" s="167">
        <v>2071</v>
      </c>
      <c r="L168" s="167" t="s">
        <v>326</v>
      </c>
      <c r="M168" s="2"/>
      <c r="P168" s="2"/>
    </row>
    <row r="169" spans="1:16" ht="12" customHeight="1">
      <c r="A169" s="2"/>
      <c r="B169" s="2" t="s">
        <v>358</v>
      </c>
      <c r="C169" s="2">
        <v>9527</v>
      </c>
      <c r="D169" s="2">
        <v>7966</v>
      </c>
      <c r="E169" s="20">
        <v>37</v>
      </c>
      <c r="F169" s="20">
        <v>254</v>
      </c>
      <c r="G169" s="2">
        <v>4816</v>
      </c>
      <c r="H169" s="2">
        <v>268329</v>
      </c>
      <c r="I169" s="2">
        <v>32</v>
      </c>
      <c r="J169" s="2">
        <v>297</v>
      </c>
      <c r="K169" s="167">
        <v>2093</v>
      </c>
      <c r="L169" s="167" t="s">
        <v>329</v>
      </c>
      <c r="M169" s="2"/>
      <c r="P169" s="2"/>
    </row>
    <row r="170" spans="1:16" ht="12" customHeight="1">
      <c r="A170" s="2"/>
      <c r="B170" s="2" t="s">
        <v>359</v>
      </c>
      <c r="C170" s="2">
        <v>7438</v>
      </c>
      <c r="D170" s="2">
        <v>6040</v>
      </c>
      <c r="E170" s="20">
        <v>477</v>
      </c>
      <c r="F170" s="20">
        <v>1492</v>
      </c>
      <c r="G170" s="2">
        <v>33474</v>
      </c>
      <c r="H170" s="2">
        <v>238868</v>
      </c>
      <c r="I170" s="2">
        <v>212</v>
      </c>
      <c r="J170" s="2">
        <v>257</v>
      </c>
      <c r="K170" s="167">
        <v>2101</v>
      </c>
      <c r="L170" s="167" t="s">
        <v>326</v>
      </c>
      <c r="M170" s="2"/>
      <c r="P170" s="2"/>
    </row>
    <row r="171" spans="1:16" ht="12" customHeight="1">
      <c r="A171" s="2"/>
      <c r="B171" s="2" t="s">
        <v>360</v>
      </c>
      <c r="C171" s="2">
        <v>8458</v>
      </c>
      <c r="D171" s="2">
        <v>6964</v>
      </c>
      <c r="E171" s="20">
        <v>44</v>
      </c>
      <c r="F171" s="20">
        <v>582</v>
      </c>
      <c r="G171" s="2">
        <v>10829</v>
      </c>
      <c r="H171" s="2">
        <v>257526</v>
      </c>
      <c r="I171" s="2">
        <v>68</v>
      </c>
      <c r="J171" s="2">
        <v>276</v>
      </c>
      <c r="K171" s="167">
        <v>2330</v>
      </c>
      <c r="L171" s="167" t="s">
        <v>329</v>
      </c>
      <c r="M171" s="2"/>
      <c r="P171" s="2"/>
    </row>
    <row r="172" spans="1:16" ht="12" customHeight="1">
      <c r="A172" s="2"/>
      <c r="B172" s="2" t="s">
        <v>361</v>
      </c>
      <c r="C172" s="2">
        <v>6717</v>
      </c>
      <c r="D172" s="2">
        <v>5412</v>
      </c>
      <c r="E172" s="20">
        <v>914</v>
      </c>
      <c r="F172" s="20">
        <v>2967</v>
      </c>
      <c r="G172" s="2">
        <v>54382</v>
      </c>
      <c r="H172" s="2">
        <v>216447</v>
      </c>
      <c r="I172" s="2">
        <v>404</v>
      </c>
      <c r="J172" s="2">
        <v>250</v>
      </c>
      <c r="K172" s="167">
        <v>2331</v>
      </c>
      <c r="L172" s="167" t="s">
        <v>326</v>
      </c>
      <c r="M172" s="2"/>
      <c r="P172" s="2"/>
    </row>
    <row r="173" spans="1:16" ht="12" customHeight="1">
      <c r="A173" s="2"/>
      <c r="B173" s="2" t="s">
        <v>362</v>
      </c>
      <c r="C173" s="2">
        <v>6968</v>
      </c>
      <c r="D173" s="2">
        <v>5642</v>
      </c>
      <c r="E173" s="20">
        <v>524</v>
      </c>
      <c r="F173" s="20">
        <v>2344</v>
      </c>
      <c r="G173" s="2">
        <v>48329</v>
      </c>
      <c r="H173" s="2">
        <v>207724</v>
      </c>
      <c r="I173" s="2">
        <v>349</v>
      </c>
      <c r="J173" s="2">
        <v>246</v>
      </c>
      <c r="K173" s="167">
        <v>2344</v>
      </c>
      <c r="L173" s="167" t="s">
        <v>329</v>
      </c>
      <c r="M173" s="2"/>
      <c r="P173" s="2"/>
    </row>
    <row r="174" spans="1:16" ht="12" customHeight="1">
      <c r="A174" s="2"/>
      <c r="B174" s="2" t="s">
        <v>363</v>
      </c>
      <c r="C174" s="2">
        <v>7149</v>
      </c>
      <c r="D174" s="2">
        <v>5839</v>
      </c>
      <c r="E174" s="20">
        <v>466</v>
      </c>
      <c r="F174" s="20">
        <v>2383</v>
      </c>
      <c r="G174" s="2">
        <v>47645</v>
      </c>
      <c r="H174" s="2">
        <v>208197</v>
      </c>
      <c r="I174" s="2">
        <v>328</v>
      </c>
      <c r="J174" s="2">
        <v>246</v>
      </c>
      <c r="K174" s="167">
        <v>2345</v>
      </c>
      <c r="L174" s="167" t="s">
        <v>326</v>
      </c>
      <c r="M174" s="2"/>
      <c r="P174" s="2"/>
    </row>
    <row r="175" spans="1:16" ht="12" customHeight="1">
      <c r="A175" s="2"/>
      <c r="B175" s="2" t="s">
        <v>364</v>
      </c>
      <c r="C175" s="2">
        <v>8554</v>
      </c>
      <c r="D175" s="2">
        <v>7054</v>
      </c>
      <c r="E175" s="20">
        <v>326</v>
      </c>
      <c r="F175" s="20">
        <v>668</v>
      </c>
      <c r="G175" s="2">
        <v>17158</v>
      </c>
      <c r="H175" s="2">
        <v>239184</v>
      </c>
      <c r="I175" s="2">
        <v>115</v>
      </c>
      <c r="J175" s="2">
        <v>277</v>
      </c>
      <c r="K175" s="167">
        <v>2346</v>
      </c>
      <c r="L175" s="167" t="s">
        <v>329</v>
      </c>
      <c r="M175" s="2"/>
      <c r="P175" s="2"/>
    </row>
    <row r="176" spans="1:16" ht="12" customHeight="1">
      <c r="A176" s="2"/>
      <c r="B176" s="2" t="s">
        <v>365</v>
      </c>
      <c r="C176" s="2">
        <v>7119</v>
      </c>
      <c r="D176" s="2">
        <v>5825</v>
      </c>
      <c r="E176" s="20">
        <v>966</v>
      </c>
      <c r="F176" s="20">
        <v>2897</v>
      </c>
      <c r="G176" s="2">
        <v>59066</v>
      </c>
      <c r="H176" s="2">
        <v>209724</v>
      </c>
      <c r="I176" s="2">
        <v>425</v>
      </c>
      <c r="J176" s="2">
        <v>243</v>
      </c>
      <c r="K176" s="167">
        <v>2350</v>
      </c>
      <c r="L176" s="167" t="s">
        <v>326</v>
      </c>
      <c r="M176" s="2"/>
      <c r="P176" s="2"/>
    </row>
    <row r="177" spans="1:16" ht="12" customHeight="1">
      <c r="A177" s="2"/>
      <c r="B177" s="2" t="s">
        <v>366</v>
      </c>
      <c r="C177" s="2">
        <v>7027</v>
      </c>
      <c r="D177" s="2">
        <v>5729</v>
      </c>
      <c r="E177" s="20">
        <v>194</v>
      </c>
      <c r="F177" s="20">
        <v>1706</v>
      </c>
      <c r="G177" s="2">
        <v>45605</v>
      </c>
      <c r="H177" s="2">
        <v>201618</v>
      </c>
      <c r="I177" s="2">
        <v>295</v>
      </c>
      <c r="J177" s="2">
        <v>238</v>
      </c>
      <c r="K177" s="167">
        <v>2366</v>
      </c>
      <c r="L177" s="167" t="s">
        <v>329</v>
      </c>
      <c r="M177" s="2"/>
      <c r="P177" s="2"/>
    </row>
    <row r="178" spans="1:16" ht="12" customHeight="1">
      <c r="A178" s="2"/>
      <c r="B178" s="2" t="s">
        <v>367</v>
      </c>
      <c r="C178" s="2">
        <v>9145</v>
      </c>
      <c r="D178" s="2">
        <v>7571</v>
      </c>
      <c r="E178" s="20">
        <v>77</v>
      </c>
      <c r="F178" s="20">
        <v>109</v>
      </c>
      <c r="G178" s="2">
        <v>3303</v>
      </c>
      <c r="H178" s="2">
        <v>275579</v>
      </c>
      <c r="I178" s="2">
        <v>20</v>
      </c>
      <c r="J178" s="2">
        <v>294</v>
      </c>
      <c r="K178" s="167">
        <v>2367</v>
      </c>
      <c r="L178" s="167" t="s">
        <v>326</v>
      </c>
      <c r="M178" s="2"/>
      <c r="P178" s="2"/>
    </row>
    <row r="179" spans="1:16" ht="12" customHeight="1">
      <c r="A179" s="2"/>
      <c r="B179" s="2" t="s">
        <v>368</v>
      </c>
      <c r="C179" s="2">
        <v>7784</v>
      </c>
      <c r="D179" s="2">
        <v>6408</v>
      </c>
      <c r="E179" s="20">
        <v>569</v>
      </c>
      <c r="F179" s="20">
        <v>2460</v>
      </c>
      <c r="G179" s="2">
        <v>45868</v>
      </c>
      <c r="H179" s="2">
        <v>219461</v>
      </c>
      <c r="I179" s="2">
        <v>345</v>
      </c>
      <c r="J179" s="2">
        <v>256</v>
      </c>
      <c r="K179" s="167">
        <v>2532</v>
      </c>
      <c r="L179" s="167" t="s">
        <v>329</v>
      </c>
      <c r="M179" s="2"/>
      <c r="P179" s="2"/>
    </row>
    <row r="180" spans="1:16" ht="12" customHeight="1">
      <c r="A180" s="2"/>
      <c r="B180" s="2" t="s">
        <v>369</v>
      </c>
      <c r="C180" s="2">
        <v>10207</v>
      </c>
      <c r="D180" s="2">
        <v>8615</v>
      </c>
      <c r="E180" s="20">
        <v>189</v>
      </c>
      <c r="F180" s="20">
        <v>798</v>
      </c>
      <c r="G180" s="2">
        <v>15487</v>
      </c>
      <c r="H180" s="2">
        <v>290763</v>
      </c>
      <c r="I180" s="2">
        <v>118</v>
      </c>
      <c r="J180" s="2">
        <v>301</v>
      </c>
      <c r="K180" s="167">
        <v>2631</v>
      </c>
      <c r="L180" s="167" t="s">
        <v>326</v>
      </c>
      <c r="M180" s="2"/>
      <c r="P180" s="2"/>
    </row>
    <row r="181" spans="1:16" ht="12" customHeight="1">
      <c r="A181" s="2"/>
      <c r="B181" s="2" t="s">
        <v>370</v>
      </c>
      <c r="C181" s="2">
        <v>10460</v>
      </c>
      <c r="D181" s="2">
        <v>8900</v>
      </c>
      <c r="E181" s="20">
        <v>145</v>
      </c>
      <c r="F181" s="20">
        <v>541</v>
      </c>
      <c r="G181" s="2">
        <v>11382</v>
      </c>
      <c r="H181" s="2">
        <v>253013</v>
      </c>
      <c r="I181" s="2">
        <v>75</v>
      </c>
      <c r="J181" s="2">
        <v>289</v>
      </c>
      <c r="K181" s="167">
        <v>2632</v>
      </c>
      <c r="L181" s="167" t="s">
        <v>329</v>
      </c>
      <c r="M181" s="2"/>
      <c r="P181" s="2"/>
    </row>
    <row r="182" spans="1:16" ht="12" customHeight="1">
      <c r="A182" s="2"/>
      <c r="B182" s="2" t="s">
        <v>371</v>
      </c>
      <c r="C182" s="2">
        <v>7995</v>
      </c>
      <c r="D182" s="2">
        <v>6717</v>
      </c>
      <c r="E182" s="20">
        <v>1720</v>
      </c>
      <c r="F182" s="20">
        <v>3866</v>
      </c>
      <c r="G182" s="2">
        <v>66816</v>
      </c>
      <c r="H182" s="2">
        <v>198289</v>
      </c>
      <c r="I182" s="2">
        <v>526</v>
      </c>
      <c r="J182" s="2">
        <v>236</v>
      </c>
      <c r="K182" s="167">
        <v>2633</v>
      </c>
      <c r="L182" s="167" t="s">
        <v>326</v>
      </c>
      <c r="M182" s="2"/>
      <c r="P182" s="2"/>
    </row>
    <row r="183" spans="1:16" ht="12" customHeight="1">
      <c r="A183" s="2"/>
      <c r="B183" s="2" t="s">
        <v>372</v>
      </c>
      <c r="C183" s="2">
        <v>8259</v>
      </c>
      <c r="D183" s="2">
        <v>6951</v>
      </c>
      <c r="E183" s="20">
        <v>634</v>
      </c>
      <c r="F183" s="20">
        <v>2293</v>
      </c>
      <c r="G183" s="2">
        <v>51816</v>
      </c>
      <c r="H183" s="2">
        <v>214013</v>
      </c>
      <c r="I183" s="2">
        <v>332</v>
      </c>
      <c r="J183" s="2">
        <v>246</v>
      </c>
      <c r="K183" s="167">
        <v>2634</v>
      </c>
      <c r="L183" s="167" t="s">
        <v>329</v>
      </c>
      <c r="M183" s="2"/>
      <c r="P183" s="2"/>
    </row>
    <row r="184" spans="1:16" ht="12" customHeight="1">
      <c r="A184" s="2"/>
      <c r="B184" s="2" t="s">
        <v>373</v>
      </c>
      <c r="C184" s="2">
        <v>8984</v>
      </c>
      <c r="D184" s="2">
        <v>7575</v>
      </c>
      <c r="E184" s="20">
        <v>1129</v>
      </c>
      <c r="F184" s="20">
        <v>2482</v>
      </c>
      <c r="G184" s="2">
        <v>42092</v>
      </c>
      <c r="H184" s="2">
        <v>228211</v>
      </c>
      <c r="I184" s="2">
        <v>331</v>
      </c>
      <c r="J184" s="2">
        <v>257</v>
      </c>
      <c r="K184" s="167">
        <v>2637</v>
      </c>
      <c r="L184" s="167" t="s">
        <v>326</v>
      </c>
      <c r="M184" s="2"/>
      <c r="P184" s="2"/>
    </row>
    <row r="185" spans="1:16" ht="12" customHeight="1">
      <c r="A185" s="2"/>
      <c r="B185" s="2" t="s">
        <v>374</v>
      </c>
      <c r="C185" s="2">
        <v>5114</v>
      </c>
      <c r="D185" s="2">
        <v>4052</v>
      </c>
      <c r="E185" s="20">
        <v>3681</v>
      </c>
      <c r="F185" s="20">
        <v>10521</v>
      </c>
      <c r="G185" s="2">
        <v>158645</v>
      </c>
      <c r="H185" s="2">
        <v>169329</v>
      </c>
      <c r="I185" s="2">
        <v>1138</v>
      </c>
      <c r="J185" s="2">
        <v>190</v>
      </c>
      <c r="K185" s="167">
        <v>2639</v>
      </c>
      <c r="L185" s="167" t="s">
        <v>329</v>
      </c>
      <c r="M185" s="2"/>
      <c r="P185" s="2"/>
    </row>
    <row r="186" spans="1:16" ht="12" customHeight="1">
      <c r="A186" s="2"/>
      <c r="B186" s="2" t="s">
        <v>375</v>
      </c>
      <c r="C186" s="2">
        <v>5147</v>
      </c>
      <c r="D186" s="2">
        <v>4090</v>
      </c>
      <c r="E186" s="20">
        <v>6024</v>
      </c>
      <c r="F186" s="20">
        <v>12992</v>
      </c>
      <c r="G186" s="2">
        <v>160171</v>
      </c>
      <c r="H186" s="2">
        <v>172961</v>
      </c>
      <c r="I186" s="2">
        <v>1495</v>
      </c>
      <c r="J186" s="2">
        <v>194</v>
      </c>
      <c r="K186" s="167">
        <v>2641</v>
      </c>
      <c r="L186" s="167" t="s">
        <v>326</v>
      </c>
      <c r="M186" s="2"/>
      <c r="P186" s="2"/>
    </row>
    <row r="187" spans="1:16" ht="12" customHeight="1">
      <c r="A187" s="2"/>
      <c r="B187" s="2" t="s">
        <v>376</v>
      </c>
      <c r="C187" s="2">
        <v>4688</v>
      </c>
      <c r="D187" s="2">
        <v>3654</v>
      </c>
      <c r="E187" s="20">
        <v>4464</v>
      </c>
      <c r="F187" s="20">
        <v>10978</v>
      </c>
      <c r="G187" s="2">
        <v>161645</v>
      </c>
      <c r="H187" s="2">
        <v>171447</v>
      </c>
      <c r="I187" s="2">
        <v>1228</v>
      </c>
      <c r="J187" s="2">
        <v>189</v>
      </c>
      <c r="K187" s="167">
        <v>2644</v>
      </c>
      <c r="L187" s="167" t="s">
        <v>329</v>
      </c>
      <c r="M187" s="2"/>
      <c r="P187" s="2"/>
    </row>
    <row r="188" spans="1:16" ht="12" customHeight="1">
      <c r="A188" s="2"/>
      <c r="B188" s="2" t="s">
        <v>377</v>
      </c>
      <c r="C188" s="2">
        <v>5011</v>
      </c>
      <c r="D188" s="2">
        <v>3974</v>
      </c>
      <c r="E188" s="20">
        <v>5016</v>
      </c>
      <c r="F188" s="20">
        <v>12844</v>
      </c>
      <c r="G188" s="2">
        <v>164921</v>
      </c>
      <c r="H188" s="2">
        <v>164263</v>
      </c>
      <c r="I188" s="2">
        <v>1468</v>
      </c>
      <c r="J188" s="2">
        <v>190</v>
      </c>
      <c r="K188" s="167">
        <v>2645</v>
      </c>
      <c r="L188" s="167" t="s">
        <v>326</v>
      </c>
      <c r="M188" s="2"/>
      <c r="P188" s="2"/>
    </row>
    <row r="189" spans="1:16" ht="12" customHeight="1">
      <c r="A189" s="2"/>
      <c r="B189" s="2" t="s">
        <v>378</v>
      </c>
      <c r="C189" s="2">
        <v>2499</v>
      </c>
      <c r="D189" s="2">
        <v>1744</v>
      </c>
      <c r="E189" s="20">
        <v>11007</v>
      </c>
      <c r="F189" s="20">
        <v>18769</v>
      </c>
      <c r="G189" s="2">
        <v>251632</v>
      </c>
      <c r="H189" s="2">
        <v>136934</v>
      </c>
      <c r="I189" s="2">
        <v>2107</v>
      </c>
      <c r="J189" s="2">
        <v>136</v>
      </c>
      <c r="K189" s="167">
        <v>2647</v>
      </c>
      <c r="L189" s="167" t="s">
        <v>329</v>
      </c>
      <c r="M189" s="2"/>
      <c r="P189" s="2"/>
    </row>
    <row r="190" spans="1:16" ht="12" customHeight="1">
      <c r="A190" s="2"/>
      <c r="B190" s="2" t="s">
        <v>379</v>
      </c>
      <c r="C190" s="2">
        <v>2583</v>
      </c>
      <c r="D190" s="2">
        <v>1769</v>
      </c>
      <c r="E190" s="20">
        <v>8649</v>
      </c>
      <c r="F190" s="20">
        <v>16123</v>
      </c>
      <c r="G190" s="2">
        <v>218329</v>
      </c>
      <c r="H190" s="2">
        <v>137579</v>
      </c>
      <c r="I190" s="2">
        <v>1695</v>
      </c>
      <c r="J190" s="2">
        <v>141</v>
      </c>
      <c r="K190" s="167">
        <v>2650</v>
      </c>
      <c r="L190" s="167" t="s">
        <v>326</v>
      </c>
      <c r="M190" s="2"/>
      <c r="P190" s="2"/>
    </row>
    <row r="191" spans="1:16" ht="12" customHeight="1">
      <c r="A191" s="2"/>
      <c r="B191" s="2" t="s">
        <v>380</v>
      </c>
      <c r="C191" s="2">
        <v>7091</v>
      </c>
      <c r="D191" s="2">
        <v>5743</v>
      </c>
      <c r="E191" s="20">
        <v>0</v>
      </c>
      <c r="F191" s="20">
        <v>4300</v>
      </c>
      <c r="G191" s="2">
        <v>70803</v>
      </c>
      <c r="H191" s="2">
        <v>236539</v>
      </c>
      <c r="I191" s="2">
        <v>439</v>
      </c>
      <c r="J191" s="2">
        <v>251</v>
      </c>
      <c r="K191" s="167">
        <v>2655</v>
      </c>
      <c r="L191" s="167" t="s">
        <v>329</v>
      </c>
      <c r="M191" s="2"/>
      <c r="P191" s="2"/>
    </row>
    <row r="192" spans="1:16" ht="12" customHeight="1">
      <c r="A192" s="2"/>
      <c r="B192" s="2" t="s">
        <v>381</v>
      </c>
      <c r="C192" s="2">
        <v>8673</v>
      </c>
      <c r="D192" s="2">
        <v>7047</v>
      </c>
      <c r="E192" s="20">
        <v>0</v>
      </c>
      <c r="F192" s="20">
        <v>151</v>
      </c>
      <c r="G192" s="2">
        <v>4184</v>
      </c>
      <c r="H192" s="2">
        <v>300039</v>
      </c>
      <c r="I192" s="2">
        <v>19</v>
      </c>
      <c r="J192" s="2">
        <v>304</v>
      </c>
      <c r="K192" s="167">
        <v>2657</v>
      </c>
      <c r="L192" s="167" t="s">
        <v>326</v>
      </c>
      <c r="M192" s="2"/>
      <c r="P192" s="2"/>
    </row>
    <row r="193" spans="1:16" ht="12" customHeight="1">
      <c r="A193" s="2"/>
      <c r="B193" s="2" t="s">
        <v>382</v>
      </c>
      <c r="C193" s="2">
        <v>8680</v>
      </c>
      <c r="D193" s="2">
        <v>7314</v>
      </c>
      <c r="E193" s="20">
        <v>0</v>
      </c>
      <c r="F193" s="20">
        <v>3180</v>
      </c>
      <c r="G193" s="2">
        <v>51461</v>
      </c>
      <c r="H193" s="2">
        <v>214513</v>
      </c>
      <c r="I193" s="2">
        <v>347</v>
      </c>
      <c r="J193" s="2">
        <v>256</v>
      </c>
      <c r="K193" s="167">
        <v>2664</v>
      </c>
      <c r="L193" s="167" t="s">
        <v>329</v>
      </c>
      <c r="M193" s="2"/>
      <c r="P193" s="2"/>
    </row>
    <row r="194" spans="1:16" ht="12" customHeight="1">
      <c r="A194" s="2"/>
      <c r="B194" s="2" t="s">
        <v>383</v>
      </c>
      <c r="C194" s="2">
        <v>7753</v>
      </c>
      <c r="D194" s="2">
        <v>6336</v>
      </c>
      <c r="E194" s="20">
        <v>0</v>
      </c>
      <c r="F194" s="20">
        <v>1345</v>
      </c>
      <c r="G194" s="2">
        <v>31974</v>
      </c>
      <c r="H194" s="2">
        <v>239092</v>
      </c>
      <c r="I194" s="2">
        <v>176</v>
      </c>
      <c r="J194" s="2">
        <v>264</v>
      </c>
      <c r="K194" s="167">
        <v>2666</v>
      </c>
      <c r="L194" s="167" t="s">
        <v>326</v>
      </c>
      <c r="M194" s="2"/>
      <c r="P194" s="2"/>
    </row>
    <row r="195" spans="1:16" ht="12" customHeight="1">
      <c r="A195" s="2"/>
      <c r="B195" s="2" t="s">
        <v>384</v>
      </c>
      <c r="C195" s="2">
        <v>7813</v>
      </c>
      <c r="D195" s="2">
        <v>6350</v>
      </c>
      <c r="E195" s="20">
        <v>0</v>
      </c>
      <c r="F195" s="20">
        <v>1114</v>
      </c>
      <c r="G195" s="2">
        <v>19750</v>
      </c>
      <c r="H195" s="2">
        <v>264513</v>
      </c>
      <c r="I195" s="2">
        <v>115</v>
      </c>
      <c r="J195" s="2">
        <v>281</v>
      </c>
      <c r="K195" s="167">
        <v>2668</v>
      </c>
      <c r="L195" s="167" t="s">
        <v>329</v>
      </c>
      <c r="M195" s="2"/>
      <c r="P195" s="2"/>
    </row>
    <row r="196" spans="1:16" ht="12" customHeight="1">
      <c r="A196" s="2"/>
      <c r="B196" s="2" t="s">
        <v>385</v>
      </c>
      <c r="C196" s="2">
        <v>8307</v>
      </c>
      <c r="D196" s="2">
        <v>6724</v>
      </c>
      <c r="E196" s="20">
        <v>0</v>
      </c>
      <c r="F196" s="20">
        <v>57</v>
      </c>
      <c r="G196" s="2">
        <v>2013</v>
      </c>
      <c r="H196" s="2">
        <v>263395</v>
      </c>
      <c r="I196" s="2">
        <v>8</v>
      </c>
      <c r="J196" s="2">
        <v>296</v>
      </c>
      <c r="K196" s="167">
        <v>2669</v>
      </c>
      <c r="L196" s="167" t="s">
        <v>326</v>
      </c>
      <c r="M196" s="2"/>
      <c r="P196" s="2"/>
    </row>
    <row r="197" spans="1:16" ht="12" customHeight="1">
      <c r="A197" s="2"/>
      <c r="B197" s="2" t="s">
        <v>386</v>
      </c>
      <c r="C197" s="2">
        <v>8344</v>
      </c>
      <c r="D197" s="2">
        <v>6847</v>
      </c>
      <c r="E197" s="20">
        <v>0</v>
      </c>
      <c r="F197" s="20">
        <v>240</v>
      </c>
      <c r="G197" s="2">
        <v>7579</v>
      </c>
      <c r="H197" s="2">
        <v>263382</v>
      </c>
      <c r="I197" s="2">
        <v>34</v>
      </c>
      <c r="J197" s="2">
        <v>279</v>
      </c>
      <c r="K197" s="167">
        <v>2670</v>
      </c>
      <c r="L197" s="167" t="s">
        <v>329</v>
      </c>
      <c r="M197" s="2"/>
      <c r="P197" s="2"/>
    </row>
    <row r="198" spans="1:16" ht="12" customHeight="1">
      <c r="A198" s="2"/>
      <c r="B198" s="2" t="s">
        <v>387</v>
      </c>
      <c r="C198" s="2">
        <v>7796</v>
      </c>
      <c r="D198" s="2">
        <v>6432</v>
      </c>
      <c r="E198" s="20">
        <v>3</v>
      </c>
      <c r="F198" s="20">
        <v>5099</v>
      </c>
      <c r="G198" s="2">
        <v>68250</v>
      </c>
      <c r="H198" s="2">
        <v>236224</v>
      </c>
      <c r="I198" s="2">
        <v>469</v>
      </c>
      <c r="J198" s="2">
        <v>257</v>
      </c>
      <c r="K198" s="167">
        <v>2671</v>
      </c>
      <c r="L198" s="167" t="s">
        <v>326</v>
      </c>
      <c r="M198" s="2"/>
      <c r="P198" s="2"/>
    </row>
    <row r="199" spans="1:16" ht="12" customHeight="1">
      <c r="A199" s="2"/>
      <c r="B199" s="2" t="s">
        <v>388</v>
      </c>
      <c r="C199" s="2">
        <v>7870</v>
      </c>
      <c r="D199" s="2">
        <v>6405</v>
      </c>
      <c r="E199" s="20">
        <v>0</v>
      </c>
      <c r="F199" s="20">
        <v>345</v>
      </c>
      <c r="G199" s="2">
        <v>8066</v>
      </c>
      <c r="H199" s="2">
        <v>243592</v>
      </c>
      <c r="I199" s="2">
        <v>39</v>
      </c>
      <c r="J199" s="2">
        <v>279</v>
      </c>
      <c r="K199" s="167">
        <v>2672</v>
      </c>
      <c r="L199" s="167" t="s">
        <v>329</v>
      </c>
      <c r="M199" s="2"/>
      <c r="P199" s="2"/>
    </row>
    <row r="200" spans="1:16" ht="12" customHeight="1">
      <c r="A200" s="2"/>
      <c r="B200" s="2" t="s">
        <v>389</v>
      </c>
      <c r="C200" s="2">
        <v>4499</v>
      </c>
      <c r="D200" s="2">
        <v>3379</v>
      </c>
      <c r="E200" s="20">
        <v>700</v>
      </c>
      <c r="F200" s="20">
        <v>3321</v>
      </c>
      <c r="G200" s="2">
        <v>79684</v>
      </c>
      <c r="H200" s="2">
        <v>205447</v>
      </c>
      <c r="I200" s="2">
        <v>462</v>
      </c>
      <c r="J200" s="2">
        <v>203</v>
      </c>
      <c r="K200" s="167">
        <v>2675</v>
      </c>
      <c r="L200" s="167" t="s">
        <v>326</v>
      </c>
      <c r="M200" s="2"/>
      <c r="P200" s="2"/>
    </row>
    <row r="201" spans="1:16" ht="12" customHeight="1">
      <c r="A201" s="2"/>
      <c r="B201" s="2" t="s">
        <v>390</v>
      </c>
      <c r="C201" s="2">
        <v>2637</v>
      </c>
      <c r="D201" s="2">
        <v>1747</v>
      </c>
      <c r="E201" s="20">
        <v>11023</v>
      </c>
      <c r="F201" s="20">
        <v>7944</v>
      </c>
      <c r="G201" s="2">
        <v>123882</v>
      </c>
      <c r="H201" s="2">
        <v>145842</v>
      </c>
      <c r="I201" s="2">
        <v>1385</v>
      </c>
      <c r="J201" s="2">
        <v>152</v>
      </c>
      <c r="K201" s="167">
        <v>2702</v>
      </c>
      <c r="L201" s="167" t="s">
        <v>329</v>
      </c>
      <c r="M201" s="2"/>
      <c r="P201" s="2"/>
    </row>
    <row r="202" spans="1:16" ht="12" customHeight="1">
      <c r="A202" s="2"/>
      <c r="B202" s="2" t="s">
        <v>391</v>
      </c>
      <c r="C202" s="2">
        <v>3411</v>
      </c>
      <c r="D202" s="2">
        <v>2491</v>
      </c>
      <c r="E202" s="20">
        <v>4010</v>
      </c>
      <c r="F202" s="20">
        <v>10869</v>
      </c>
      <c r="G202" s="2">
        <v>177921</v>
      </c>
      <c r="H202" s="2">
        <v>158171</v>
      </c>
      <c r="I202" s="2">
        <v>1412</v>
      </c>
      <c r="J202" s="2">
        <v>165</v>
      </c>
      <c r="K202" s="167">
        <v>3031</v>
      </c>
      <c r="L202" s="167" t="s">
        <v>264</v>
      </c>
      <c r="M202" s="2"/>
      <c r="P202" s="2"/>
    </row>
    <row r="203" spans="1:16" ht="12" customHeight="1">
      <c r="A203" s="2"/>
      <c r="B203" s="2" t="s">
        <v>392</v>
      </c>
      <c r="C203" s="2">
        <v>4083</v>
      </c>
      <c r="D203" s="2">
        <v>3062</v>
      </c>
      <c r="E203" s="20">
        <v>4192</v>
      </c>
      <c r="F203" s="20">
        <v>7884</v>
      </c>
      <c r="G203" s="2">
        <v>137737</v>
      </c>
      <c r="H203" s="2">
        <v>166645</v>
      </c>
      <c r="I203" s="2">
        <v>1033</v>
      </c>
      <c r="J203" s="2">
        <v>174</v>
      </c>
      <c r="K203" s="167">
        <v>3071</v>
      </c>
      <c r="L203" s="167" t="s">
        <v>272</v>
      </c>
      <c r="M203" s="2"/>
      <c r="P203" s="2"/>
    </row>
    <row r="204" spans="1:16" ht="12" customHeight="1">
      <c r="A204" s="2"/>
      <c r="B204" s="2" t="s">
        <v>393</v>
      </c>
      <c r="C204" s="2">
        <v>3542</v>
      </c>
      <c r="D204" s="2">
        <v>2565</v>
      </c>
      <c r="E204" s="20">
        <v>4706</v>
      </c>
      <c r="F204" s="20">
        <v>9694</v>
      </c>
      <c r="G204" s="2">
        <v>158171</v>
      </c>
      <c r="H204" s="2">
        <v>177408</v>
      </c>
      <c r="I204" s="2">
        <v>1162</v>
      </c>
      <c r="J204" s="2">
        <v>181</v>
      </c>
      <c r="K204" s="167">
        <v>3073</v>
      </c>
      <c r="L204" s="167" t="s">
        <v>264</v>
      </c>
      <c r="M204" s="2"/>
      <c r="P204" s="2"/>
    </row>
    <row r="205" spans="1:16" ht="12" customHeight="1">
      <c r="A205" s="2"/>
      <c r="B205" s="2" t="s">
        <v>394</v>
      </c>
      <c r="C205" s="2">
        <v>2654</v>
      </c>
      <c r="D205" s="2">
        <v>1839</v>
      </c>
      <c r="E205" s="20">
        <v>12480</v>
      </c>
      <c r="F205" s="20">
        <v>14100</v>
      </c>
      <c r="G205" s="2">
        <v>201566</v>
      </c>
      <c r="H205" s="2">
        <v>137263</v>
      </c>
      <c r="I205" s="2">
        <v>1905</v>
      </c>
      <c r="J205" s="2">
        <v>141</v>
      </c>
      <c r="K205" s="167">
        <v>3076</v>
      </c>
      <c r="L205" s="167" t="s">
        <v>326</v>
      </c>
      <c r="M205" s="2"/>
      <c r="P205" s="2"/>
    </row>
    <row r="206" spans="1:16" ht="12" customHeight="1">
      <c r="A206" s="2"/>
      <c r="B206" s="2" t="s">
        <v>395</v>
      </c>
      <c r="C206" s="2">
        <v>8682</v>
      </c>
      <c r="D206" s="2">
        <v>7295</v>
      </c>
      <c r="E206" s="20">
        <v>261</v>
      </c>
      <c r="F206" s="20">
        <v>2324</v>
      </c>
      <c r="G206" s="2">
        <v>45276</v>
      </c>
      <c r="H206" s="2">
        <v>239947</v>
      </c>
      <c r="I206" s="2">
        <v>262</v>
      </c>
      <c r="J206" s="2">
        <v>263</v>
      </c>
      <c r="K206" s="167">
        <v>3077</v>
      </c>
      <c r="L206" s="167" t="s">
        <v>264</v>
      </c>
      <c r="M206" s="2"/>
      <c r="P206" s="2"/>
    </row>
    <row r="207" spans="1:16" ht="12" customHeight="1">
      <c r="A207" s="2"/>
      <c r="B207" s="2" t="s">
        <v>396</v>
      </c>
      <c r="C207" s="2">
        <v>9078</v>
      </c>
      <c r="D207" s="2">
        <v>7693</v>
      </c>
      <c r="E207" s="20">
        <v>856</v>
      </c>
      <c r="F207" s="20">
        <v>3329</v>
      </c>
      <c r="G207" s="2">
        <v>50776</v>
      </c>
      <c r="H207" s="2">
        <v>230658</v>
      </c>
      <c r="I207" s="2">
        <v>380</v>
      </c>
      <c r="J207" s="2">
        <v>262</v>
      </c>
      <c r="K207" s="167">
        <v>3079</v>
      </c>
      <c r="L207" s="167" t="s">
        <v>326</v>
      </c>
      <c r="M207" s="2"/>
      <c r="P207" s="2"/>
    </row>
    <row r="208" spans="1:16" ht="12" customHeight="1">
      <c r="A208" s="2"/>
      <c r="B208" s="2" t="s">
        <v>397</v>
      </c>
      <c r="C208" s="2">
        <v>9108</v>
      </c>
      <c r="D208" s="2">
        <v>7721</v>
      </c>
      <c r="E208" s="20">
        <v>107</v>
      </c>
      <c r="F208" s="20">
        <v>1353</v>
      </c>
      <c r="G208" s="2">
        <v>29947</v>
      </c>
      <c r="H208" s="2">
        <v>230658</v>
      </c>
      <c r="I208" s="2">
        <v>172</v>
      </c>
      <c r="J208" s="2">
        <v>265</v>
      </c>
      <c r="K208" s="167">
        <v>3082</v>
      </c>
      <c r="L208" s="167" t="s">
        <v>264</v>
      </c>
      <c r="M208" s="2"/>
      <c r="P208" s="2"/>
    </row>
    <row r="209" spans="1:16" ht="12" customHeight="1">
      <c r="A209" s="2"/>
      <c r="B209" s="2" t="s">
        <v>398</v>
      </c>
      <c r="C209" s="2">
        <v>6429</v>
      </c>
      <c r="D209" s="2">
        <v>5258</v>
      </c>
      <c r="E209" s="20">
        <v>1044</v>
      </c>
      <c r="F209" s="20">
        <v>6999</v>
      </c>
      <c r="G209" s="2">
        <v>116711</v>
      </c>
      <c r="H209" s="2">
        <v>206197</v>
      </c>
      <c r="I209" s="2">
        <v>767</v>
      </c>
      <c r="J209" s="2">
        <v>215</v>
      </c>
      <c r="K209" s="167">
        <v>3441</v>
      </c>
      <c r="L209" s="167" t="s">
        <v>272</v>
      </c>
      <c r="M209" s="2"/>
      <c r="P209" s="2"/>
    </row>
    <row r="210" spans="1:16" ht="12" customHeight="1">
      <c r="A210" s="2"/>
      <c r="B210" s="2" t="s">
        <v>399</v>
      </c>
      <c r="C210" s="2">
        <v>6873</v>
      </c>
      <c r="D210" s="2">
        <v>5639</v>
      </c>
      <c r="E210" s="20">
        <v>909</v>
      </c>
      <c r="F210" s="20">
        <v>8560</v>
      </c>
      <c r="G210" s="2">
        <v>123921</v>
      </c>
      <c r="H210" s="2">
        <v>209513</v>
      </c>
      <c r="I210" s="2">
        <v>901</v>
      </c>
      <c r="J210" s="2">
        <v>228</v>
      </c>
      <c r="K210" s="167">
        <v>3442</v>
      </c>
      <c r="L210" s="167" t="s">
        <v>264</v>
      </c>
      <c r="M210" s="2"/>
      <c r="P210" s="2"/>
    </row>
    <row r="211" spans="1:16" ht="12" customHeight="1">
      <c r="A211" s="2"/>
      <c r="B211" s="2" t="s">
        <v>400</v>
      </c>
      <c r="C211" s="2">
        <v>6804</v>
      </c>
      <c r="D211" s="2">
        <v>5526</v>
      </c>
      <c r="E211" s="20">
        <v>147</v>
      </c>
      <c r="F211" s="20">
        <v>6475</v>
      </c>
      <c r="G211" s="2">
        <v>85000</v>
      </c>
      <c r="H211" s="2">
        <v>247316</v>
      </c>
      <c r="I211" s="2">
        <v>593</v>
      </c>
      <c r="J211" s="2">
        <v>241</v>
      </c>
      <c r="K211" s="167">
        <v>3443</v>
      </c>
      <c r="L211" s="167" t="s">
        <v>272</v>
      </c>
      <c r="M211" s="2"/>
      <c r="P211" s="2"/>
    </row>
    <row r="212" spans="1:16" ht="12" customHeight="1">
      <c r="A212" s="2"/>
      <c r="B212" s="2" t="s">
        <v>401</v>
      </c>
      <c r="C212" s="2">
        <v>6044</v>
      </c>
      <c r="D212" s="2">
        <v>4902</v>
      </c>
      <c r="E212" s="20">
        <v>3866</v>
      </c>
      <c r="F212" s="20">
        <v>8672</v>
      </c>
      <c r="G212" s="2">
        <v>124961</v>
      </c>
      <c r="H212" s="2">
        <v>175697</v>
      </c>
      <c r="I212" s="2">
        <v>1009</v>
      </c>
      <c r="J212" s="2">
        <v>203</v>
      </c>
      <c r="K212" s="167">
        <v>3444</v>
      </c>
      <c r="L212" s="167" t="s">
        <v>264</v>
      </c>
      <c r="M212" s="2"/>
      <c r="P212" s="2"/>
    </row>
    <row r="213" spans="1:16" ht="12" customHeight="1">
      <c r="A213" s="2"/>
      <c r="B213" s="2" t="s">
        <v>402</v>
      </c>
      <c r="C213" s="2">
        <v>6453</v>
      </c>
      <c r="D213" s="2">
        <v>5181</v>
      </c>
      <c r="E213" s="20">
        <v>22</v>
      </c>
      <c r="F213" s="20">
        <v>3666</v>
      </c>
      <c r="G213" s="2">
        <v>56276</v>
      </c>
      <c r="H213" s="2">
        <v>232868</v>
      </c>
      <c r="I213" s="2">
        <v>324</v>
      </c>
      <c r="J213" s="2">
        <v>236</v>
      </c>
      <c r="K213" s="167">
        <v>3447</v>
      </c>
      <c r="L213" s="167" t="s">
        <v>272</v>
      </c>
      <c r="M213" s="2"/>
      <c r="P213" s="2"/>
    </row>
    <row r="214" spans="1:16" ht="12" customHeight="1">
      <c r="A214" s="2"/>
      <c r="B214" s="2" t="s">
        <v>264</v>
      </c>
      <c r="C214" s="2">
        <v>7664</v>
      </c>
      <c r="D214" s="2">
        <v>6280</v>
      </c>
      <c r="E214" s="20">
        <v>208</v>
      </c>
      <c r="F214" s="20">
        <v>1945</v>
      </c>
      <c r="G214" s="2">
        <v>32539</v>
      </c>
      <c r="H214" s="2">
        <v>237132</v>
      </c>
      <c r="I214" s="2">
        <v>218</v>
      </c>
      <c r="J214" s="2">
        <v>254</v>
      </c>
      <c r="K214" s="167">
        <v>3448</v>
      </c>
      <c r="L214" s="167" t="s">
        <v>264</v>
      </c>
      <c r="M214" s="2"/>
      <c r="P214" s="2"/>
    </row>
    <row r="215" spans="1:16" ht="12" customHeight="1">
      <c r="A215" s="2"/>
      <c r="B215" s="2" t="s">
        <v>403</v>
      </c>
      <c r="C215" s="2">
        <v>5254</v>
      </c>
      <c r="D215" s="2">
        <v>4058</v>
      </c>
      <c r="E215" s="20">
        <v>2811</v>
      </c>
      <c r="F215" s="20">
        <v>6090</v>
      </c>
      <c r="G215" s="2">
        <v>87434</v>
      </c>
      <c r="H215" s="2">
        <v>199737</v>
      </c>
      <c r="I215" s="2">
        <v>734</v>
      </c>
      <c r="J215" s="2">
        <v>217</v>
      </c>
      <c r="K215" s="167">
        <v>3451</v>
      </c>
      <c r="L215" s="167" t="s">
        <v>272</v>
      </c>
      <c r="M215" s="2"/>
      <c r="P215" s="2"/>
    </row>
    <row r="216" spans="1:16" ht="12" customHeight="1">
      <c r="A216" s="2"/>
      <c r="B216" s="2" t="s">
        <v>404</v>
      </c>
      <c r="C216" s="2">
        <v>5114</v>
      </c>
      <c r="D216" s="2">
        <v>3998</v>
      </c>
      <c r="E216" s="20">
        <v>1819</v>
      </c>
      <c r="F216" s="20">
        <v>6882</v>
      </c>
      <c r="G216" s="2">
        <v>110224</v>
      </c>
      <c r="H216" s="2">
        <v>177000</v>
      </c>
      <c r="I216" s="2">
        <v>973</v>
      </c>
      <c r="J216" s="2">
        <v>209</v>
      </c>
      <c r="K216" s="167">
        <v>3452</v>
      </c>
      <c r="L216" s="167" t="s">
        <v>264</v>
      </c>
      <c r="M216" s="2"/>
      <c r="P216" s="2"/>
    </row>
    <row r="217" spans="1:16" ht="12" customHeight="1">
      <c r="A217" s="2"/>
      <c r="B217" s="2" t="s">
        <v>405</v>
      </c>
      <c r="C217" s="2">
        <v>4356</v>
      </c>
      <c r="D217" s="2">
        <v>3321</v>
      </c>
      <c r="E217" s="20">
        <v>0</v>
      </c>
      <c r="F217" s="20">
        <v>9140</v>
      </c>
      <c r="G217" s="2">
        <v>170803</v>
      </c>
      <c r="H217" s="2">
        <v>245868</v>
      </c>
      <c r="I217" s="2">
        <v>969</v>
      </c>
      <c r="J217" s="2">
        <v>196</v>
      </c>
      <c r="K217" s="167">
        <v>3461</v>
      </c>
      <c r="L217" s="167" t="s">
        <v>272</v>
      </c>
      <c r="M217" s="2"/>
      <c r="P217" s="2"/>
    </row>
    <row r="218" spans="1:16" ht="12" customHeight="1">
      <c r="A218" s="2"/>
      <c r="B218" s="2" t="s">
        <v>406</v>
      </c>
      <c r="C218" s="2">
        <v>3962</v>
      </c>
      <c r="D218" s="2">
        <v>2923</v>
      </c>
      <c r="E218" s="20">
        <v>0</v>
      </c>
      <c r="F218" s="20">
        <v>13683</v>
      </c>
      <c r="G218" s="2">
        <v>213763</v>
      </c>
      <c r="H218" s="2">
        <v>227197</v>
      </c>
      <c r="I218" s="2">
        <v>1345</v>
      </c>
      <c r="J218" s="2">
        <v>193</v>
      </c>
      <c r="K218" s="167">
        <v>3462</v>
      </c>
      <c r="L218" s="167" t="s">
        <v>264</v>
      </c>
      <c r="M218" s="2"/>
      <c r="P218" s="2"/>
    </row>
    <row r="219" spans="1:16" ht="12" customHeight="1">
      <c r="A219" s="2"/>
      <c r="B219" s="2" t="s">
        <v>407</v>
      </c>
      <c r="C219" s="2">
        <v>7235</v>
      </c>
      <c r="D219" s="2">
        <v>5818</v>
      </c>
      <c r="E219" s="20">
        <v>0</v>
      </c>
      <c r="F219" s="20">
        <v>576</v>
      </c>
      <c r="G219" s="2">
        <v>10763</v>
      </c>
      <c r="H219" s="2">
        <v>294539</v>
      </c>
      <c r="I219" s="2">
        <v>58</v>
      </c>
      <c r="J219" s="2">
        <v>267</v>
      </c>
      <c r="K219" s="167">
        <v>3465</v>
      </c>
      <c r="L219" s="167" t="s">
        <v>272</v>
      </c>
      <c r="M219" s="2"/>
      <c r="P219" s="2"/>
    </row>
    <row r="220" spans="1:16" ht="12" customHeight="1">
      <c r="A220" s="2"/>
      <c r="B220" s="2" t="s">
        <v>408</v>
      </c>
      <c r="C220" s="2">
        <v>8048</v>
      </c>
      <c r="D220" s="2">
        <v>6533</v>
      </c>
      <c r="E220" s="20">
        <v>0</v>
      </c>
      <c r="F220" s="20">
        <v>210</v>
      </c>
      <c r="G220" s="2">
        <v>5882</v>
      </c>
      <c r="H220" s="2">
        <v>360066</v>
      </c>
      <c r="I220" s="2">
        <v>26</v>
      </c>
      <c r="J220" s="2">
        <v>285</v>
      </c>
      <c r="K220" s="167">
        <v>3467</v>
      </c>
      <c r="L220" s="167" t="s">
        <v>264</v>
      </c>
      <c r="M220" s="2"/>
      <c r="P220" s="2"/>
    </row>
    <row r="221" spans="1:16" ht="12" customHeight="1">
      <c r="A221" s="2"/>
      <c r="B221" s="2" t="s">
        <v>409</v>
      </c>
      <c r="C221" s="2">
        <v>2286</v>
      </c>
      <c r="D221" s="2">
        <v>1441</v>
      </c>
      <c r="E221" s="20">
        <v>2</v>
      </c>
      <c r="F221" s="20">
        <v>43084</v>
      </c>
      <c r="G221" s="2">
        <v>338724</v>
      </c>
      <c r="H221" s="2">
        <v>160987</v>
      </c>
      <c r="I221" s="2">
        <v>2941</v>
      </c>
      <c r="J221" s="2">
        <v>147</v>
      </c>
      <c r="K221" s="167">
        <v>3470</v>
      </c>
      <c r="L221" s="167" t="s">
        <v>272</v>
      </c>
      <c r="M221" s="2"/>
      <c r="P221" s="2"/>
    </row>
    <row r="222" spans="1:16" ht="12" customHeight="1">
      <c r="A222" s="2"/>
      <c r="B222" s="2" t="s">
        <v>410</v>
      </c>
      <c r="C222" s="2">
        <v>5760</v>
      </c>
      <c r="D222" s="2">
        <v>4387</v>
      </c>
      <c r="E222" s="20">
        <v>0</v>
      </c>
      <c r="F222" s="20">
        <v>544</v>
      </c>
      <c r="G222" s="2">
        <v>9342</v>
      </c>
      <c r="H222" s="2">
        <v>303724</v>
      </c>
      <c r="I222" s="2">
        <v>49</v>
      </c>
      <c r="J222" s="2">
        <v>255</v>
      </c>
      <c r="K222" s="167">
        <v>3561</v>
      </c>
      <c r="L222" s="167" t="s">
        <v>411</v>
      </c>
      <c r="M222" s="2"/>
      <c r="P222" s="2"/>
    </row>
    <row r="223" spans="1:16" ht="12" customHeight="1">
      <c r="A223" s="2"/>
      <c r="B223" s="2" t="s">
        <v>412</v>
      </c>
      <c r="C223" s="2">
        <v>5364</v>
      </c>
      <c r="D223" s="2">
        <v>4142</v>
      </c>
      <c r="E223" s="20">
        <v>0</v>
      </c>
      <c r="F223" s="20">
        <v>4997</v>
      </c>
      <c r="G223" s="2">
        <v>80171</v>
      </c>
      <c r="H223" s="2">
        <v>266684</v>
      </c>
      <c r="I223" s="2">
        <v>477</v>
      </c>
      <c r="J223" s="2">
        <v>225</v>
      </c>
      <c r="K223" s="167">
        <v>3570</v>
      </c>
      <c r="L223" s="167" t="s">
        <v>359</v>
      </c>
      <c r="M223" s="2"/>
      <c r="P223" s="2"/>
    </row>
    <row r="224" spans="1:16" ht="12" customHeight="1">
      <c r="A224" s="2"/>
      <c r="B224" s="2" t="s">
        <v>413</v>
      </c>
      <c r="C224" s="2">
        <v>6428</v>
      </c>
      <c r="D224" s="2">
        <v>5047</v>
      </c>
      <c r="E224" s="20">
        <v>0</v>
      </c>
      <c r="F224" s="20">
        <v>3194</v>
      </c>
      <c r="G224" s="2">
        <v>39605</v>
      </c>
      <c r="H224" s="2">
        <v>287829</v>
      </c>
      <c r="I224" s="2">
        <v>243</v>
      </c>
      <c r="J224" s="2">
        <v>261</v>
      </c>
      <c r="K224" s="167">
        <v>3574</v>
      </c>
      <c r="L224" s="167" t="s">
        <v>411</v>
      </c>
      <c r="M224" s="2"/>
      <c r="P224" s="2"/>
    </row>
    <row r="225" spans="1:16" ht="12" customHeight="1">
      <c r="A225" s="2"/>
      <c r="B225" s="2" t="s">
        <v>297</v>
      </c>
      <c r="C225" s="2">
        <v>7079</v>
      </c>
      <c r="D225" s="2">
        <v>5792</v>
      </c>
      <c r="E225" s="20">
        <v>660</v>
      </c>
      <c r="F225" s="20">
        <v>2956</v>
      </c>
      <c r="G225" s="2">
        <v>55079</v>
      </c>
      <c r="H225" s="2">
        <v>208118</v>
      </c>
      <c r="I225" s="2">
        <v>373</v>
      </c>
      <c r="J225" s="2">
        <v>241</v>
      </c>
      <c r="K225" s="167">
        <v>3575</v>
      </c>
      <c r="L225" s="167" t="s">
        <v>359</v>
      </c>
      <c r="M225" s="2"/>
      <c r="P225" s="2"/>
    </row>
    <row r="226" spans="1:16" ht="12" customHeight="1">
      <c r="A226" s="2"/>
      <c r="B226" s="2" t="s">
        <v>414</v>
      </c>
      <c r="C226" s="2">
        <v>7537</v>
      </c>
      <c r="D226" s="2">
        <v>6099</v>
      </c>
      <c r="E226" s="20">
        <v>199</v>
      </c>
      <c r="F226" s="20">
        <v>893</v>
      </c>
      <c r="G226" s="2">
        <v>24658</v>
      </c>
      <c r="H226" s="2">
        <v>236592</v>
      </c>
      <c r="I226" s="2">
        <v>153</v>
      </c>
      <c r="J226" s="2">
        <v>263</v>
      </c>
      <c r="K226" s="167">
        <v>3576</v>
      </c>
      <c r="L226" s="167" t="s">
        <v>411</v>
      </c>
      <c r="M226" s="2"/>
      <c r="P226" s="2"/>
    </row>
    <row r="227" spans="1:16" ht="12" customHeight="1">
      <c r="A227" s="2"/>
      <c r="B227" s="2" t="s">
        <v>415</v>
      </c>
      <c r="C227" s="2">
        <v>6704</v>
      </c>
      <c r="D227" s="2">
        <v>5386</v>
      </c>
      <c r="E227" s="20">
        <v>390</v>
      </c>
      <c r="F227" s="20">
        <v>2267</v>
      </c>
      <c r="G227" s="2">
        <v>53197</v>
      </c>
      <c r="H227" s="2">
        <v>196500</v>
      </c>
      <c r="I227" s="2">
        <v>360</v>
      </c>
      <c r="J227" s="2">
        <v>237</v>
      </c>
      <c r="K227" s="167">
        <v>3579</v>
      </c>
      <c r="L227" s="167" t="s">
        <v>359</v>
      </c>
      <c r="M227" s="2"/>
      <c r="P227" s="2"/>
    </row>
    <row r="228" spans="1:16" ht="12" customHeight="1">
      <c r="A228" s="2"/>
      <c r="B228" s="2" t="s">
        <v>416</v>
      </c>
      <c r="C228" s="2">
        <v>8476</v>
      </c>
      <c r="D228" s="2">
        <v>7052</v>
      </c>
      <c r="E228" s="20">
        <v>492</v>
      </c>
      <c r="F228" s="20">
        <v>1505</v>
      </c>
      <c r="G228" s="2">
        <v>27276</v>
      </c>
      <c r="H228" s="2">
        <v>231711</v>
      </c>
      <c r="I228" s="2">
        <v>196</v>
      </c>
      <c r="J228" s="2">
        <v>262</v>
      </c>
      <c r="K228" s="167">
        <v>3580</v>
      </c>
      <c r="L228" s="167" t="s">
        <v>264</v>
      </c>
      <c r="M228" s="2"/>
      <c r="P228" s="2"/>
    </row>
    <row r="229" spans="1:16" ht="12" customHeight="1">
      <c r="A229" s="2"/>
      <c r="B229" s="2" t="s">
        <v>417</v>
      </c>
      <c r="C229" s="2">
        <v>5083</v>
      </c>
      <c r="D229" s="2">
        <v>3928</v>
      </c>
      <c r="E229" s="20">
        <v>1189</v>
      </c>
      <c r="F229" s="20">
        <v>5092</v>
      </c>
      <c r="G229" s="2">
        <v>85355</v>
      </c>
      <c r="H229" s="2">
        <v>184553</v>
      </c>
      <c r="I229" s="2">
        <v>791</v>
      </c>
      <c r="J229" s="2">
        <v>213</v>
      </c>
      <c r="K229" s="167">
        <v>3581</v>
      </c>
      <c r="L229" s="167" t="s">
        <v>359</v>
      </c>
      <c r="M229" s="2"/>
      <c r="P229" s="2"/>
    </row>
    <row r="230" spans="1:16" ht="12" customHeight="1">
      <c r="A230" s="2"/>
      <c r="B230" s="2" t="s">
        <v>418</v>
      </c>
      <c r="C230" s="2">
        <v>6724</v>
      </c>
      <c r="D230" s="2">
        <v>5435</v>
      </c>
      <c r="E230" s="20">
        <v>698</v>
      </c>
      <c r="F230" s="20">
        <v>3515</v>
      </c>
      <c r="G230" s="2">
        <v>59987</v>
      </c>
      <c r="H230" s="2">
        <v>196118</v>
      </c>
      <c r="I230" s="2">
        <v>452</v>
      </c>
      <c r="J230" s="2">
        <v>238</v>
      </c>
      <c r="K230" s="167">
        <v>3582</v>
      </c>
      <c r="L230" s="167" t="s">
        <v>411</v>
      </c>
      <c r="M230" s="2"/>
      <c r="P230" s="2"/>
    </row>
    <row r="231" spans="1:16" ht="12" customHeight="1">
      <c r="A231" s="2"/>
      <c r="B231" s="2" t="s">
        <v>419</v>
      </c>
      <c r="C231" s="2">
        <v>7030</v>
      </c>
      <c r="D231" s="2">
        <v>5661</v>
      </c>
      <c r="E231" s="20">
        <v>1279</v>
      </c>
      <c r="F231" s="20">
        <v>3138</v>
      </c>
      <c r="G231" s="2">
        <v>51921</v>
      </c>
      <c r="H231" s="2">
        <v>213303</v>
      </c>
      <c r="I231" s="2">
        <v>417</v>
      </c>
      <c r="J231" s="2">
        <v>249</v>
      </c>
      <c r="K231" s="167">
        <v>3583</v>
      </c>
      <c r="L231" s="167" t="s">
        <v>359</v>
      </c>
      <c r="M231" s="2"/>
      <c r="P231" s="2"/>
    </row>
    <row r="232" spans="1:16" ht="12" customHeight="1">
      <c r="A232" s="2"/>
      <c r="B232" s="2" t="s">
        <v>420</v>
      </c>
      <c r="C232" s="2">
        <v>6196</v>
      </c>
      <c r="D232" s="2">
        <v>4959</v>
      </c>
      <c r="E232" s="20">
        <v>949</v>
      </c>
      <c r="F232" s="20">
        <v>2984</v>
      </c>
      <c r="G232" s="2">
        <v>61237</v>
      </c>
      <c r="H232" s="2">
        <v>194921</v>
      </c>
      <c r="I232" s="2">
        <v>435</v>
      </c>
      <c r="J232" s="2">
        <v>232</v>
      </c>
      <c r="K232" s="167">
        <v>3584</v>
      </c>
      <c r="L232" s="167" t="s">
        <v>411</v>
      </c>
      <c r="M232" s="2"/>
      <c r="P232" s="2"/>
    </row>
    <row r="233" spans="1:16" ht="12" customHeight="1">
      <c r="A233" s="2"/>
      <c r="B233" s="2" t="s">
        <v>421</v>
      </c>
      <c r="C233" s="2">
        <v>6100</v>
      </c>
      <c r="D233" s="2">
        <v>4861</v>
      </c>
      <c r="E233" s="20">
        <v>846</v>
      </c>
      <c r="F233" s="20">
        <v>3511</v>
      </c>
      <c r="G233" s="2">
        <v>66671</v>
      </c>
      <c r="H233" s="2">
        <v>192197</v>
      </c>
      <c r="I233" s="2">
        <v>492</v>
      </c>
      <c r="J233" s="2">
        <v>229</v>
      </c>
      <c r="K233" s="167">
        <v>3587</v>
      </c>
      <c r="L233" s="167" t="s">
        <v>359</v>
      </c>
      <c r="M233" s="2"/>
      <c r="P233" s="2"/>
    </row>
    <row r="234" spans="1:16" ht="12" customHeight="1">
      <c r="A234" s="2"/>
      <c r="B234" s="2" t="s">
        <v>422</v>
      </c>
      <c r="C234" s="2">
        <v>5560</v>
      </c>
      <c r="D234" s="2">
        <v>4382</v>
      </c>
      <c r="E234" s="20">
        <v>1215</v>
      </c>
      <c r="F234" s="20">
        <v>5152</v>
      </c>
      <c r="G234" s="2">
        <v>101487</v>
      </c>
      <c r="H234" s="2">
        <v>181132</v>
      </c>
      <c r="I234" s="2">
        <v>733</v>
      </c>
      <c r="J234" s="2">
        <v>219</v>
      </c>
      <c r="K234" s="167">
        <v>3590</v>
      </c>
      <c r="L234" s="167" t="s">
        <v>411</v>
      </c>
      <c r="M234" s="2"/>
      <c r="P234" s="2"/>
    </row>
    <row r="235" spans="1:16" ht="12" customHeight="1">
      <c r="A235" s="2"/>
      <c r="B235" s="2" t="s">
        <v>423</v>
      </c>
      <c r="C235" s="2">
        <v>5924</v>
      </c>
      <c r="D235" s="2">
        <v>4704</v>
      </c>
      <c r="E235" s="20">
        <v>857</v>
      </c>
      <c r="F235" s="20">
        <v>4130</v>
      </c>
      <c r="G235" s="2">
        <v>84645</v>
      </c>
      <c r="H235" s="2">
        <v>196224</v>
      </c>
      <c r="I235" s="2">
        <v>588</v>
      </c>
      <c r="J235" s="2">
        <v>223</v>
      </c>
      <c r="K235" s="167">
        <v>3595</v>
      </c>
      <c r="L235" s="167" t="s">
        <v>264</v>
      </c>
      <c r="M235" s="2"/>
      <c r="P235" s="2"/>
    </row>
    <row r="236" spans="1:16" ht="12" customHeight="1">
      <c r="A236" s="2"/>
      <c r="B236" s="2" t="s">
        <v>424</v>
      </c>
      <c r="C236" s="2">
        <v>6243</v>
      </c>
      <c r="D236" s="2">
        <v>5030</v>
      </c>
      <c r="E236" s="20">
        <v>996</v>
      </c>
      <c r="F236" s="20">
        <v>3585</v>
      </c>
      <c r="G236" s="2">
        <v>69382</v>
      </c>
      <c r="H236" s="2">
        <v>184408</v>
      </c>
      <c r="I236" s="2">
        <v>548</v>
      </c>
      <c r="J236" s="2">
        <v>224</v>
      </c>
      <c r="K236" s="167">
        <v>3597</v>
      </c>
      <c r="L236" s="167" t="s">
        <v>411</v>
      </c>
      <c r="M236" s="2"/>
      <c r="P236" s="2"/>
    </row>
    <row r="237" spans="1:16" ht="12" customHeight="1">
      <c r="A237" s="2"/>
      <c r="B237" s="2" t="s">
        <v>425</v>
      </c>
      <c r="C237" s="2">
        <v>6747</v>
      </c>
      <c r="D237" s="2">
        <v>5493</v>
      </c>
      <c r="E237" s="20">
        <v>1023</v>
      </c>
      <c r="F237" s="20">
        <v>3504</v>
      </c>
      <c r="G237" s="2">
        <v>66500</v>
      </c>
      <c r="H237" s="2">
        <v>195382</v>
      </c>
      <c r="I237" s="2">
        <v>460</v>
      </c>
      <c r="J237" s="2">
        <v>229</v>
      </c>
      <c r="K237" s="167">
        <v>3601</v>
      </c>
      <c r="L237" s="167" t="s">
        <v>264</v>
      </c>
      <c r="M237" s="2"/>
      <c r="P237" s="2"/>
    </row>
    <row r="238" spans="1:16" ht="12" customHeight="1">
      <c r="A238" s="2"/>
      <c r="B238" s="2" t="s">
        <v>426</v>
      </c>
      <c r="C238" s="2">
        <v>6690</v>
      </c>
      <c r="D238" s="2">
        <v>5421</v>
      </c>
      <c r="E238" s="20">
        <v>556</v>
      </c>
      <c r="F238" s="20">
        <v>2152</v>
      </c>
      <c r="G238" s="2">
        <v>58434</v>
      </c>
      <c r="H238" s="2">
        <v>195395</v>
      </c>
      <c r="I238" s="2">
        <v>356</v>
      </c>
      <c r="J238" s="2">
        <v>236</v>
      </c>
      <c r="K238" s="167">
        <v>3740</v>
      </c>
      <c r="L238" s="167" t="s">
        <v>411</v>
      </c>
      <c r="M238" s="2"/>
      <c r="P238" s="2"/>
    </row>
    <row r="239" spans="1:16" ht="12" customHeight="1">
      <c r="A239" s="2"/>
      <c r="B239" s="2" t="s">
        <v>427</v>
      </c>
      <c r="C239" s="2">
        <v>3799</v>
      </c>
      <c r="D239" s="2">
        <v>2820</v>
      </c>
      <c r="E239" s="20">
        <v>3111</v>
      </c>
      <c r="F239" s="20">
        <v>18248</v>
      </c>
      <c r="G239" s="2">
        <v>199368</v>
      </c>
      <c r="H239" s="2">
        <v>182961</v>
      </c>
      <c r="I239" s="2">
        <v>1769</v>
      </c>
      <c r="J239" s="2">
        <v>178</v>
      </c>
      <c r="K239" s="167">
        <v>3741</v>
      </c>
      <c r="L239" s="167" t="s">
        <v>264</v>
      </c>
      <c r="M239" s="2"/>
      <c r="P239" s="2"/>
    </row>
    <row r="240" spans="1:16" ht="12" customHeight="1">
      <c r="A240" s="2"/>
      <c r="B240" s="2" t="s">
        <v>428</v>
      </c>
      <c r="C240" s="2">
        <v>3809</v>
      </c>
      <c r="D240" s="2">
        <v>2838</v>
      </c>
      <c r="E240" s="20">
        <v>7155</v>
      </c>
      <c r="F240" s="20">
        <v>19861</v>
      </c>
      <c r="G240" s="2">
        <v>201974</v>
      </c>
      <c r="H240" s="2">
        <v>163908</v>
      </c>
      <c r="I240" s="2">
        <v>1945</v>
      </c>
      <c r="J240" s="2">
        <v>174</v>
      </c>
      <c r="K240" s="167">
        <v>3765</v>
      </c>
      <c r="L240" s="167" t="s">
        <v>411</v>
      </c>
      <c r="M240" s="2"/>
      <c r="P240" s="2"/>
    </row>
    <row r="241" spans="1:16" ht="12" customHeight="1">
      <c r="A241" s="2"/>
      <c r="B241" s="2" t="s">
        <v>429</v>
      </c>
      <c r="C241" s="2">
        <v>5285</v>
      </c>
      <c r="D241" s="2">
        <v>3585</v>
      </c>
      <c r="E241" s="20">
        <v>0</v>
      </c>
      <c r="F241" s="20">
        <v>0</v>
      </c>
      <c r="G241" s="2">
        <v>0</v>
      </c>
      <c r="H241" s="2">
        <v>262500</v>
      </c>
      <c r="I241" s="2">
        <v>0</v>
      </c>
      <c r="J241" s="2">
        <v>307</v>
      </c>
      <c r="K241" s="167">
        <v>3766</v>
      </c>
      <c r="L241" s="167" t="s">
        <v>264</v>
      </c>
      <c r="M241" s="2"/>
      <c r="P241" s="2"/>
    </row>
    <row r="242" spans="1:16" ht="12" customHeight="1">
      <c r="A242" s="2"/>
      <c r="B242" s="2" t="s">
        <v>430</v>
      </c>
      <c r="C242" s="2">
        <v>7061</v>
      </c>
      <c r="D242" s="2">
        <v>5595</v>
      </c>
      <c r="E242" s="20">
        <v>0</v>
      </c>
      <c r="F242" s="20">
        <v>1006</v>
      </c>
      <c r="G242" s="2">
        <v>21447</v>
      </c>
      <c r="H242" s="2">
        <v>293276</v>
      </c>
      <c r="I242" s="2">
        <v>113</v>
      </c>
      <c r="J242" s="2">
        <v>274</v>
      </c>
      <c r="K242" s="167">
        <v>3771</v>
      </c>
      <c r="L242" s="167" t="s">
        <v>411</v>
      </c>
      <c r="M242" s="2"/>
      <c r="P242" s="2"/>
    </row>
    <row r="243" spans="1:16" ht="12" customHeight="1">
      <c r="A243" s="2"/>
      <c r="B243" s="2" t="s">
        <v>431</v>
      </c>
      <c r="C243" s="2">
        <v>4623</v>
      </c>
      <c r="D243" s="2">
        <v>3213</v>
      </c>
      <c r="E243" s="20">
        <v>0</v>
      </c>
      <c r="F243" s="20">
        <v>309</v>
      </c>
      <c r="G243" s="2">
        <v>5842</v>
      </c>
      <c r="H243" s="2">
        <v>211513</v>
      </c>
      <c r="I243" s="2">
        <v>34</v>
      </c>
      <c r="J243" s="2">
        <v>251</v>
      </c>
      <c r="K243" s="167">
        <v>3773</v>
      </c>
      <c r="L243" s="167" t="s">
        <v>264</v>
      </c>
      <c r="M243" s="2"/>
      <c r="P243" s="2"/>
    </row>
    <row r="244" spans="1:16" ht="12" customHeight="1">
      <c r="A244" s="2"/>
      <c r="B244" s="2" t="s">
        <v>432</v>
      </c>
      <c r="C244" s="2">
        <v>4825</v>
      </c>
      <c r="D244" s="2">
        <v>3558</v>
      </c>
      <c r="E244" s="20">
        <v>0</v>
      </c>
      <c r="F244" s="20">
        <v>3722</v>
      </c>
      <c r="G244" s="2">
        <v>46711</v>
      </c>
      <c r="H244" s="2">
        <v>206605</v>
      </c>
      <c r="I244" s="2">
        <v>278</v>
      </c>
      <c r="J244" s="2">
        <v>230</v>
      </c>
      <c r="K244" s="167">
        <v>3774</v>
      </c>
      <c r="L244" s="167" t="s">
        <v>411</v>
      </c>
      <c r="M244" s="2"/>
      <c r="P244" s="2"/>
    </row>
    <row r="245" spans="1:16" ht="12" customHeight="1">
      <c r="A245" s="2"/>
      <c r="B245" s="2" t="s">
        <v>433</v>
      </c>
      <c r="C245" s="2">
        <v>4621</v>
      </c>
      <c r="D245" s="2">
        <v>2866</v>
      </c>
      <c r="E245" s="20">
        <v>0</v>
      </c>
      <c r="F245" s="20">
        <v>0</v>
      </c>
      <c r="G245" s="2">
        <v>0</v>
      </c>
      <c r="H245" s="2">
        <v>334066</v>
      </c>
      <c r="I245" s="2">
        <v>0</v>
      </c>
      <c r="J245" s="2">
        <v>314</v>
      </c>
      <c r="K245" s="167">
        <v>3777</v>
      </c>
      <c r="L245" s="167" t="s">
        <v>264</v>
      </c>
      <c r="M245" s="2"/>
      <c r="P245" s="2"/>
    </row>
    <row r="246" spans="1:16" ht="12" customHeight="1">
      <c r="A246" s="2"/>
      <c r="B246" s="2" t="s">
        <v>434</v>
      </c>
      <c r="C246" s="2">
        <v>5307</v>
      </c>
      <c r="D246" s="2">
        <v>4049</v>
      </c>
      <c r="E246" s="20">
        <v>0</v>
      </c>
      <c r="F246" s="20">
        <v>5775</v>
      </c>
      <c r="G246" s="2">
        <v>77829</v>
      </c>
      <c r="H246" s="2">
        <v>195303</v>
      </c>
      <c r="I246" s="2">
        <v>514</v>
      </c>
      <c r="J246" s="2">
        <v>231</v>
      </c>
      <c r="K246" s="167">
        <v>3785</v>
      </c>
      <c r="L246" s="167" t="s">
        <v>411</v>
      </c>
      <c r="M246" s="2"/>
      <c r="P246" s="2"/>
    </row>
    <row r="247" spans="1:16" ht="12" customHeight="1">
      <c r="A247" s="2"/>
      <c r="B247" s="2" t="s">
        <v>435</v>
      </c>
      <c r="C247" s="2">
        <v>4456</v>
      </c>
      <c r="D247" s="2">
        <v>3111</v>
      </c>
      <c r="E247" s="20">
        <v>0</v>
      </c>
      <c r="F247" s="20">
        <v>1256</v>
      </c>
      <c r="G247" s="2">
        <v>25934</v>
      </c>
      <c r="H247" s="2">
        <v>183947</v>
      </c>
      <c r="I247" s="2">
        <v>149</v>
      </c>
      <c r="J247" s="2">
        <v>243</v>
      </c>
      <c r="K247" s="167">
        <v>3801</v>
      </c>
      <c r="L247" s="167" t="s">
        <v>264</v>
      </c>
      <c r="M247" s="2"/>
      <c r="P247" s="2"/>
    </row>
    <row r="248" spans="1:16" ht="12" customHeight="1">
      <c r="A248" s="2"/>
      <c r="B248" s="2" t="s">
        <v>436</v>
      </c>
      <c r="C248" s="2">
        <v>6733</v>
      </c>
      <c r="D248" s="2">
        <v>5207</v>
      </c>
      <c r="E248" s="20">
        <v>0</v>
      </c>
      <c r="F248" s="20">
        <v>146</v>
      </c>
      <c r="G248" s="2">
        <v>4632</v>
      </c>
      <c r="H248" s="2">
        <v>314053</v>
      </c>
      <c r="I248" s="2">
        <v>17</v>
      </c>
      <c r="J248" s="2">
        <v>287</v>
      </c>
      <c r="K248" s="167">
        <v>3812</v>
      </c>
      <c r="L248" s="167" t="s">
        <v>359</v>
      </c>
      <c r="M248" s="2"/>
      <c r="P248" s="2"/>
    </row>
    <row r="249" spans="1:16" ht="12" customHeight="1">
      <c r="A249" s="2"/>
      <c r="B249" s="2" t="s">
        <v>437</v>
      </c>
      <c r="C249" s="2">
        <v>4953</v>
      </c>
      <c r="D249" s="2">
        <v>3515</v>
      </c>
      <c r="E249" s="20">
        <v>0</v>
      </c>
      <c r="F249" s="20">
        <v>229</v>
      </c>
      <c r="G249" s="2">
        <v>3711</v>
      </c>
      <c r="H249" s="2">
        <v>226487</v>
      </c>
      <c r="I249" s="2">
        <v>22</v>
      </c>
      <c r="J249" s="2">
        <v>263</v>
      </c>
      <c r="K249" s="167">
        <v>3814</v>
      </c>
      <c r="L249" s="167" t="s">
        <v>264</v>
      </c>
      <c r="M249" s="2"/>
      <c r="P249" s="2"/>
    </row>
    <row r="250" spans="1:16" ht="12" customHeight="1">
      <c r="A250" s="2"/>
      <c r="B250" s="2" t="s">
        <v>438</v>
      </c>
      <c r="C250" s="2">
        <v>5844</v>
      </c>
      <c r="D250" s="2">
        <v>4655</v>
      </c>
      <c r="E250" s="20">
        <v>842</v>
      </c>
      <c r="F250" s="20">
        <v>3935</v>
      </c>
      <c r="G250" s="2">
        <v>87303</v>
      </c>
      <c r="H250" s="2">
        <v>182697</v>
      </c>
      <c r="I250" s="2">
        <v>575</v>
      </c>
      <c r="J250" s="2">
        <v>216</v>
      </c>
      <c r="K250" s="167">
        <v>3817</v>
      </c>
      <c r="L250" s="167" t="s">
        <v>359</v>
      </c>
      <c r="M250" s="2"/>
      <c r="P250" s="2"/>
    </row>
    <row r="251" spans="1:16" ht="12" customHeight="1">
      <c r="A251" s="2"/>
      <c r="B251" s="2" t="s">
        <v>439</v>
      </c>
      <c r="C251" s="2">
        <v>8251</v>
      </c>
      <c r="D251" s="2">
        <v>6747</v>
      </c>
      <c r="E251" s="20">
        <v>106</v>
      </c>
      <c r="F251" s="20">
        <v>193</v>
      </c>
      <c r="G251" s="2">
        <v>5697</v>
      </c>
      <c r="H251" s="2">
        <v>265921</v>
      </c>
      <c r="I251" s="2">
        <v>36</v>
      </c>
      <c r="J251" s="2">
        <v>278</v>
      </c>
      <c r="K251" s="167">
        <v>3819</v>
      </c>
      <c r="L251" s="167" t="s">
        <v>264</v>
      </c>
      <c r="M251" s="2"/>
      <c r="P251" s="2"/>
    </row>
    <row r="252" spans="1:16" ht="12" customHeight="1">
      <c r="A252" s="2"/>
      <c r="B252" s="2" t="s">
        <v>440</v>
      </c>
      <c r="C252" s="2">
        <v>6753</v>
      </c>
      <c r="D252" s="2">
        <v>5434</v>
      </c>
      <c r="E252" s="20">
        <v>768</v>
      </c>
      <c r="F252" s="20">
        <v>1537</v>
      </c>
      <c r="G252" s="2">
        <v>32118</v>
      </c>
      <c r="H252" s="2">
        <v>207868</v>
      </c>
      <c r="I252" s="2">
        <v>258</v>
      </c>
      <c r="J252" s="2">
        <v>240</v>
      </c>
      <c r="K252" s="167">
        <v>3830</v>
      </c>
      <c r="L252" s="167" t="s">
        <v>359</v>
      </c>
      <c r="M252" s="2"/>
      <c r="P252" s="2"/>
    </row>
    <row r="253" spans="1:16" ht="12" customHeight="1">
      <c r="A253" s="2"/>
      <c r="B253" s="2" t="s">
        <v>441</v>
      </c>
      <c r="C253" s="2">
        <v>5470</v>
      </c>
      <c r="D253" s="2">
        <v>4304</v>
      </c>
      <c r="E253" s="20">
        <v>2031</v>
      </c>
      <c r="F253" s="20">
        <v>6702</v>
      </c>
      <c r="G253" s="2">
        <v>95053</v>
      </c>
      <c r="H253" s="2">
        <v>190118</v>
      </c>
      <c r="I253" s="2">
        <v>868</v>
      </c>
      <c r="J253" s="2">
        <v>217</v>
      </c>
      <c r="K253" s="167">
        <v>3833</v>
      </c>
      <c r="L253" s="167" t="s">
        <v>264</v>
      </c>
      <c r="M253" s="2"/>
      <c r="P253" s="2"/>
    </row>
    <row r="254" spans="1:16" ht="12" customHeight="1">
      <c r="A254" s="2"/>
      <c r="B254" s="2" t="s">
        <v>442</v>
      </c>
      <c r="C254" s="2">
        <v>5180</v>
      </c>
      <c r="D254" s="2">
        <v>4073</v>
      </c>
      <c r="E254" s="20">
        <v>2780</v>
      </c>
      <c r="F254" s="20">
        <v>6686</v>
      </c>
      <c r="G254" s="2">
        <v>114855</v>
      </c>
      <c r="H254" s="2">
        <v>179211</v>
      </c>
      <c r="I254" s="2">
        <v>944</v>
      </c>
      <c r="J254" s="2">
        <v>206</v>
      </c>
      <c r="K254" s="167">
        <v>3836</v>
      </c>
      <c r="L254" s="167" t="s">
        <v>359</v>
      </c>
      <c r="M254" s="2"/>
      <c r="P254" s="2"/>
    </row>
    <row r="255" spans="1:16" ht="12" customHeight="1">
      <c r="A255" s="2"/>
      <c r="B255" s="2" t="s">
        <v>443</v>
      </c>
      <c r="C255" s="2">
        <v>5992</v>
      </c>
      <c r="D255" s="2">
        <v>4752</v>
      </c>
      <c r="E255" s="20">
        <v>949</v>
      </c>
      <c r="F255" s="20">
        <v>4063</v>
      </c>
      <c r="G255" s="2">
        <v>82684</v>
      </c>
      <c r="H255" s="2">
        <v>193987</v>
      </c>
      <c r="I255" s="2">
        <v>569</v>
      </c>
      <c r="J255" s="2">
        <v>229</v>
      </c>
      <c r="K255" s="167">
        <v>3837</v>
      </c>
      <c r="L255" s="167" t="s">
        <v>264</v>
      </c>
      <c r="M255" s="2"/>
      <c r="P255" s="2"/>
    </row>
    <row r="256" spans="1:16" ht="12" customHeight="1">
      <c r="A256" s="2"/>
      <c r="B256" s="2" t="s">
        <v>444</v>
      </c>
      <c r="C256" s="2">
        <v>6684</v>
      </c>
      <c r="D256" s="2">
        <v>5394</v>
      </c>
      <c r="E256" s="20">
        <v>1047</v>
      </c>
      <c r="F256" s="20">
        <v>2798</v>
      </c>
      <c r="G256" s="2">
        <v>52316</v>
      </c>
      <c r="H256" s="2">
        <v>201934</v>
      </c>
      <c r="I256" s="2">
        <v>382</v>
      </c>
      <c r="J256" s="2">
        <v>238</v>
      </c>
      <c r="K256" s="167">
        <v>3838</v>
      </c>
      <c r="L256" s="167" t="s">
        <v>359</v>
      </c>
      <c r="M256" s="2"/>
      <c r="P256" s="2"/>
    </row>
    <row r="257" spans="1:16" ht="12" customHeight="1">
      <c r="A257" s="2"/>
      <c r="B257" s="2" t="s">
        <v>445</v>
      </c>
      <c r="C257" s="2">
        <v>6081</v>
      </c>
      <c r="D257" s="2">
        <v>4857</v>
      </c>
      <c r="E257" s="20">
        <v>1153</v>
      </c>
      <c r="F257" s="20">
        <v>3757</v>
      </c>
      <c r="G257" s="2">
        <v>81289</v>
      </c>
      <c r="H257" s="2">
        <v>182934</v>
      </c>
      <c r="I257" s="2">
        <v>528</v>
      </c>
      <c r="J257" s="2">
        <v>223</v>
      </c>
      <c r="K257" s="167">
        <v>3839</v>
      </c>
      <c r="L257" s="167" t="s">
        <v>264</v>
      </c>
      <c r="M257" s="2"/>
      <c r="P257" s="2"/>
    </row>
    <row r="258" spans="1:16" ht="12" customHeight="1">
      <c r="A258" s="2"/>
      <c r="B258" s="2" t="s">
        <v>446</v>
      </c>
      <c r="C258" s="2">
        <v>0</v>
      </c>
      <c r="D258" s="2">
        <v>0</v>
      </c>
      <c r="E258" s="20">
        <v>67107</v>
      </c>
      <c r="F258" s="20">
        <v>41872</v>
      </c>
      <c r="G258" s="2">
        <v>524355</v>
      </c>
      <c r="H258" s="2">
        <v>0</v>
      </c>
      <c r="I258" s="2">
        <v>7622</v>
      </c>
      <c r="J258" s="2">
        <v>0</v>
      </c>
      <c r="K258" s="167">
        <v>3845</v>
      </c>
      <c r="L258" s="167" t="s">
        <v>359</v>
      </c>
      <c r="M258" s="2"/>
      <c r="P258" s="2"/>
    </row>
    <row r="259" spans="1:16" ht="12" customHeight="1">
      <c r="A259" s="2"/>
      <c r="B259" s="2" t="s">
        <v>268</v>
      </c>
      <c r="C259" s="2">
        <v>0</v>
      </c>
      <c r="D259" s="2">
        <v>0</v>
      </c>
      <c r="E259" s="20">
        <v>43183</v>
      </c>
      <c r="F259" s="20">
        <v>44920</v>
      </c>
      <c r="G259" s="2">
        <v>536066</v>
      </c>
      <c r="H259" s="2">
        <v>0</v>
      </c>
      <c r="I259" s="2">
        <v>7024</v>
      </c>
      <c r="J259" s="2">
        <v>0</v>
      </c>
      <c r="K259" s="167">
        <v>3848</v>
      </c>
      <c r="L259" s="167" t="s">
        <v>264</v>
      </c>
      <c r="M259" s="2"/>
      <c r="P259" s="2"/>
    </row>
    <row r="260" spans="1:16" ht="12" customHeight="1">
      <c r="A260" s="2"/>
      <c r="B260" s="2" t="s">
        <v>329</v>
      </c>
      <c r="C260" s="2">
        <v>5967</v>
      </c>
      <c r="D260" s="2">
        <v>4664</v>
      </c>
      <c r="E260" s="20">
        <v>1136</v>
      </c>
      <c r="F260" s="20">
        <v>3546</v>
      </c>
      <c r="G260" s="2">
        <v>65684</v>
      </c>
      <c r="H260" s="2">
        <v>208026</v>
      </c>
      <c r="I260" s="2">
        <v>518</v>
      </c>
      <c r="J260" s="2">
        <v>235</v>
      </c>
      <c r="K260" s="167">
        <v>3849</v>
      </c>
      <c r="L260" s="167" t="s">
        <v>359</v>
      </c>
      <c r="M260" s="2"/>
      <c r="P260" s="2"/>
    </row>
    <row r="261" spans="1:16" ht="12" customHeight="1">
      <c r="A261" s="2"/>
      <c r="B261" s="2" t="s">
        <v>447</v>
      </c>
      <c r="C261" s="2">
        <v>2203</v>
      </c>
      <c r="D261" s="2">
        <v>1454</v>
      </c>
      <c r="E261" s="20">
        <v>9988</v>
      </c>
      <c r="F261" s="20">
        <v>14451</v>
      </c>
      <c r="G261" s="2">
        <v>219079</v>
      </c>
      <c r="H261" s="2">
        <v>134500</v>
      </c>
      <c r="I261" s="2">
        <v>1930</v>
      </c>
      <c r="J261" s="2">
        <v>131</v>
      </c>
      <c r="K261" s="167">
        <v>3850</v>
      </c>
      <c r="L261" s="167" t="s">
        <v>264</v>
      </c>
      <c r="M261" s="2"/>
      <c r="P261" s="2"/>
    </row>
    <row r="262" spans="1:16" ht="12" customHeight="1">
      <c r="A262" s="2"/>
      <c r="B262" s="2" t="s">
        <v>448</v>
      </c>
      <c r="C262" s="2">
        <v>2759</v>
      </c>
      <c r="D262" s="2">
        <v>1914</v>
      </c>
      <c r="E262" s="20">
        <v>7397</v>
      </c>
      <c r="F262" s="20">
        <v>15984</v>
      </c>
      <c r="G262" s="2">
        <v>211671</v>
      </c>
      <c r="H262" s="2">
        <v>151474</v>
      </c>
      <c r="I262" s="2">
        <v>1762</v>
      </c>
      <c r="J262" s="2">
        <v>153</v>
      </c>
      <c r="K262" s="167">
        <v>3852</v>
      </c>
      <c r="L262" s="167" t="s">
        <v>359</v>
      </c>
      <c r="M262" s="2"/>
      <c r="P262" s="2"/>
    </row>
    <row r="263" spans="1:16" ht="12" customHeight="1">
      <c r="A263" s="2"/>
      <c r="B263" s="2" t="s">
        <v>449</v>
      </c>
      <c r="C263" s="2">
        <v>3400</v>
      </c>
      <c r="D263" s="2">
        <v>2407</v>
      </c>
      <c r="E263" s="20">
        <v>3930</v>
      </c>
      <c r="F263" s="20">
        <v>10389</v>
      </c>
      <c r="G263" s="2">
        <v>177368</v>
      </c>
      <c r="H263" s="2">
        <v>180632</v>
      </c>
      <c r="I263" s="2">
        <v>1312</v>
      </c>
      <c r="J263" s="2">
        <v>179</v>
      </c>
      <c r="K263" s="167">
        <v>3853</v>
      </c>
      <c r="L263" s="167" t="s">
        <v>264</v>
      </c>
      <c r="M263" s="2"/>
      <c r="P263" s="2"/>
    </row>
    <row r="264" spans="1:16" ht="12" customHeight="1">
      <c r="A264" s="2"/>
      <c r="B264" s="2" t="s">
        <v>450</v>
      </c>
      <c r="C264" s="2">
        <v>8239</v>
      </c>
      <c r="D264" s="2">
        <v>6916</v>
      </c>
      <c r="E264" s="20">
        <v>883</v>
      </c>
      <c r="F264" s="20">
        <v>3217</v>
      </c>
      <c r="G264" s="2">
        <v>56408</v>
      </c>
      <c r="H264" s="2">
        <v>212671</v>
      </c>
      <c r="I264" s="2">
        <v>351</v>
      </c>
      <c r="J264" s="2">
        <v>239</v>
      </c>
      <c r="K264" s="167">
        <v>3860</v>
      </c>
      <c r="L264" s="167" t="s">
        <v>359</v>
      </c>
      <c r="M264" s="2"/>
      <c r="P264" s="2"/>
    </row>
    <row r="265" spans="1:16" ht="12" customHeight="1">
      <c r="A265" s="2"/>
      <c r="B265" s="2" t="s">
        <v>451</v>
      </c>
      <c r="C265" s="2">
        <v>7220</v>
      </c>
      <c r="D265" s="2">
        <v>5936</v>
      </c>
      <c r="E265" s="20">
        <v>414</v>
      </c>
      <c r="F265" s="20">
        <v>6516</v>
      </c>
      <c r="G265" s="2">
        <v>79079</v>
      </c>
      <c r="H265" s="2">
        <v>220316</v>
      </c>
      <c r="I265" s="2">
        <v>582</v>
      </c>
      <c r="J265" s="2">
        <v>241</v>
      </c>
      <c r="K265" s="167">
        <v>3862</v>
      </c>
      <c r="L265" s="167" t="s">
        <v>264</v>
      </c>
      <c r="M265" s="2"/>
      <c r="P265" s="2"/>
    </row>
    <row r="266" spans="1:16" ht="12" customHeight="1">
      <c r="A266" s="2"/>
      <c r="B266" s="2" t="s">
        <v>452</v>
      </c>
      <c r="C266" s="2">
        <v>7314</v>
      </c>
      <c r="D266" s="2">
        <v>5939</v>
      </c>
      <c r="E266" s="20">
        <v>19</v>
      </c>
      <c r="F266" s="20">
        <v>3556</v>
      </c>
      <c r="G266" s="2">
        <v>58368</v>
      </c>
      <c r="H266" s="2">
        <v>257066</v>
      </c>
      <c r="I266" s="2">
        <v>363</v>
      </c>
      <c r="J266" s="2">
        <v>257</v>
      </c>
      <c r="K266" s="167">
        <v>3865</v>
      </c>
      <c r="L266" s="167" t="s">
        <v>326</v>
      </c>
      <c r="M266" s="2"/>
      <c r="P266" s="2"/>
    </row>
    <row r="267" spans="1:16" ht="12" customHeight="1">
      <c r="A267" s="2"/>
      <c r="B267" s="2" t="s">
        <v>453</v>
      </c>
      <c r="C267" s="2">
        <v>7849</v>
      </c>
      <c r="D267" s="2">
        <v>6529</v>
      </c>
      <c r="E267" s="20">
        <v>987</v>
      </c>
      <c r="F267" s="20">
        <v>7660</v>
      </c>
      <c r="G267" s="2">
        <v>95592</v>
      </c>
      <c r="H267" s="2">
        <v>215171</v>
      </c>
      <c r="I267" s="2">
        <v>725</v>
      </c>
      <c r="J267" s="2">
        <v>240</v>
      </c>
      <c r="K267" s="167">
        <v>3866</v>
      </c>
      <c r="L267" s="167" t="s">
        <v>264</v>
      </c>
      <c r="M267" s="2"/>
      <c r="P267" s="2"/>
    </row>
    <row r="268" spans="1:16" ht="12" customHeight="1">
      <c r="A268" s="2"/>
      <c r="B268" s="2" t="s">
        <v>454</v>
      </c>
      <c r="C268" s="2">
        <v>4340</v>
      </c>
      <c r="D268" s="2">
        <v>3207</v>
      </c>
      <c r="E268" s="20">
        <v>1182</v>
      </c>
      <c r="F268" s="20">
        <v>5660</v>
      </c>
      <c r="G268" s="2">
        <v>121684</v>
      </c>
      <c r="H268" s="2">
        <v>193882</v>
      </c>
      <c r="I268" s="2">
        <v>737</v>
      </c>
      <c r="J268" s="2">
        <v>207</v>
      </c>
      <c r="K268" s="167">
        <v>3875</v>
      </c>
      <c r="L268" s="167" t="s">
        <v>359</v>
      </c>
      <c r="M268" s="2"/>
      <c r="P268" s="2"/>
    </row>
    <row r="269" spans="1:16" ht="12" customHeight="1">
      <c r="A269" s="2"/>
      <c r="B269" s="2" t="s">
        <v>455</v>
      </c>
      <c r="C269" s="2">
        <v>3538</v>
      </c>
      <c r="D269" s="2">
        <v>2595</v>
      </c>
      <c r="E269" s="20">
        <v>5029</v>
      </c>
      <c r="F269" s="20">
        <v>13315</v>
      </c>
      <c r="G269" s="2">
        <v>170066</v>
      </c>
      <c r="H269" s="2">
        <v>151776</v>
      </c>
      <c r="I269" s="2">
        <v>1441</v>
      </c>
      <c r="J269" s="2">
        <v>168</v>
      </c>
      <c r="K269" s="167">
        <v>3878</v>
      </c>
      <c r="L269" s="167" t="s">
        <v>264</v>
      </c>
      <c r="M269" s="2"/>
      <c r="P269" s="2"/>
    </row>
    <row r="270" spans="1:16" ht="12" customHeight="1">
      <c r="A270" s="2"/>
      <c r="B270" s="2" t="s">
        <v>456</v>
      </c>
      <c r="C270" s="2">
        <v>3660</v>
      </c>
      <c r="D270" s="2">
        <v>2691</v>
      </c>
      <c r="E270" s="20">
        <v>4428</v>
      </c>
      <c r="F270" s="20">
        <v>9408</v>
      </c>
      <c r="G270" s="2">
        <v>171974</v>
      </c>
      <c r="H270" s="2">
        <v>152066</v>
      </c>
      <c r="I270" s="2">
        <v>1278</v>
      </c>
      <c r="J270" s="2">
        <v>169</v>
      </c>
      <c r="K270" s="167">
        <v>3882</v>
      </c>
      <c r="L270" s="167" t="s">
        <v>359</v>
      </c>
      <c r="M270" s="2"/>
      <c r="P270" s="2"/>
    </row>
    <row r="271" spans="1:16" ht="12" customHeight="1">
      <c r="A271" s="2"/>
      <c r="B271" s="2" t="s">
        <v>457</v>
      </c>
      <c r="C271" s="2">
        <v>3103</v>
      </c>
      <c r="D271" s="2">
        <v>2227</v>
      </c>
      <c r="E271" s="20">
        <v>9918</v>
      </c>
      <c r="F271" s="20">
        <v>18965</v>
      </c>
      <c r="G271" s="2">
        <v>226724</v>
      </c>
      <c r="H271" s="2">
        <v>145684</v>
      </c>
      <c r="I271" s="2">
        <v>2196</v>
      </c>
      <c r="J271" s="2">
        <v>158</v>
      </c>
      <c r="K271" s="167">
        <v>3883</v>
      </c>
      <c r="L271" s="167" t="s">
        <v>264</v>
      </c>
      <c r="M271" s="2"/>
      <c r="P271" s="2"/>
    </row>
    <row r="272" spans="1:16" ht="12" customHeight="1">
      <c r="A272" s="2"/>
      <c r="B272" s="2" t="s">
        <v>458</v>
      </c>
      <c r="C272" s="2">
        <v>4031</v>
      </c>
      <c r="D272" s="2">
        <v>3084</v>
      </c>
      <c r="E272" s="20">
        <v>5899</v>
      </c>
      <c r="F272" s="20">
        <v>15349</v>
      </c>
      <c r="G272" s="2">
        <v>188132</v>
      </c>
      <c r="H272" s="2">
        <v>158263</v>
      </c>
      <c r="I272" s="2">
        <v>1632</v>
      </c>
      <c r="J272" s="2">
        <v>174</v>
      </c>
      <c r="K272" s="167">
        <v>3902</v>
      </c>
      <c r="L272" s="167" t="s">
        <v>359</v>
      </c>
      <c r="M272" s="2"/>
      <c r="P272" s="2"/>
    </row>
    <row r="273" spans="1:16" ht="12" customHeight="1">
      <c r="A273" s="2"/>
      <c r="B273" s="2" t="s">
        <v>459</v>
      </c>
      <c r="C273" s="2">
        <v>2589</v>
      </c>
      <c r="D273" s="2">
        <v>1818</v>
      </c>
      <c r="E273" s="20">
        <v>1573</v>
      </c>
      <c r="F273" s="20">
        <v>24120</v>
      </c>
      <c r="G273" s="2">
        <v>248237</v>
      </c>
      <c r="H273" s="2">
        <v>131039</v>
      </c>
      <c r="I273" s="2">
        <v>2254</v>
      </c>
      <c r="J273" s="2">
        <v>126</v>
      </c>
      <c r="K273" s="167">
        <v>3903</v>
      </c>
      <c r="L273" s="167" t="s">
        <v>264</v>
      </c>
      <c r="M273" s="2"/>
      <c r="P273" s="2"/>
    </row>
    <row r="274" spans="1:16" ht="12" customHeight="1">
      <c r="A274" s="2"/>
      <c r="B274" s="2" t="s">
        <v>460</v>
      </c>
      <c r="C274" s="2">
        <v>4656</v>
      </c>
      <c r="D274" s="2">
        <v>3572</v>
      </c>
      <c r="E274" s="20">
        <v>12</v>
      </c>
      <c r="F274" s="20">
        <v>11983</v>
      </c>
      <c r="G274" s="2">
        <v>172474</v>
      </c>
      <c r="H274" s="2">
        <v>227645</v>
      </c>
      <c r="I274" s="2">
        <v>1174</v>
      </c>
      <c r="J274" s="2">
        <v>196</v>
      </c>
      <c r="K274" s="167">
        <v>3906</v>
      </c>
      <c r="L274" s="167" t="s">
        <v>359</v>
      </c>
      <c r="M274" s="2"/>
      <c r="P274" s="2"/>
    </row>
    <row r="275" spans="1:16" ht="12" customHeight="1">
      <c r="A275" s="2"/>
      <c r="B275" s="2" t="s">
        <v>461</v>
      </c>
      <c r="C275" s="2">
        <v>1632</v>
      </c>
      <c r="D275" s="2">
        <v>1112</v>
      </c>
      <c r="E275" s="20">
        <v>12325</v>
      </c>
      <c r="F275" s="20">
        <v>28228</v>
      </c>
      <c r="G275" s="2">
        <v>290342</v>
      </c>
      <c r="H275" s="2">
        <v>91974</v>
      </c>
      <c r="I275" s="2">
        <v>3044</v>
      </c>
      <c r="J275" s="2">
        <v>93</v>
      </c>
      <c r="K275" s="167">
        <v>3908</v>
      </c>
      <c r="L275" s="167" t="s">
        <v>264</v>
      </c>
      <c r="M275" s="2"/>
      <c r="P275" s="2"/>
    </row>
    <row r="276" spans="1:16" ht="12" customHeight="1">
      <c r="A276" s="2"/>
      <c r="B276" s="2" t="s">
        <v>462</v>
      </c>
      <c r="C276" s="2">
        <v>657</v>
      </c>
      <c r="D276" s="2">
        <v>333</v>
      </c>
      <c r="E276" s="20">
        <v>29306</v>
      </c>
      <c r="F276" s="20">
        <v>32582</v>
      </c>
      <c r="G276" s="2">
        <v>358171</v>
      </c>
      <c r="H276" s="2">
        <v>48079</v>
      </c>
      <c r="I276" s="2">
        <v>4141</v>
      </c>
      <c r="J276" s="2">
        <v>51</v>
      </c>
      <c r="K276" s="167">
        <v>3909</v>
      </c>
      <c r="L276" s="167" t="s">
        <v>359</v>
      </c>
      <c r="M276" s="2"/>
      <c r="P276" s="2"/>
    </row>
    <row r="277" spans="1:16" ht="12" customHeight="1">
      <c r="A277" s="2"/>
      <c r="B277" s="2" t="s">
        <v>463</v>
      </c>
      <c r="C277" s="2">
        <v>882</v>
      </c>
      <c r="D277" s="2">
        <v>451</v>
      </c>
      <c r="E277" s="20">
        <v>30660</v>
      </c>
      <c r="F277" s="20">
        <v>30715</v>
      </c>
      <c r="G277" s="2">
        <v>305526</v>
      </c>
      <c r="H277" s="2">
        <v>59934</v>
      </c>
      <c r="I277" s="2">
        <v>3655</v>
      </c>
      <c r="J277" s="2">
        <v>64</v>
      </c>
      <c r="K277" s="167">
        <v>4413</v>
      </c>
      <c r="L277" s="167" t="s">
        <v>358</v>
      </c>
      <c r="M277" s="2"/>
      <c r="P277" s="2"/>
    </row>
    <row r="278" spans="1:16" ht="12" customHeight="1">
      <c r="A278" s="2"/>
      <c r="B278" s="2" t="s">
        <v>464</v>
      </c>
      <c r="C278" s="2">
        <v>2595</v>
      </c>
      <c r="D278" s="2">
        <v>1718</v>
      </c>
      <c r="E278" s="20">
        <v>37</v>
      </c>
      <c r="F278" s="20">
        <v>22868</v>
      </c>
      <c r="G278" s="2">
        <v>265184</v>
      </c>
      <c r="H278" s="2">
        <v>195039</v>
      </c>
      <c r="I278" s="2">
        <v>2108</v>
      </c>
      <c r="J278" s="2">
        <v>154</v>
      </c>
      <c r="K278" s="167">
        <v>4416</v>
      </c>
      <c r="L278" s="167" t="s">
        <v>359</v>
      </c>
      <c r="M278" s="2"/>
      <c r="P278" s="2"/>
    </row>
    <row r="279" spans="1:16" ht="12" customHeight="1">
      <c r="A279" s="2"/>
      <c r="B279" s="2" t="s">
        <v>465</v>
      </c>
      <c r="C279" s="2">
        <v>2295</v>
      </c>
      <c r="D279" s="2">
        <v>1551</v>
      </c>
      <c r="E279" s="20">
        <v>7517</v>
      </c>
      <c r="F279" s="20">
        <v>24852</v>
      </c>
      <c r="G279" s="2">
        <v>261539</v>
      </c>
      <c r="H279" s="2">
        <v>132776</v>
      </c>
      <c r="I279" s="2">
        <v>2487</v>
      </c>
      <c r="J279" s="2">
        <v>134</v>
      </c>
      <c r="K279" s="167">
        <v>4417</v>
      </c>
      <c r="L279" s="167" t="s">
        <v>358</v>
      </c>
      <c r="M279" s="2"/>
      <c r="P279" s="2"/>
    </row>
    <row r="280" spans="1:16" ht="12" customHeight="1">
      <c r="A280" s="2"/>
      <c r="B280" s="2" t="s">
        <v>466</v>
      </c>
      <c r="C280" s="2">
        <v>1551</v>
      </c>
      <c r="D280" s="2">
        <v>1018</v>
      </c>
      <c r="E280" s="20">
        <v>18494</v>
      </c>
      <c r="F280" s="20">
        <v>24524</v>
      </c>
      <c r="G280" s="2">
        <v>281711</v>
      </c>
      <c r="H280" s="2">
        <v>85776</v>
      </c>
      <c r="I280" s="2">
        <v>2943</v>
      </c>
      <c r="J280" s="2">
        <v>93</v>
      </c>
      <c r="K280" s="167">
        <v>4419</v>
      </c>
      <c r="L280" s="167" t="s">
        <v>359</v>
      </c>
      <c r="M280" s="2"/>
      <c r="P280" s="2"/>
    </row>
    <row r="281" spans="1:16" ht="12" customHeight="1">
      <c r="A281" s="2"/>
      <c r="B281" s="2" t="s">
        <v>467</v>
      </c>
      <c r="C281" s="2">
        <v>3437</v>
      </c>
      <c r="D281" s="2">
        <v>2474</v>
      </c>
      <c r="E281" s="20">
        <v>99</v>
      </c>
      <c r="F281" s="20">
        <v>13667</v>
      </c>
      <c r="G281" s="2">
        <v>201961</v>
      </c>
      <c r="H281" s="2">
        <v>186697</v>
      </c>
      <c r="I281" s="2">
        <v>1431</v>
      </c>
      <c r="J281" s="2">
        <v>166</v>
      </c>
      <c r="K281" s="167">
        <v>4424</v>
      </c>
      <c r="L281" s="167" t="s">
        <v>358</v>
      </c>
      <c r="M281" s="2"/>
      <c r="P281" s="2"/>
    </row>
    <row r="282" spans="1:16" ht="12" customHeight="1">
      <c r="A282" s="2"/>
      <c r="B282" s="2" t="s">
        <v>468</v>
      </c>
      <c r="C282" s="2">
        <v>1897</v>
      </c>
      <c r="D282" s="2">
        <v>1243</v>
      </c>
      <c r="E282" s="20">
        <v>14697</v>
      </c>
      <c r="F282" s="20">
        <v>22393</v>
      </c>
      <c r="G282" s="2">
        <v>262066</v>
      </c>
      <c r="H282" s="2">
        <v>105276</v>
      </c>
      <c r="I282" s="2">
        <v>2437</v>
      </c>
      <c r="J282" s="2">
        <v>110</v>
      </c>
      <c r="K282" s="167">
        <v>4426</v>
      </c>
      <c r="L282" s="167" t="s">
        <v>359</v>
      </c>
      <c r="M282" s="2"/>
      <c r="P282" s="2"/>
    </row>
    <row r="283" spans="1:16" ht="12" customHeight="1">
      <c r="A283" s="2"/>
      <c r="B283" s="2" t="s">
        <v>469</v>
      </c>
      <c r="C283" s="2">
        <v>2768</v>
      </c>
      <c r="D283" s="2">
        <v>1922</v>
      </c>
      <c r="E283" s="20">
        <v>156</v>
      </c>
      <c r="F283" s="20">
        <v>21153</v>
      </c>
      <c r="G283" s="2">
        <v>256079</v>
      </c>
      <c r="H283" s="2">
        <v>172921</v>
      </c>
      <c r="I283" s="2">
        <v>1884</v>
      </c>
      <c r="J283" s="2">
        <v>147</v>
      </c>
      <c r="K283" s="167">
        <v>4430</v>
      </c>
      <c r="L283" s="167" t="s">
        <v>358</v>
      </c>
      <c r="M283" s="2"/>
      <c r="P283" s="2"/>
    </row>
    <row r="284" spans="1:16" ht="12" customHeight="1">
      <c r="A284" s="2"/>
      <c r="B284" s="2" t="s">
        <v>470</v>
      </c>
      <c r="C284" s="2">
        <v>1553</v>
      </c>
      <c r="D284" s="2">
        <v>938</v>
      </c>
      <c r="E284" s="20">
        <v>23083</v>
      </c>
      <c r="F284" s="20">
        <v>23037</v>
      </c>
      <c r="G284" s="2">
        <v>275737</v>
      </c>
      <c r="H284" s="2">
        <v>98408</v>
      </c>
      <c r="I284" s="2">
        <v>2937</v>
      </c>
      <c r="J284" s="2">
        <v>106</v>
      </c>
      <c r="K284" s="167">
        <v>4431</v>
      </c>
      <c r="L284" s="167" t="s">
        <v>359</v>
      </c>
      <c r="M284" s="2"/>
      <c r="P284" s="2"/>
    </row>
    <row r="285" spans="1:16" ht="12" customHeight="1">
      <c r="A285" s="2"/>
      <c r="B285" s="2" t="s">
        <v>471</v>
      </c>
      <c r="C285" s="2">
        <v>2655</v>
      </c>
      <c r="D285" s="2">
        <v>1894</v>
      </c>
      <c r="E285" s="20">
        <v>1099</v>
      </c>
      <c r="F285" s="20">
        <v>22107</v>
      </c>
      <c r="G285" s="2">
        <v>248697</v>
      </c>
      <c r="H285" s="2">
        <v>142066</v>
      </c>
      <c r="I285" s="2">
        <v>2124</v>
      </c>
      <c r="J285" s="2">
        <v>131</v>
      </c>
      <c r="K285" s="167">
        <v>4441</v>
      </c>
      <c r="L285" s="167" t="s">
        <v>358</v>
      </c>
      <c r="M285" s="2"/>
      <c r="P285" s="2"/>
    </row>
    <row r="286" spans="1:16" ht="12" customHeight="1">
      <c r="A286" s="2"/>
      <c r="B286" s="2" t="s">
        <v>472</v>
      </c>
      <c r="C286" s="2">
        <v>1678</v>
      </c>
      <c r="D286" s="2">
        <v>1080</v>
      </c>
      <c r="E286" s="20">
        <v>13155</v>
      </c>
      <c r="F286" s="20">
        <v>27337</v>
      </c>
      <c r="G286" s="2">
        <v>293184</v>
      </c>
      <c r="H286" s="2">
        <v>105579</v>
      </c>
      <c r="I286" s="2">
        <v>3068</v>
      </c>
      <c r="J286" s="2">
        <v>103</v>
      </c>
      <c r="K286" s="167">
        <v>4443</v>
      </c>
      <c r="L286" s="167" t="s">
        <v>359</v>
      </c>
      <c r="M286" s="2"/>
      <c r="P286" s="2"/>
    </row>
    <row r="287" spans="1:16" ht="12" customHeight="1">
      <c r="A287" s="2"/>
      <c r="B287" s="2" t="s">
        <v>473</v>
      </c>
      <c r="C287" s="2">
        <v>1125</v>
      </c>
      <c r="D287" s="2">
        <v>653</v>
      </c>
      <c r="E287" s="20">
        <v>21904</v>
      </c>
      <c r="F287" s="20">
        <v>26355</v>
      </c>
      <c r="G287" s="2">
        <v>275816</v>
      </c>
      <c r="H287" s="2">
        <v>72645</v>
      </c>
      <c r="I287" s="2">
        <v>3122</v>
      </c>
      <c r="J287" s="2">
        <v>77</v>
      </c>
      <c r="K287" s="167">
        <v>4448</v>
      </c>
      <c r="L287" s="167" t="s">
        <v>358</v>
      </c>
      <c r="M287" s="2"/>
      <c r="P287" s="2"/>
    </row>
    <row r="288" spans="1:16" ht="12" customHeight="1">
      <c r="A288" s="2"/>
      <c r="B288" s="2" t="s">
        <v>474</v>
      </c>
      <c r="C288" s="2">
        <v>2081</v>
      </c>
      <c r="D288" s="2">
        <v>1382</v>
      </c>
      <c r="E288" s="20">
        <v>8469</v>
      </c>
      <c r="F288" s="20">
        <v>26067</v>
      </c>
      <c r="G288" s="2">
        <v>249737</v>
      </c>
      <c r="H288" s="2">
        <v>121697</v>
      </c>
      <c r="I288" s="2">
        <v>2505</v>
      </c>
      <c r="J288" s="2">
        <v>120</v>
      </c>
      <c r="K288" s="167">
        <v>4449</v>
      </c>
      <c r="L288" s="167" t="s">
        <v>359</v>
      </c>
      <c r="M288" s="2"/>
      <c r="P288" s="2"/>
    </row>
    <row r="289" spans="1:16" ht="12" customHeight="1">
      <c r="A289" s="2"/>
      <c r="B289" s="2" t="s">
        <v>475</v>
      </c>
      <c r="C289" s="2">
        <v>3059</v>
      </c>
      <c r="D289" s="2">
        <v>2220</v>
      </c>
      <c r="E289" s="20">
        <v>4928</v>
      </c>
      <c r="F289" s="20">
        <v>26456</v>
      </c>
      <c r="G289" s="2">
        <v>236974</v>
      </c>
      <c r="H289" s="2">
        <v>152342</v>
      </c>
      <c r="I289" s="2">
        <v>2228</v>
      </c>
      <c r="J289" s="2">
        <v>149</v>
      </c>
      <c r="K289" s="167">
        <v>4451</v>
      </c>
      <c r="L289" s="167" t="s">
        <v>358</v>
      </c>
      <c r="M289" s="2"/>
      <c r="P289" s="2"/>
    </row>
    <row r="290" spans="1:16" ht="12" customHeight="1">
      <c r="A290" s="2"/>
      <c r="B290" s="2" t="s">
        <v>476</v>
      </c>
      <c r="C290" s="2">
        <v>6054</v>
      </c>
      <c r="D290" s="2">
        <v>4787</v>
      </c>
      <c r="E290" s="20">
        <v>0</v>
      </c>
      <c r="F290" s="20">
        <v>5323</v>
      </c>
      <c r="G290" s="2">
        <v>86803</v>
      </c>
      <c r="H290" s="2">
        <v>269079</v>
      </c>
      <c r="I290" s="2">
        <v>504</v>
      </c>
      <c r="J290" s="2">
        <v>229</v>
      </c>
      <c r="K290" s="167">
        <v>4456</v>
      </c>
      <c r="L290" s="167" t="s">
        <v>359</v>
      </c>
      <c r="M290" s="2"/>
      <c r="P290" s="2"/>
    </row>
    <row r="291" spans="1:16" ht="12" customHeight="1">
      <c r="A291" s="2"/>
      <c r="B291" s="2" t="s">
        <v>477</v>
      </c>
      <c r="C291" s="2">
        <v>5632</v>
      </c>
      <c r="D291" s="2">
        <v>4374</v>
      </c>
      <c r="E291" s="20">
        <v>0</v>
      </c>
      <c r="F291" s="20">
        <v>10582</v>
      </c>
      <c r="G291" s="2">
        <v>143000</v>
      </c>
      <c r="H291" s="2">
        <v>242079</v>
      </c>
      <c r="I291" s="2">
        <v>964</v>
      </c>
      <c r="J291" s="2">
        <v>236</v>
      </c>
      <c r="K291" s="167">
        <v>4457</v>
      </c>
      <c r="L291" s="167" t="s">
        <v>358</v>
      </c>
      <c r="M291" s="2"/>
      <c r="P291" s="2"/>
    </row>
    <row r="292" spans="1:16" ht="12" customHeight="1">
      <c r="A292" s="2"/>
      <c r="B292" s="2" t="s">
        <v>478</v>
      </c>
      <c r="C292" s="2">
        <v>4448</v>
      </c>
      <c r="D292" s="2">
        <v>3381</v>
      </c>
      <c r="E292" s="20">
        <v>1595</v>
      </c>
      <c r="F292" s="20">
        <v>7210</v>
      </c>
      <c r="G292" s="2">
        <v>139316</v>
      </c>
      <c r="H292" s="2">
        <v>187263</v>
      </c>
      <c r="I292" s="2">
        <v>959</v>
      </c>
      <c r="J292" s="2">
        <v>193</v>
      </c>
      <c r="K292" s="167">
        <v>4461</v>
      </c>
      <c r="L292" s="167" t="s">
        <v>359</v>
      </c>
      <c r="M292" s="2"/>
      <c r="P292" s="2"/>
    </row>
    <row r="293" spans="1:16" ht="12" customHeight="1">
      <c r="A293" s="2"/>
      <c r="B293" s="2" t="s">
        <v>479</v>
      </c>
      <c r="C293" s="2">
        <v>3494</v>
      </c>
      <c r="D293" s="2">
        <v>2529</v>
      </c>
      <c r="E293" s="20">
        <v>6190</v>
      </c>
      <c r="F293" s="20">
        <v>9533</v>
      </c>
      <c r="G293" s="2">
        <v>141868</v>
      </c>
      <c r="H293" s="2">
        <v>148803</v>
      </c>
      <c r="I293" s="2">
        <v>1312</v>
      </c>
      <c r="J293" s="2">
        <v>169</v>
      </c>
      <c r="K293" s="167">
        <v>4462</v>
      </c>
      <c r="L293" s="167" t="s">
        <v>358</v>
      </c>
      <c r="M293" s="2"/>
      <c r="P293" s="2"/>
    </row>
    <row r="294" spans="1:16" ht="12" customHeight="1">
      <c r="A294" s="2"/>
      <c r="B294" s="2" t="s">
        <v>480</v>
      </c>
      <c r="C294" s="2">
        <v>4088</v>
      </c>
      <c r="D294" s="2">
        <v>3056</v>
      </c>
      <c r="E294" s="20">
        <v>4912</v>
      </c>
      <c r="F294" s="20">
        <v>8796</v>
      </c>
      <c r="G294" s="2">
        <v>144474</v>
      </c>
      <c r="H294" s="2">
        <v>176132</v>
      </c>
      <c r="I294" s="2">
        <v>1150</v>
      </c>
      <c r="J294" s="2">
        <v>189</v>
      </c>
      <c r="K294" s="167">
        <v>4464</v>
      </c>
      <c r="L294" s="167" t="s">
        <v>359</v>
      </c>
      <c r="M294" s="2"/>
      <c r="P294" s="2"/>
    </row>
    <row r="295" spans="1:16" ht="12" customHeight="1">
      <c r="A295" s="2"/>
      <c r="B295" s="2" t="s">
        <v>481</v>
      </c>
      <c r="C295" s="2">
        <v>4215</v>
      </c>
      <c r="D295" s="2">
        <v>3164</v>
      </c>
      <c r="E295" s="20">
        <v>1740</v>
      </c>
      <c r="F295" s="20">
        <v>6635</v>
      </c>
      <c r="G295" s="2">
        <v>116632</v>
      </c>
      <c r="H295" s="2">
        <v>180539</v>
      </c>
      <c r="I295" s="2">
        <v>889</v>
      </c>
      <c r="J295" s="2">
        <v>192</v>
      </c>
      <c r="K295" s="167">
        <v>4467</v>
      </c>
      <c r="L295" s="167" t="s">
        <v>358</v>
      </c>
      <c r="M295" s="2"/>
      <c r="P295" s="2"/>
    </row>
    <row r="296" spans="1:16" ht="12" customHeight="1">
      <c r="A296" s="2"/>
      <c r="B296" s="2" t="s">
        <v>482</v>
      </c>
      <c r="C296" s="2">
        <v>5228</v>
      </c>
      <c r="D296" s="2">
        <v>4070</v>
      </c>
      <c r="E296" s="20">
        <v>2778</v>
      </c>
      <c r="F296" s="20">
        <v>7193</v>
      </c>
      <c r="G296" s="2">
        <v>116763</v>
      </c>
      <c r="H296" s="2">
        <v>196526</v>
      </c>
      <c r="I296" s="2">
        <v>869</v>
      </c>
      <c r="J296" s="2">
        <v>213</v>
      </c>
      <c r="K296" s="167">
        <v>4468</v>
      </c>
      <c r="L296" s="167" t="s">
        <v>359</v>
      </c>
      <c r="M296" s="2"/>
      <c r="P296" s="2"/>
    </row>
    <row r="297" spans="1:16" ht="12" customHeight="1">
      <c r="A297" s="2"/>
      <c r="B297" s="2" t="s">
        <v>411</v>
      </c>
      <c r="C297" s="2">
        <v>7895</v>
      </c>
      <c r="D297" s="2">
        <v>6516</v>
      </c>
      <c r="E297" s="20">
        <v>767</v>
      </c>
      <c r="F297" s="20">
        <v>2175</v>
      </c>
      <c r="G297" s="2">
        <v>40855</v>
      </c>
      <c r="H297" s="2">
        <v>223605</v>
      </c>
      <c r="I297" s="2">
        <v>297</v>
      </c>
      <c r="J297" s="2">
        <v>258</v>
      </c>
      <c r="K297" s="167">
        <v>4471</v>
      </c>
      <c r="L297" s="167" t="s">
        <v>358</v>
      </c>
      <c r="M297" s="2"/>
      <c r="P297" s="2"/>
    </row>
    <row r="298" spans="1:16" ht="12" customHeight="1">
      <c r="A298" s="2"/>
      <c r="B298" s="2" t="s">
        <v>483</v>
      </c>
      <c r="C298" s="2">
        <v>5483</v>
      </c>
      <c r="D298" s="2">
        <v>3930</v>
      </c>
      <c r="E298" s="20">
        <v>0</v>
      </c>
      <c r="F298" s="20">
        <v>147</v>
      </c>
      <c r="G298" s="2">
        <v>1763</v>
      </c>
      <c r="H298" s="2">
        <v>219224</v>
      </c>
      <c r="I298" s="2">
        <v>13</v>
      </c>
      <c r="J298" s="2">
        <v>282</v>
      </c>
      <c r="K298" s="167">
        <v>4472</v>
      </c>
      <c r="L298" s="167" t="s">
        <v>359</v>
      </c>
      <c r="M298" s="2"/>
      <c r="P298" s="2"/>
    </row>
    <row r="299" spans="1:16" ht="12" customHeight="1">
      <c r="A299" s="2"/>
      <c r="B299" s="2" t="s">
        <v>484</v>
      </c>
      <c r="C299" s="2">
        <v>5898</v>
      </c>
      <c r="D299" s="2">
        <v>4135</v>
      </c>
      <c r="E299" s="20">
        <v>0</v>
      </c>
      <c r="F299" s="20">
        <v>0</v>
      </c>
      <c r="G299" s="2">
        <v>0</v>
      </c>
      <c r="H299" s="2">
        <v>273895</v>
      </c>
      <c r="I299" s="2">
        <v>0</v>
      </c>
      <c r="J299" s="2">
        <v>331</v>
      </c>
      <c r="K299" s="167">
        <v>4475</v>
      </c>
      <c r="L299" s="167" t="s">
        <v>358</v>
      </c>
      <c r="M299" s="2"/>
      <c r="P299" s="2"/>
    </row>
    <row r="300" spans="1:16" ht="12" customHeight="1">
      <c r="A300" s="2"/>
      <c r="B300" s="2" t="s">
        <v>485</v>
      </c>
      <c r="C300" s="2">
        <v>4860</v>
      </c>
      <c r="D300" s="2">
        <v>3377</v>
      </c>
      <c r="E300" s="20">
        <v>0</v>
      </c>
      <c r="F300" s="20">
        <v>524</v>
      </c>
      <c r="G300" s="2">
        <v>8947</v>
      </c>
      <c r="H300" s="2">
        <v>198868</v>
      </c>
      <c r="I300" s="2">
        <v>63</v>
      </c>
      <c r="J300" s="2">
        <v>265</v>
      </c>
      <c r="K300" s="167">
        <v>4476</v>
      </c>
      <c r="L300" s="167" t="s">
        <v>359</v>
      </c>
      <c r="M300" s="2"/>
      <c r="P300" s="2"/>
    </row>
    <row r="301" spans="1:16" ht="12" customHeight="1">
      <c r="A301" s="2"/>
      <c r="B301" s="2" t="s">
        <v>486</v>
      </c>
      <c r="C301" s="2">
        <v>6880</v>
      </c>
      <c r="D301" s="2">
        <v>5426</v>
      </c>
      <c r="E301" s="20">
        <v>0</v>
      </c>
      <c r="F301" s="20">
        <v>3592</v>
      </c>
      <c r="G301" s="2">
        <v>50658</v>
      </c>
      <c r="H301" s="2">
        <v>241329</v>
      </c>
      <c r="I301" s="2">
        <v>325</v>
      </c>
      <c r="J301" s="2">
        <v>273</v>
      </c>
      <c r="K301" s="167">
        <v>4478</v>
      </c>
      <c r="L301" s="167" t="s">
        <v>358</v>
      </c>
      <c r="M301" s="2"/>
      <c r="P301" s="2"/>
    </row>
    <row r="302" spans="1:16" ht="12" customHeight="1">
      <c r="A302" s="2"/>
      <c r="B302" s="2" t="s">
        <v>487</v>
      </c>
      <c r="C302" s="2">
        <v>6058</v>
      </c>
      <c r="D302" s="2">
        <v>4670</v>
      </c>
      <c r="E302" s="20">
        <v>0</v>
      </c>
      <c r="F302" s="20">
        <v>2290</v>
      </c>
      <c r="G302" s="2">
        <v>39105</v>
      </c>
      <c r="H302" s="2">
        <v>243605</v>
      </c>
      <c r="I302" s="2">
        <v>235</v>
      </c>
      <c r="J302" s="2">
        <v>264</v>
      </c>
      <c r="K302" s="167">
        <v>4479</v>
      </c>
      <c r="L302" s="167" t="s">
        <v>359</v>
      </c>
      <c r="M302" s="2"/>
      <c r="P302" s="2"/>
    </row>
    <row r="303" spans="1:16" ht="12" customHeight="1">
      <c r="A303" s="2"/>
      <c r="B303" s="2" t="s">
        <v>488</v>
      </c>
      <c r="C303" s="2">
        <v>8493</v>
      </c>
      <c r="D303" s="2">
        <v>7169</v>
      </c>
      <c r="E303" s="20">
        <v>1009</v>
      </c>
      <c r="F303" s="20">
        <v>2613</v>
      </c>
      <c r="G303" s="2">
        <v>44645</v>
      </c>
      <c r="H303" s="2">
        <v>210092</v>
      </c>
      <c r="I303" s="2">
        <v>332</v>
      </c>
      <c r="J303" s="2">
        <v>247</v>
      </c>
      <c r="K303" s="167">
        <v>4481</v>
      </c>
      <c r="L303" s="167" t="s">
        <v>358</v>
      </c>
      <c r="M303" s="2"/>
      <c r="P303" s="2"/>
    </row>
    <row r="304" spans="1:16" ht="12" customHeight="1">
      <c r="A304" s="2"/>
      <c r="B304" s="2" t="s">
        <v>489</v>
      </c>
      <c r="C304" s="2">
        <v>8278</v>
      </c>
      <c r="D304" s="2">
        <v>6908</v>
      </c>
      <c r="E304" s="20">
        <v>720</v>
      </c>
      <c r="F304" s="20">
        <v>2169</v>
      </c>
      <c r="G304" s="2">
        <v>46118</v>
      </c>
      <c r="H304" s="2">
        <v>224974</v>
      </c>
      <c r="I304" s="2">
        <v>300</v>
      </c>
      <c r="J304" s="2">
        <v>253</v>
      </c>
      <c r="K304" s="167">
        <v>4485</v>
      </c>
      <c r="L304" s="167" t="s">
        <v>359</v>
      </c>
      <c r="M304" s="2"/>
      <c r="P304" s="2"/>
    </row>
    <row r="305" spans="1:16" ht="12" customHeight="1">
      <c r="A305" s="2"/>
      <c r="B305" s="2" t="s">
        <v>490</v>
      </c>
      <c r="C305" s="2">
        <v>7664</v>
      </c>
      <c r="D305" s="2">
        <v>6411</v>
      </c>
      <c r="E305" s="20">
        <v>1649</v>
      </c>
      <c r="F305" s="20">
        <v>3457</v>
      </c>
      <c r="G305" s="2">
        <v>65066</v>
      </c>
      <c r="H305" s="2">
        <v>196605</v>
      </c>
      <c r="I305" s="2">
        <v>480</v>
      </c>
      <c r="J305" s="2">
        <v>233</v>
      </c>
      <c r="K305" s="167">
        <v>4487</v>
      </c>
      <c r="L305" s="167" t="s">
        <v>358</v>
      </c>
      <c r="M305" s="2"/>
      <c r="P305" s="2"/>
    </row>
    <row r="306" spans="1:16" ht="12" customHeight="1">
      <c r="A306" s="2"/>
      <c r="B306" s="2" t="s">
        <v>491</v>
      </c>
      <c r="C306" s="2">
        <v>7494</v>
      </c>
      <c r="D306" s="2">
        <v>6153</v>
      </c>
      <c r="E306" s="20">
        <v>728</v>
      </c>
      <c r="F306" s="20">
        <v>3267</v>
      </c>
      <c r="G306" s="2">
        <v>51026</v>
      </c>
      <c r="H306" s="2">
        <v>228263</v>
      </c>
      <c r="I306" s="2">
        <v>380</v>
      </c>
      <c r="J306" s="2">
        <v>249</v>
      </c>
      <c r="K306" s="167">
        <v>4488</v>
      </c>
      <c r="L306" s="167" t="s">
        <v>359</v>
      </c>
      <c r="M306" s="2"/>
      <c r="P306" s="2"/>
    </row>
    <row r="307" spans="1:16" ht="12" customHeight="1">
      <c r="A307" s="2"/>
      <c r="B307" s="2" t="s">
        <v>492</v>
      </c>
      <c r="C307" s="2">
        <v>7525</v>
      </c>
      <c r="D307" s="2">
        <v>6157</v>
      </c>
      <c r="E307" s="20">
        <v>975</v>
      </c>
      <c r="F307" s="20">
        <v>2546</v>
      </c>
      <c r="G307" s="2">
        <v>52066</v>
      </c>
      <c r="H307" s="2">
        <v>234934</v>
      </c>
      <c r="I307" s="2">
        <v>335</v>
      </c>
      <c r="J307" s="2">
        <v>256</v>
      </c>
      <c r="K307" s="167">
        <v>4490</v>
      </c>
      <c r="L307" s="167" t="s">
        <v>358</v>
      </c>
      <c r="M307" s="2"/>
      <c r="P307" s="2"/>
    </row>
    <row r="308" spans="1:16" ht="12" customHeight="1">
      <c r="A308" s="2"/>
      <c r="B308" s="2" t="s">
        <v>493</v>
      </c>
      <c r="C308" s="2">
        <v>4625</v>
      </c>
      <c r="D308" s="2">
        <v>3542</v>
      </c>
      <c r="E308" s="20">
        <v>1750</v>
      </c>
      <c r="F308" s="20">
        <v>4969</v>
      </c>
      <c r="G308" s="2">
        <v>95355</v>
      </c>
      <c r="H308" s="2">
        <v>169276</v>
      </c>
      <c r="I308" s="2">
        <v>664</v>
      </c>
      <c r="J308" s="2">
        <v>198</v>
      </c>
      <c r="K308" s="167">
        <v>4496</v>
      </c>
      <c r="L308" s="167" t="s">
        <v>359</v>
      </c>
      <c r="M308" s="2"/>
      <c r="P308" s="2"/>
    </row>
    <row r="309" spans="1:16" ht="12" customHeight="1">
      <c r="A309" s="2"/>
      <c r="B309" s="2" t="s">
        <v>494</v>
      </c>
      <c r="C309" s="2">
        <v>6285</v>
      </c>
      <c r="D309" s="2">
        <v>4938</v>
      </c>
      <c r="E309" s="20">
        <v>679</v>
      </c>
      <c r="F309" s="20">
        <v>1082</v>
      </c>
      <c r="G309" s="2">
        <v>35605</v>
      </c>
      <c r="H309" s="2">
        <v>223316</v>
      </c>
      <c r="I309" s="2">
        <v>197</v>
      </c>
      <c r="J309" s="2">
        <v>247</v>
      </c>
      <c r="K309" s="167">
        <v>4497</v>
      </c>
      <c r="L309" s="167" t="s">
        <v>358</v>
      </c>
      <c r="M309" s="2"/>
      <c r="P309" s="2"/>
    </row>
    <row r="310" spans="1:16" ht="12" customHeight="1">
      <c r="A310" s="2"/>
      <c r="B310" s="2" t="s">
        <v>495</v>
      </c>
      <c r="C310" s="2">
        <v>4492</v>
      </c>
      <c r="D310" s="2">
        <v>3422</v>
      </c>
      <c r="E310" s="20">
        <v>2569</v>
      </c>
      <c r="F310" s="20">
        <v>5809</v>
      </c>
      <c r="G310" s="2">
        <v>106776</v>
      </c>
      <c r="H310" s="2">
        <v>161474</v>
      </c>
      <c r="I310" s="2">
        <v>773</v>
      </c>
      <c r="J310" s="2">
        <v>191</v>
      </c>
      <c r="K310" s="167">
        <v>4530</v>
      </c>
      <c r="L310" s="167" t="s">
        <v>359</v>
      </c>
      <c r="M310" s="2"/>
      <c r="P310" s="2"/>
    </row>
    <row r="311" spans="1:16" ht="12" customHeight="1">
      <c r="A311" s="2"/>
      <c r="B311" s="2" t="s">
        <v>496</v>
      </c>
      <c r="C311" s="2">
        <v>7704</v>
      </c>
      <c r="D311" s="2">
        <v>6261</v>
      </c>
      <c r="E311" s="20">
        <v>0</v>
      </c>
      <c r="F311" s="20">
        <v>1634</v>
      </c>
      <c r="G311" s="2">
        <v>22474</v>
      </c>
      <c r="H311" s="2">
        <v>285395</v>
      </c>
      <c r="I311" s="2">
        <v>147</v>
      </c>
      <c r="J311" s="2">
        <v>269</v>
      </c>
      <c r="K311" s="167">
        <v>4619</v>
      </c>
      <c r="L311" s="167" t="s">
        <v>358</v>
      </c>
      <c r="M311" s="2"/>
      <c r="P311" s="2"/>
    </row>
    <row r="312" spans="1:16" ht="12" customHeight="1">
      <c r="A312" s="2"/>
      <c r="B312" s="2" t="s">
        <v>497</v>
      </c>
      <c r="C312" s="2">
        <v>7326</v>
      </c>
      <c r="D312" s="2">
        <v>5877</v>
      </c>
      <c r="E312" s="20">
        <v>0</v>
      </c>
      <c r="F312" s="20">
        <v>659</v>
      </c>
      <c r="G312" s="2">
        <v>17461</v>
      </c>
      <c r="H312" s="2">
        <v>291645</v>
      </c>
      <c r="I312" s="2">
        <v>97</v>
      </c>
      <c r="J312" s="2">
        <v>268</v>
      </c>
      <c r="K312" s="167">
        <v>4622</v>
      </c>
      <c r="L312" s="167" t="s">
        <v>359</v>
      </c>
      <c r="M312" s="2"/>
      <c r="P312" s="2"/>
    </row>
    <row r="313" spans="1:16" ht="12" customHeight="1">
      <c r="A313" s="2"/>
      <c r="B313" s="2" t="s">
        <v>498</v>
      </c>
      <c r="C313" s="2">
        <v>7761</v>
      </c>
      <c r="D313" s="2">
        <v>6374</v>
      </c>
      <c r="E313" s="20">
        <v>0</v>
      </c>
      <c r="F313" s="20">
        <v>1295</v>
      </c>
      <c r="G313" s="2">
        <v>33553</v>
      </c>
      <c r="H313" s="2">
        <v>277382</v>
      </c>
      <c r="I313" s="2">
        <v>169</v>
      </c>
      <c r="J313" s="2">
        <v>254</v>
      </c>
      <c r="K313" s="167">
        <v>4626</v>
      </c>
      <c r="L313" s="167" t="s">
        <v>358</v>
      </c>
      <c r="M313" s="2"/>
      <c r="P313" s="2"/>
    </row>
    <row r="314" spans="1:16" ht="12" customHeight="1">
      <c r="A314" s="2"/>
      <c r="B314" s="2" t="s">
        <v>499</v>
      </c>
      <c r="C314" s="2">
        <v>8368</v>
      </c>
      <c r="D314" s="2">
        <v>6894</v>
      </c>
      <c r="E314" s="20">
        <v>0</v>
      </c>
      <c r="F314" s="20">
        <v>178</v>
      </c>
      <c r="G314" s="2">
        <v>6553</v>
      </c>
      <c r="H314" s="2">
        <v>326750</v>
      </c>
      <c r="I314" s="2">
        <v>26</v>
      </c>
      <c r="J314" s="2">
        <v>282</v>
      </c>
      <c r="K314" s="167">
        <v>4627</v>
      </c>
      <c r="L314" s="167" t="s">
        <v>359</v>
      </c>
      <c r="M314" s="2"/>
      <c r="P314" s="2"/>
    </row>
    <row r="315" spans="1:16" ht="12" customHeight="1">
      <c r="A315" s="2"/>
      <c r="B315" s="2" t="s">
        <v>500</v>
      </c>
      <c r="C315" s="2">
        <v>7685</v>
      </c>
      <c r="D315" s="2">
        <v>6274</v>
      </c>
      <c r="E315" s="20">
        <v>0</v>
      </c>
      <c r="F315" s="20">
        <v>1672</v>
      </c>
      <c r="G315" s="2">
        <v>25184</v>
      </c>
      <c r="H315" s="2">
        <v>264092</v>
      </c>
      <c r="I315" s="2">
        <v>172</v>
      </c>
      <c r="J315" s="2">
        <v>264</v>
      </c>
      <c r="K315" s="167">
        <v>4628</v>
      </c>
      <c r="L315" s="167" t="s">
        <v>358</v>
      </c>
      <c r="M315" s="2"/>
      <c r="P315" s="2"/>
    </row>
    <row r="316" spans="1:16" ht="12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167">
        <v>4629</v>
      </c>
      <c r="L316" s="167" t="s">
        <v>359</v>
      </c>
      <c r="M316" s="2"/>
      <c r="P316" s="2"/>
    </row>
    <row r="317" spans="1:16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167">
        <v>4630</v>
      </c>
      <c r="L317" s="167" t="s">
        <v>358</v>
      </c>
      <c r="M317" s="2"/>
      <c r="P317" s="2"/>
    </row>
    <row r="318" spans="1:16" ht="12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67">
        <v>4634</v>
      </c>
      <c r="L318" s="167" t="s">
        <v>359</v>
      </c>
      <c r="M318" s="2"/>
      <c r="P318" s="2"/>
    </row>
    <row r="319" spans="1:16" ht="1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67">
        <v>4637</v>
      </c>
      <c r="L319" s="167" t="s">
        <v>358</v>
      </c>
      <c r="M319" s="2"/>
      <c r="P319" s="2"/>
    </row>
    <row r="320" spans="1:16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167">
        <v>4640</v>
      </c>
      <c r="L320" s="167" t="s">
        <v>359</v>
      </c>
      <c r="M320" s="2"/>
      <c r="P320" s="2"/>
    </row>
    <row r="321" spans="1:16" ht="1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167">
        <v>4652</v>
      </c>
      <c r="L321" s="167" t="s">
        <v>358</v>
      </c>
      <c r="M321" s="2"/>
      <c r="P321" s="2"/>
    </row>
    <row r="322" spans="1:16" ht="12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167">
        <v>4653</v>
      </c>
      <c r="L322" s="167" t="s">
        <v>359</v>
      </c>
      <c r="M322" s="2"/>
      <c r="P322" s="2"/>
    </row>
    <row r="323" spans="1:16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167">
        <v>4654</v>
      </c>
      <c r="L323" s="167" t="s">
        <v>358</v>
      </c>
      <c r="M323" s="2"/>
      <c r="P323" s="2"/>
    </row>
    <row r="324" spans="1:16" ht="1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167">
        <v>4656</v>
      </c>
      <c r="L324" s="167" t="s">
        <v>359</v>
      </c>
      <c r="M324" s="2"/>
      <c r="P324" s="2"/>
    </row>
    <row r="325" spans="1:16" ht="12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167">
        <v>4657</v>
      </c>
      <c r="L325" s="167" t="s">
        <v>358</v>
      </c>
      <c r="M325" s="2"/>
      <c r="P325" s="2"/>
    </row>
    <row r="326" spans="1:16" ht="12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167">
        <v>4658</v>
      </c>
      <c r="L326" s="167" t="s">
        <v>359</v>
      </c>
      <c r="M326" s="2"/>
      <c r="P326" s="2"/>
    </row>
    <row r="327" spans="1:16" ht="12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167">
        <v>4666</v>
      </c>
      <c r="L327" s="167" t="s">
        <v>358</v>
      </c>
      <c r="M327" s="2"/>
      <c r="P327" s="2"/>
    </row>
    <row r="328" spans="1:16" ht="12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167">
        <v>4669</v>
      </c>
      <c r="L328" s="167" t="s">
        <v>359</v>
      </c>
      <c r="M328" s="2"/>
      <c r="P328" s="2"/>
    </row>
    <row r="329" spans="1:16" ht="12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167">
        <v>4671</v>
      </c>
      <c r="L329" s="167" t="s">
        <v>358</v>
      </c>
      <c r="M329" s="2"/>
      <c r="P329" s="2"/>
    </row>
    <row r="330" spans="1:16" ht="12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167">
        <v>4672</v>
      </c>
      <c r="L330" s="167" t="s">
        <v>359</v>
      </c>
      <c r="M330" s="2"/>
      <c r="P330" s="2"/>
    </row>
    <row r="331" spans="1:16" ht="12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167">
        <v>4686</v>
      </c>
      <c r="L331" s="167" t="s">
        <v>358</v>
      </c>
      <c r="M331" s="2"/>
      <c r="P331" s="2"/>
    </row>
    <row r="332" spans="1:16" ht="12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167">
        <v>4690</v>
      </c>
      <c r="L332" s="167" t="s">
        <v>359</v>
      </c>
      <c r="M332" s="2"/>
      <c r="P332" s="2"/>
    </row>
    <row r="333" spans="1:16" ht="12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167">
        <v>4691</v>
      </c>
      <c r="L333" s="167" t="s">
        <v>358</v>
      </c>
      <c r="M333" s="2"/>
      <c r="P333" s="2"/>
    </row>
    <row r="334" spans="1:16" ht="12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167">
        <v>4693</v>
      </c>
      <c r="L334" s="167" t="s">
        <v>359</v>
      </c>
      <c r="M334" s="2"/>
      <c r="P334" s="2"/>
    </row>
    <row r="335" spans="1:16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167">
        <v>4694</v>
      </c>
      <c r="L335" s="167" t="s">
        <v>358</v>
      </c>
      <c r="M335" s="2"/>
      <c r="P335" s="2"/>
    </row>
    <row r="336" spans="1:16" ht="12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167">
        <v>4841</v>
      </c>
      <c r="L336" s="167" t="s">
        <v>359</v>
      </c>
      <c r="M336" s="2"/>
      <c r="P336" s="2"/>
    </row>
    <row r="337" spans="1:16" ht="12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67">
        <v>4945</v>
      </c>
      <c r="L337" s="167" t="s">
        <v>358</v>
      </c>
      <c r="M337" s="2"/>
      <c r="P337" s="2"/>
    </row>
    <row r="338" spans="1:16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67">
        <v>4947</v>
      </c>
      <c r="L338" s="167" t="s">
        <v>359</v>
      </c>
      <c r="M338" s="2"/>
      <c r="P338" s="2"/>
    </row>
    <row r="339" spans="1:16" ht="12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167">
        <v>5001</v>
      </c>
      <c r="L339" s="167" t="s">
        <v>264</v>
      </c>
      <c r="M339" s="2"/>
      <c r="P339" s="2"/>
    </row>
    <row r="340" spans="1:16" ht="1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167">
        <v>5031</v>
      </c>
      <c r="L340" s="167" t="s">
        <v>411</v>
      </c>
      <c r="M340" s="2"/>
      <c r="P340" s="2"/>
    </row>
    <row r="341" spans="1:16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67">
        <v>5034</v>
      </c>
      <c r="L341" s="167" t="s">
        <v>264</v>
      </c>
      <c r="M341" s="2"/>
      <c r="P341" s="2"/>
    </row>
    <row r="342" spans="1:16" ht="1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67">
        <v>5035</v>
      </c>
      <c r="L342" s="167" t="s">
        <v>411</v>
      </c>
      <c r="M342" s="2"/>
      <c r="P342" s="2"/>
    </row>
    <row r="343" spans="1:16" ht="12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167">
        <v>5037</v>
      </c>
      <c r="L343" s="167" t="s">
        <v>264</v>
      </c>
      <c r="M343" s="2"/>
      <c r="P343" s="2"/>
    </row>
    <row r="344" spans="1:16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167">
        <v>5038</v>
      </c>
      <c r="L344" s="167" t="s">
        <v>411</v>
      </c>
      <c r="M344" s="2"/>
      <c r="P344" s="2"/>
    </row>
    <row r="345" spans="1:16" ht="1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167">
        <v>5043</v>
      </c>
      <c r="L345" s="167" t="s">
        <v>264</v>
      </c>
      <c r="M345" s="2"/>
      <c r="P345" s="2"/>
    </row>
    <row r="346" spans="1:16" ht="12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167">
        <v>5046</v>
      </c>
      <c r="L346" s="167" t="s">
        <v>411</v>
      </c>
      <c r="M346" s="2"/>
      <c r="P346" s="2"/>
    </row>
    <row r="347" spans="1:16" ht="12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167">
        <v>5047</v>
      </c>
      <c r="L347" s="167" t="s">
        <v>264</v>
      </c>
      <c r="M347" s="2"/>
      <c r="P347" s="2"/>
    </row>
    <row r="348" spans="1:16" ht="12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67">
        <v>5050</v>
      </c>
      <c r="L348" s="167" t="s">
        <v>411</v>
      </c>
      <c r="M348" s="2"/>
      <c r="P348" s="2"/>
    </row>
    <row r="349" spans="1:16" ht="12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67">
        <v>5052</v>
      </c>
      <c r="L349" s="167" t="s">
        <v>264</v>
      </c>
      <c r="M349" s="2"/>
      <c r="P349" s="2"/>
    </row>
    <row r="350" spans="1:16" ht="12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167">
        <v>5053</v>
      </c>
      <c r="L350" s="167" t="s">
        <v>411</v>
      </c>
      <c r="M350" s="2"/>
      <c r="P350" s="2"/>
    </row>
    <row r="351" spans="1:16" ht="12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167">
        <v>5054</v>
      </c>
      <c r="L351" s="167" t="s">
        <v>264</v>
      </c>
      <c r="M351" s="2"/>
      <c r="P351" s="2"/>
    </row>
    <row r="352" spans="1:16" ht="12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167">
        <v>5058</v>
      </c>
      <c r="L352" s="167" t="s">
        <v>411</v>
      </c>
      <c r="M352" s="2"/>
      <c r="P352" s="2"/>
    </row>
    <row r="353" spans="1:16" ht="12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167">
        <v>5059</v>
      </c>
      <c r="L353" s="167" t="s">
        <v>264</v>
      </c>
      <c r="M353" s="2"/>
      <c r="P353" s="2"/>
    </row>
    <row r="354" spans="1:16" ht="12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167">
        <v>5060</v>
      </c>
      <c r="L354" s="167" t="s">
        <v>411</v>
      </c>
      <c r="M354" s="2"/>
      <c r="P354" s="2"/>
    </row>
    <row r="355" spans="1:16" ht="12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167">
        <v>5062</v>
      </c>
      <c r="L355" s="167" t="s">
        <v>264</v>
      </c>
      <c r="M355" s="2"/>
      <c r="P355" s="2"/>
    </row>
    <row r="356" spans="1:16" ht="1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167">
        <v>5065</v>
      </c>
      <c r="L356" s="167" t="s">
        <v>411</v>
      </c>
      <c r="M356" s="2"/>
      <c r="P356" s="2"/>
    </row>
    <row r="357" spans="1:16" ht="12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167">
        <v>5067</v>
      </c>
      <c r="L357" s="167" t="s">
        <v>264</v>
      </c>
      <c r="M357" s="2"/>
      <c r="P357" s="2"/>
    </row>
    <row r="358" spans="1:16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167">
        <v>5068</v>
      </c>
      <c r="L358" s="167" t="s">
        <v>411</v>
      </c>
      <c r="M358" s="2"/>
      <c r="P358" s="2"/>
    </row>
    <row r="359" spans="1:16" ht="12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167">
        <v>5070</v>
      </c>
      <c r="L359" s="167" t="s">
        <v>264</v>
      </c>
      <c r="M359" s="2"/>
      <c r="P359" s="2"/>
    </row>
    <row r="360" spans="1:16" ht="1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67">
        <v>5072</v>
      </c>
      <c r="L360" s="167" t="s">
        <v>411</v>
      </c>
      <c r="M360" s="2"/>
      <c r="P360" s="2"/>
    </row>
    <row r="361" spans="1:16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67">
        <v>5073</v>
      </c>
      <c r="L361" s="167" t="s">
        <v>264</v>
      </c>
      <c r="M361" s="2"/>
      <c r="P361" s="2"/>
    </row>
    <row r="362" spans="1:16" ht="1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167">
        <v>5076</v>
      </c>
      <c r="L362" s="167" t="s">
        <v>411</v>
      </c>
      <c r="M362" s="2"/>
      <c r="P362" s="2"/>
    </row>
    <row r="363" spans="1:16" ht="12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167">
        <v>5084</v>
      </c>
      <c r="L363" s="167" t="s">
        <v>264</v>
      </c>
      <c r="M363" s="2"/>
      <c r="P363" s="2"/>
    </row>
    <row r="364" spans="1:16" ht="12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167">
        <v>5085</v>
      </c>
      <c r="L364" s="167" t="s">
        <v>411</v>
      </c>
      <c r="M364" s="2"/>
      <c r="P364" s="2"/>
    </row>
    <row r="365" spans="1:16" ht="1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67">
        <v>5088</v>
      </c>
      <c r="L365" s="167" t="s">
        <v>264</v>
      </c>
      <c r="M365" s="2"/>
      <c r="P365" s="2"/>
    </row>
    <row r="366" spans="1:16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167">
        <v>5148</v>
      </c>
      <c r="L366" s="167" t="s">
        <v>297</v>
      </c>
      <c r="M366" s="2"/>
      <c r="P366" s="2"/>
    </row>
    <row r="367" spans="1:16" ht="12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167">
        <v>5149</v>
      </c>
      <c r="L367" s="167" t="s">
        <v>264</v>
      </c>
      <c r="M367" s="2"/>
      <c r="P367" s="2"/>
    </row>
    <row r="368" spans="1:16" ht="12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67">
        <v>5152</v>
      </c>
      <c r="L368" s="167" t="s">
        <v>297</v>
      </c>
      <c r="M368" s="2"/>
      <c r="P368" s="2"/>
    </row>
    <row r="369" spans="1:16" ht="12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67">
        <v>5153</v>
      </c>
      <c r="L369" s="167" t="s">
        <v>264</v>
      </c>
      <c r="M369" s="2"/>
      <c r="P369" s="2"/>
    </row>
    <row r="370" spans="1:16" ht="12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167">
        <v>5155</v>
      </c>
      <c r="L370" s="167" t="s">
        <v>297</v>
      </c>
      <c r="M370" s="2"/>
      <c r="P370" s="2"/>
    </row>
    <row r="371" spans="1:16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167">
        <v>5156</v>
      </c>
      <c r="L371" s="167" t="s">
        <v>264</v>
      </c>
      <c r="M371" s="2"/>
      <c r="P371" s="2"/>
    </row>
    <row r="372" spans="1:16" ht="12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167">
        <v>5161</v>
      </c>
      <c r="L372" s="167" t="s">
        <v>297</v>
      </c>
      <c r="M372" s="2"/>
      <c r="P372" s="2"/>
    </row>
    <row r="373" spans="1:16" ht="12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167">
        <v>5301</v>
      </c>
      <c r="L373" s="167" t="s">
        <v>272</v>
      </c>
      <c r="M373" s="2"/>
      <c r="P373" s="2"/>
    </row>
    <row r="374" spans="1:16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167">
        <v>5340</v>
      </c>
      <c r="L374" s="167" t="s">
        <v>297</v>
      </c>
      <c r="M374" s="2"/>
      <c r="P374" s="2"/>
    </row>
    <row r="375" spans="1:16" ht="12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167">
        <v>5345</v>
      </c>
      <c r="L375" s="167" t="s">
        <v>264</v>
      </c>
      <c r="M375" s="2"/>
      <c r="P375" s="2"/>
    </row>
    <row r="376" spans="1:16" ht="1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167">
        <v>5350</v>
      </c>
      <c r="L376" s="167" t="s">
        <v>297</v>
      </c>
      <c r="M376" s="2"/>
      <c r="P376" s="2"/>
    </row>
    <row r="377" spans="1:16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167">
        <v>5353</v>
      </c>
      <c r="L377" s="167" t="s">
        <v>264</v>
      </c>
      <c r="M377" s="2"/>
      <c r="P377" s="2"/>
    </row>
    <row r="378" spans="1:16" ht="1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167">
        <v>5354</v>
      </c>
      <c r="L378" s="167" t="s">
        <v>272</v>
      </c>
      <c r="M378" s="2"/>
      <c r="P378" s="2"/>
    </row>
    <row r="379" spans="1:16" ht="12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167">
        <v>5355</v>
      </c>
      <c r="L379" s="167" t="s">
        <v>297</v>
      </c>
      <c r="M379" s="2"/>
      <c r="P379" s="2"/>
    </row>
    <row r="380" spans="1:16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167">
        <v>5357</v>
      </c>
      <c r="L380" s="167" t="s">
        <v>272</v>
      </c>
      <c r="M380" s="2"/>
      <c r="P380" s="2"/>
    </row>
    <row r="381" spans="1:16" ht="12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167">
        <v>5359</v>
      </c>
      <c r="L381" s="167" t="s">
        <v>297</v>
      </c>
      <c r="M381" s="2"/>
      <c r="P381" s="2"/>
    </row>
    <row r="382" spans="1:16" ht="1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167">
        <v>5401</v>
      </c>
      <c r="L382" s="167" t="s">
        <v>411</v>
      </c>
      <c r="M382" s="2"/>
      <c r="P382" s="2"/>
    </row>
    <row r="383" spans="1:16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167">
        <v>5501</v>
      </c>
      <c r="L383" s="167" t="s">
        <v>326</v>
      </c>
      <c r="M383" s="2"/>
      <c r="P383" s="2"/>
    </row>
    <row r="384" spans="1:16" ht="1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167">
        <v>5601</v>
      </c>
      <c r="L384" s="167" t="s">
        <v>411</v>
      </c>
      <c r="M384" s="2"/>
      <c r="P384" s="2"/>
    </row>
    <row r="385" spans="1:16" ht="12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167">
        <v>5730</v>
      </c>
      <c r="L385" s="167" t="s">
        <v>297</v>
      </c>
      <c r="M385" s="2"/>
      <c r="P385" s="2"/>
    </row>
    <row r="386" spans="1:16" ht="1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167">
        <v>5731</v>
      </c>
      <c r="L386" s="167" t="s">
        <v>411</v>
      </c>
      <c r="M386" s="2"/>
      <c r="P386" s="2"/>
    </row>
    <row r="387" spans="1:16" ht="12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167">
        <v>5739</v>
      </c>
      <c r="L387" s="167" t="s">
        <v>297</v>
      </c>
      <c r="M387" s="2"/>
      <c r="P387" s="2"/>
    </row>
    <row r="388" spans="1:16" ht="12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167">
        <v>5740</v>
      </c>
      <c r="L388" s="167" t="s">
        <v>411</v>
      </c>
      <c r="M388" s="2"/>
      <c r="P388" s="2"/>
    </row>
    <row r="389" spans="1:16" ht="1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167">
        <v>5741</v>
      </c>
      <c r="L389" s="167" t="s">
        <v>297</v>
      </c>
      <c r="M389" s="2"/>
      <c r="P389" s="2"/>
    </row>
    <row r="390" spans="1:16" ht="12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167">
        <v>5743</v>
      </c>
      <c r="L390" s="167" t="s">
        <v>411</v>
      </c>
      <c r="M390" s="2"/>
      <c r="P390" s="2"/>
    </row>
    <row r="391" spans="1:16" ht="12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167">
        <v>5757</v>
      </c>
      <c r="L391" s="167" t="s">
        <v>297</v>
      </c>
      <c r="M391" s="2"/>
      <c r="P391" s="2"/>
    </row>
    <row r="392" spans="1:16" ht="12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167">
        <v>5758</v>
      </c>
      <c r="L392" s="167" t="s">
        <v>264</v>
      </c>
      <c r="M392" s="2"/>
      <c r="P392" s="2"/>
    </row>
    <row r="393" spans="1:16" ht="12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167">
        <v>5759</v>
      </c>
      <c r="L393" s="167" t="s">
        <v>411</v>
      </c>
      <c r="M393" s="2"/>
      <c r="P393" s="2"/>
    </row>
    <row r="394" spans="1:16" ht="12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167">
        <v>5761</v>
      </c>
      <c r="L394" s="167" t="s">
        <v>297</v>
      </c>
      <c r="M394" s="2"/>
      <c r="P394" s="2"/>
    </row>
    <row r="395" spans="1:16" ht="12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167">
        <v>5762</v>
      </c>
      <c r="L395" s="167" t="s">
        <v>411</v>
      </c>
      <c r="M395" s="2"/>
      <c r="P395" s="2"/>
    </row>
    <row r="396" spans="1:16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167">
        <v>5764</v>
      </c>
      <c r="L396" s="167" t="s">
        <v>297</v>
      </c>
      <c r="M396" s="2"/>
      <c r="P396" s="2"/>
    </row>
    <row r="397" spans="1:16" ht="12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167">
        <v>5765</v>
      </c>
      <c r="L397" s="167" t="s">
        <v>411</v>
      </c>
      <c r="M397" s="2"/>
      <c r="P397" s="2"/>
    </row>
    <row r="398" spans="1:16" ht="12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167">
        <v>5768</v>
      </c>
      <c r="L398" s="167" t="s">
        <v>297</v>
      </c>
      <c r="M398" s="2"/>
      <c r="P398" s="2"/>
    </row>
    <row r="399" spans="1:16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167">
        <v>5769</v>
      </c>
      <c r="L399" s="167" t="s">
        <v>411</v>
      </c>
      <c r="M399" s="2"/>
      <c r="P399" s="2"/>
    </row>
    <row r="400" spans="1:16" ht="12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167">
        <v>5773</v>
      </c>
      <c r="L400" s="167" t="s">
        <v>297</v>
      </c>
      <c r="M400" s="2"/>
      <c r="P400" s="2"/>
    </row>
    <row r="401" spans="1:16" ht="12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167">
        <v>5777</v>
      </c>
      <c r="L401" s="167" t="s">
        <v>411</v>
      </c>
      <c r="M401" s="2"/>
      <c r="P401" s="2"/>
    </row>
    <row r="402" spans="1:16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167">
        <v>6001</v>
      </c>
      <c r="L402" s="167" t="s">
        <v>270</v>
      </c>
      <c r="M402" s="2"/>
      <c r="P402" s="2"/>
    </row>
    <row r="403" spans="1:16" ht="12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167">
        <v>6230</v>
      </c>
      <c r="L403" s="167" t="s">
        <v>272</v>
      </c>
      <c r="M403" s="2"/>
      <c r="P403" s="2"/>
    </row>
    <row r="404" spans="1:16" ht="12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167">
        <v>6231</v>
      </c>
      <c r="L404" s="167" t="s">
        <v>270</v>
      </c>
      <c r="M404" s="2"/>
      <c r="P404" s="2"/>
    </row>
    <row r="405" spans="1:16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167">
        <v>6233</v>
      </c>
      <c r="L405" s="167" t="s">
        <v>329</v>
      </c>
      <c r="M405" s="2"/>
      <c r="P405" s="2"/>
    </row>
    <row r="406" spans="1:16" ht="12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167">
        <v>6235</v>
      </c>
      <c r="L406" s="167" t="s">
        <v>270</v>
      </c>
      <c r="M406" s="2"/>
      <c r="P406" s="2"/>
    </row>
    <row r="407" spans="1:16" ht="12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167">
        <v>6239</v>
      </c>
      <c r="L407" s="167" t="s">
        <v>329</v>
      </c>
      <c r="M407" s="2"/>
      <c r="P407" s="2"/>
    </row>
    <row r="408" spans="1:16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167">
        <v>6242</v>
      </c>
      <c r="L408" s="167" t="s">
        <v>272</v>
      </c>
      <c r="M408" s="2"/>
      <c r="P408" s="2"/>
    </row>
    <row r="409" spans="1:16" ht="12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67">
        <v>6243</v>
      </c>
      <c r="L409" s="167" t="s">
        <v>329</v>
      </c>
      <c r="M409" s="2"/>
      <c r="P409" s="2"/>
    </row>
    <row r="410" spans="1:16" ht="12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167">
        <v>6244</v>
      </c>
      <c r="L410" s="167" t="s">
        <v>272</v>
      </c>
      <c r="M410" s="2"/>
      <c r="P410" s="2"/>
    </row>
    <row r="411" spans="1:16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167">
        <v>6247</v>
      </c>
      <c r="L411" s="167" t="s">
        <v>329</v>
      </c>
      <c r="M411" s="2"/>
      <c r="P411" s="2"/>
    </row>
    <row r="412" spans="1:16" ht="12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167">
        <v>6248</v>
      </c>
      <c r="L412" s="167" t="s">
        <v>270</v>
      </c>
      <c r="M412" s="2"/>
      <c r="P412" s="2"/>
    </row>
    <row r="413" spans="1:16" ht="1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167">
        <v>6255</v>
      </c>
      <c r="L413" s="167" t="s">
        <v>272</v>
      </c>
      <c r="M413" s="2"/>
      <c r="P413" s="2"/>
    </row>
    <row r="414" spans="1:16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167">
        <v>6256</v>
      </c>
      <c r="L414" s="167" t="s">
        <v>270</v>
      </c>
      <c r="M414" s="2"/>
      <c r="P414" s="2"/>
    </row>
    <row r="415" spans="1:16" ht="1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167">
        <v>6258</v>
      </c>
      <c r="L415" s="167" t="s">
        <v>272</v>
      </c>
      <c r="M415" s="2"/>
      <c r="P415" s="2"/>
    </row>
    <row r="416" spans="1:16" ht="12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167">
        <v>6263</v>
      </c>
      <c r="L416" s="167" t="s">
        <v>329</v>
      </c>
      <c r="M416" s="2"/>
      <c r="P416" s="2"/>
    </row>
    <row r="417" spans="1:16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167">
        <v>6265</v>
      </c>
      <c r="L417" s="167" t="s">
        <v>270</v>
      </c>
      <c r="M417" s="2"/>
      <c r="P417" s="2"/>
    </row>
    <row r="418" spans="1:16" ht="12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167">
        <v>6267</v>
      </c>
      <c r="L418" s="167" t="s">
        <v>272</v>
      </c>
      <c r="M418" s="2"/>
      <c r="P418" s="2"/>
    </row>
    <row r="419" spans="1:16" ht="12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167">
        <v>6268</v>
      </c>
      <c r="L419" s="167" t="s">
        <v>270</v>
      </c>
      <c r="M419" s="2"/>
      <c r="P419" s="2"/>
    </row>
    <row r="420" spans="1:16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167">
        <v>6277</v>
      </c>
      <c r="L420" s="167" t="s">
        <v>272</v>
      </c>
      <c r="M420" s="2"/>
      <c r="P420" s="2"/>
    </row>
    <row r="421" spans="1:16" ht="12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167">
        <v>6278</v>
      </c>
      <c r="L421" s="167" t="s">
        <v>270</v>
      </c>
      <c r="M421" s="2"/>
      <c r="P421" s="2"/>
    </row>
    <row r="422" spans="1:16" ht="12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167">
        <v>6281</v>
      </c>
      <c r="L422" s="167" t="s">
        <v>272</v>
      </c>
      <c r="M422" s="2"/>
      <c r="P422" s="2"/>
    </row>
    <row r="423" spans="1:16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167">
        <v>6320</v>
      </c>
      <c r="L423" s="167" t="s">
        <v>329</v>
      </c>
      <c r="M423" s="2"/>
      <c r="P423" s="2"/>
    </row>
    <row r="424" spans="1:16" ht="12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167">
        <v>6333</v>
      </c>
      <c r="L424" s="167" t="s">
        <v>270</v>
      </c>
      <c r="M424" s="2"/>
      <c r="P424" s="2"/>
    </row>
    <row r="425" spans="1:16" ht="12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167">
        <v>6335</v>
      </c>
      <c r="L425" s="167" t="s">
        <v>329</v>
      </c>
      <c r="M425" s="2"/>
      <c r="P425" s="2"/>
    </row>
    <row r="426" spans="1:16" ht="12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167">
        <v>6357</v>
      </c>
      <c r="L426" s="167" t="s">
        <v>270</v>
      </c>
      <c r="M426" s="2"/>
      <c r="P426" s="2"/>
    </row>
    <row r="427" spans="1:16" ht="12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167">
        <v>6359</v>
      </c>
      <c r="L427" s="167" t="s">
        <v>329</v>
      </c>
      <c r="M427" s="2"/>
      <c r="P427" s="2"/>
    </row>
    <row r="428" spans="1:16" ht="12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167">
        <v>6370</v>
      </c>
      <c r="L428" s="167" t="s">
        <v>270</v>
      </c>
      <c r="M428" s="2"/>
      <c r="P428" s="2"/>
    </row>
    <row r="429" spans="1:16" ht="12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167">
        <v>6371</v>
      </c>
      <c r="L429" s="167" t="s">
        <v>266</v>
      </c>
      <c r="M429" s="2"/>
      <c r="P429" s="2"/>
    </row>
    <row r="430" spans="1:16" ht="12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167">
        <v>6372</v>
      </c>
      <c r="L430" s="167" t="s">
        <v>329</v>
      </c>
      <c r="M430" s="2"/>
      <c r="P430" s="2"/>
    </row>
    <row r="431" spans="1:16" ht="12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167">
        <v>6376</v>
      </c>
      <c r="L431" s="167" t="s">
        <v>266</v>
      </c>
      <c r="M431" s="2"/>
      <c r="P431" s="2"/>
    </row>
    <row r="432" spans="1:16" ht="12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167">
        <v>6377</v>
      </c>
      <c r="L432" s="167" t="s">
        <v>329</v>
      </c>
      <c r="M432" s="2"/>
      <c r="P432" s="2"/>
    </row>
    <row r="433" spans="1:16" ht="12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167">
        <v>6401</v>
      </c>
      <c r="L433" s="167" t="s">
        <v>266</v>
      </c>
      <c r="M433" s="2"/>
      <c r="P433" s="2"/>
    </row>
    <row r="434" spans="1:16" ht="1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167">
        <v>6412</v>
      </c>
      <c r="L434" s="167" t="s">
        <v>270</v>
      </c>
      <c r="M434" s="2"/>
      <c r="P434" s="2"/>
    </row>
    <row r="435" spans="1:16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167">
        <v>6413</v>
      </c>
      <c r="L435" s="167" t="s">
        <v>266</v>
      </c>
      <c r="M435" s="2"/>
      <c r="P435" s="2"/>
    </row>
    <row r="436" spans="1:16" ht="1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167">
        <v>6414</v>
      </c>
      <c r="L436" s="167" t="s">
        <v>270</v>
      </c>
      <c r="M436" s="2"/>
      <c r="P436" s="2"/>
    </row>
    <row r="437" spans="1:16" ht="12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167">
        <v>6417</v>
      </c>
      <c r="L437" s="167" t="s">
        <v>266</v>
      </c>
      <c r="M437" s="2"/>
      <c r="P437" s="2"/>
    </row>
    <row r="438" spans="1:16" ht="1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167">
        <v>6420</v>
      </c>
      <c r="L438" s="167" t="s">
        <v>270</v>
      </c>
      <c r="M438" s="2"/>
      <c r="P438" s="2"/>
    </row>
    <row r="439" spans="1:16" ht="12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167">
        <v>6422</v>
      </c>
      <c r="L439" s="167" t="s">
        <v>266</v>
      </c>
      <c r="M439" s="2"/>
      <c r="P439" s="2"/>
    </row>
    <row r="440" spans="1:16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167">
        <v>6423</v>
      </c>
      <c r="L440" s="167" t="s">
        <v>270</v>
      </c>
      <c r="M440" s="2"/>
      <c r="P440" s="2"/>
    </row>
    <row r="441" spans="1:16" ht="12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167">
        <v>6426</v>
      </c>
      <c r="L441" s="167" t="s">
        <v>266</v>
      </c>
      <c r="M441" s="2"/>
      <c r="P441" s="2"/>
    </row>
    <row r="442" spans="1:16" ht="12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167">
        <v>6438</v>
      </c>
      <c r="L442" s="167" t="s">
        <v>270</v>
      </c>
      <c r="M442" s="2"/>
      <c r="P442" s="2"/>
    </row>
    <row r="443" spans="1:16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167">
        <v>6440</v>
      </c>
      <c r="L443" s="167" t="s">
        <v>266</v>
      </c>
      <c r="M443" s="2"/>
      <c r="P443" s="2"/>
    </row>
    <row r="444" spans="1:16" ht="12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167">
        <v>6441</v>
      </c>
      <c r="L444" s="167" t="s">
        <v>270</v>
      </c>
      <c r="M444" s="2"/>
      <c r="P444" s="2"/>
    </row>
    <row r="445" spans="1:16" ht="1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167">
        <v>6442</v>
      </c>
      <c r="L445" s="167" t="s">
        <v>266</v>
      </c>
      <c r="M445" s="2"/>
      <c r="P445" s="2"/>
    </row>
    <row r="446" spans="1:16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167">
        <v>6444</v>
      </c>
      <c r="L446" s="167" t="s">
        <v>270</v>
      </c>
      <c r="M446" s="2"/>
      <c r="P446" s="2"/>
    </row>
    <row r="447" spans="1:16" ht="12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167">
        <v>6460</v>
      </c>
      <c r="L447" s="167" t="s">
        <v>266</v>
      </c>
      <c r="M447" s="2"/>
      <c r="P447" s="2"/>
    </row>
    <row r="448" spans="1:16" ht="1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167">
        <v>6467</v>
      </c>
      <c r="L448" s="167" t="s">
        <v>270</v>
      </c>
      <c r="M448" s="2"/>
      <c r="P448" s="2"/>
    </row>
    <row r="449" spans="1:16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167">
        <v>6468</v>
      </c>
      <c r="L449" s="167" t="s">
        <v>266</v>
      </c>
      <c r="M449" s="2"/>
      <c r="P449" s="2"/>
    </row>
    <row r="450" spans="1:16" ht="12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167">
        <v>6469</v>
      </c>
      <c r="L450" s="167" t="s">
        <v>270</v>
      </c>
      <c r="M450" s="2"/>
      <c r="P450" s="2"/>
    </row>
    <row r="451" spans="1:16" ht="12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167">
        <v>6470</v>
      </c>
      <c r="L451" s="167" t="s">
        <v>266</v>
      </c>
      <c r="M451" s="2"/>
      <c r="P451" s="2"/>
    </row>
    <row r="452" spans="1:16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167">
        <v>6474</v>
      </c>
      <c r="L452" s="167" t="s">
        <v>270</v>
      </c>
      <c r="M452" s="2"/>
      <c r="P452" s="2"/>
    </row>
    <row r="453" spans="1:16" ht="12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167">
        <v>6475</v>
      </c>
      <c r="L453" s="167" t="s">
        <v>266</v>
      </c>
      <c r="M453" s="2"/>
      <c r="P453" s="2"/>
    </row>
    <row r="454" spans="1:16" ht="12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167">
        <v>6479</v>
      </c>
      <c r="L454" s="167" t="s">
        <v>270</v>
      </c>
      <c r="M454" s="2"/>
      <c r="P454" s="2"/>
    </row>
    <row r="455" spans="1:16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167">
        <v>6482</v>
      </c>
      <c r="L455" s="167" t="s">
        <v>266</v>
      </c>
      <c r="M455" s="2"/>
      <c r="P455" s="2"/>
    </row>
    <row r="456" spans="1:16" ht="12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167">
        <v>6489</v>
      </c>
      <c r="L456" s="167" t="s">
        <v>270</v>
      </c>
      <c r="M456" s="2"/>
      <c r="P456" s="2"/>
    </row>
    <row r="457" spans="1:16" ht="12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167">
        <v>6490</v>
      </c>
      <c r="L457" s="167" t="s">
        <v>266</v>
      </c>
      <c r="M457" s="2"/>
      <c r="P457" s="2"/>
    </row>
    <row r="458" spans="1:16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167">
        <v>6716</v>
      </c>
      <c r="L458" s="167" t="s">
        <v>270</v>
      </c>
      <c r="M458" s="2"/>
      <c r="P458" s="2"/>
    </row>
    <row r="459" spans="1:16" ht="1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167">
        <v>6720</v>
      </c>
      <c r="L459" s="167" t="s">
        <v>266</v>
      </c>
      <c r="M459" s="2"/>
      <c r="P459" s="2"/>
    </row>
    <row r="460" spans="1:16" ht="12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167">
        <v>6750</v>
      </c>
      <c r="L460" s="167" t="s">
        <v>270</v>
      </c>
      <c r="M460" s="2"/>
      <c r="P460" s="2"/>
    </row>
    <row r="461" spans="1:16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167">
        <v>6751</v>
      </c>
      <c r="L461" s="167" t="s">
        <v>266</v>
      </c>
      <c r="M461" s="2"/>
      <c r="P461" s="2"/>
    </row>
    <row r="462" spans="1:16" ht="12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167">
        <v>6753</v>
      </c>
      <c r="L462" s="167" t="s">
        <v>270</v>
      </c>
      <c r="M462" s="2"/>
      <c r="P462" s="2"/>
    </row>
    <row r="463" spans="1:16" ht="1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167">
        <v>6755</v>
      </c>
      <c r="L463" s="167" t="s">
        <v>266</v>
      </c>
      <c r="M463" s="2"/>
      <c r="P463" s="2"/>
    </row>
    <row r="464" spans="1:16" ht="12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167">
        <v>6756</v>
      </c>
      <c r="L464" s="167" t="s">
        <v>270</v>
      </c>
      <c r="M464" s="2"/>
      <c r="P464" s="2"/>
    </row>
    <row r="465" spans="1:16" ht="1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167">
        <v>6762</v>
      </c>
      <c r="L465" s="167" t="s">
        <v>266</v>
      </c>
      <c r="M465" s="2"/>
      <c r="P465" s="2"/>
    </row>
    <row r="466" spans="1:16" ht="12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167">
        <v>6763</v>
      </c>
      <c r="L466" s="167" t="s">
        <v>270</v>
      </c>
      <c r="M466" s="2"/>
      <c r="P466" s="2"/>
    </row>
    <row r="467" spans="1:16" ht="12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167">
        <v>6770</v>
      </c>
      <c r="L467" s="167" t="s">
        <v>266</v>
      </c>
      <c r="M467" s="2"/>
      <c r="P467" s="2"/>
    </row>
    <row r="468" spans="1:16" ht="1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167">
        <v>6778</v>
      </c>
      <c r="L468" s="167" t="s">
        <v>270</v>
      </c>
      <c r="M468" s="2"/>
      <c r="P468" s="2"/>
    </row>
    <row r="469" spans="1:16" ht="12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67">
        <v>6779</v>
      </c>
      <c r="L469" s="167" t="s">
        <v>266</v>
      </c>
      <c r="M469" s="2"/>
      <c r="P469" s="2"/>
    </row>
    <row r="470" spans="1:16" ht="12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167">
        <v>6781</v>
      </c>
      <c r="L470" s="167" t="s">
        <v>270</v>
      </c>
      <c r="M470" s="2"/>
      <c r="P470" s="2"/>
    </row>
    <row r="471" spans="1:16" ht="12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167">
        <v>6783</v>
      </c>
      <c r="L471" s="167" t="s">
        <v>266</v>
      </c>
      <c r="M471" s="2"/>
      <c r="P471" s="2"/>
    </row>
    <row r="472" spans="1:16" ht="12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167">
        <v>6785</v>
      </c>
      <c r="L472" s="167" t="s">
        <v>270</v>
      </c>
      <c r="M472" s="2"/>
      <c r="P472" s="2"/>
    </row>
    <row r="473" spans="1:16" ht="12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167">
        <v>6793</v>
      </c>
      <c r="L473" s="167" t="s">
        <v>266</v>
      </c>
      <c r="M473" s="2"/>
      <c r="P473" s="2"/>
    </row>
    <row r="474" spans="1:16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167">
        <v>6796</v>
      </c>
      <c r="L474" s="167" t="s">
        <v>270</v>
      </c>
      <c r="M474" s="2"/>
      <c r="P474" s="2"/>
    </row>
    <row r="475" spans="1:16" ht="12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167">
        <v>6798</v>
      </c>
      <c r="L475" s="167" t="s">
        <v>266</v>
      </c>
      <c r="M475" s="2"/>
      <c r="P475" s="2"/>
    </row>
    <row r="476" spans="1:16" ht="12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167">
        <v>6830</v>
      </c>
      <c r="L476" s="167" t="s">
        <v>417</v>
      </c>
      <c r="M476" s="2"/>
      <c r="P476" s="2"/>
    </row>
    <row r="477" spans="1:16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167">
        <v>6840</v>
      </c>
      <c r="L477" s="167" t="s">
        <v>266</v>
      </c>
      <c r="M477" s="2"/>
      <c r="P477" s="2"/>
    </row>
    <row r="478" spans="1:16" ht="1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167">
        <v>7001</v>
      </c>
      <c r="L478" s="167" t="s">
        <v>404</v>
      </c>
      <c r="M478" s="2"/>
      <c r="P478" s="2"/>
    </row>
    <row r="479" spans="1:16" ht="12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167">
        <v>7010</v>
      </c>
      <c r="L479" s="167" t="s">
        <v>417</v>
      </c>
      <c r="M479" s="2"/>
      <c r="P479" s="2"/>
    </row>
    <row r="480" spans="1:16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167">
        <v>7012</v>
      </c>
      <c r="L480" s="167" t="s">
        <v>404</v>
      </c>
      <c r="M480" s="2"/>
      <c r="P480" s="2"/>
    </row>
    <row r="481" spans="1:16" ht="12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167">
        <v>7020</v>
      </c>
      <c r="L481" s="167" t="s">
        <v>417</v>
      </c>
      <c r="M481" s="2"/>
      <c r="P481" s="2"/>
    </row>
    <row r="482" spans="1:16" ht="12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167">
        <v>7021</v>
      </c>
      <c r="L482" s="167" t="s">
        <v>404</v>
      </c>
      <c r="M482" s="2"/>
      <c r="P482" s="2"/>
    </row>
    <row r="483" spans="1:16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167">
        <v>7022</v>
      </c>
      <c r="L483" s="167" t="s">
        <v>417</v>
      </c>
      <c r="M483" s="2"/>
      <c r="P483" s="2"/>
    </row>
    <row r="484" spans="1:16" ht="12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167">
        <v>7023</v>
      </c>
      <c r="L484" s="167" t="s">
        <v>404</v>
      </c>
      <c r="M484" s="2"/>
      <c r="P484" s="2"/>
    </row>
    <row r="485" spans="1:16" ht="12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167">
        <v>7024</v>
      </c>
      <c r="L485" s="167" t="s">
        <v>417</v>
      </c>
      <c r="M485" s="2"/>
      <c r="P485" s="2"/>
    </row>
    <row r="486" spans="1:16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167">
        <v>7027</v>
      </c>
      <c r="L486" s="167" t="s">
        <v>404</v>
      </c>
      <c r="M486" s="2"/>
      <c r="P486" s="2"/>
    </row>
    <row r="487" spans="1:16" ht="12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167">
        <v>7030</v>
      </c>
      <c r="L487" s="167" t="s">
        <v>417</v>
      </c>
      <c r="M487" s="2"/>
      <c r="P487" s="2"/>
    </row>
    <row r="488" spans="1:16" ht="12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167">
        <v>7031</v>
      </c>
      <c r="L488" s="167" t="s">
        <v>404</v>
      </c>
      <c r="M488" s="2"/>
      <c r="P488" s="2"/>
    </row>
    <row r="489" spans="1:16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167">
        <v>7047</v>
      </c>
      <c r="L489" s="167" t="s">
        <v>417</v>
      </c>
      <c r="M489" s="2"/>
      <c r="P489" s="2"/>
    </row>
    <row r="490" spans="1:16" ht="12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167">
        <v>7050</v>
      </c>
      <c r="L490" s="167" t="s">
        <v>404</v>
      </c>
      <c r="M490" s="2"/>
      <c r="P490" s="2"/>
    </row>
    <row r="491" spans="1:16" ht="1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167">
        <v>7055</v>
      </c>
      <c r="L491" s="167" t="s">
        <v>417</v>
      </c>
      <c r="M491" s="2"/>
      <c r="P491" s="2"/>
    </row>
    <row r="492" spans="1:16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167">
        <v>7058</v>
      </c>
      <c r="L492" s="167" t="s">
        <v>404</v>
      </c>
      <c r="M492" s="2"/>
      <c r="P492" s="2"/>
    </row>
    <row r="493" spans="1:16" ht="12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167">
        <v>7070</v>
      </c>
      <c r="L493" s="167" t="s">
        <v>417</v>
      </c>
      <c r="M493" s="2"/>
      <c r="P493" s="2"/>
    </row>
    <row r="494" spans="1:16" ht="12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167">
        <v>7071</v>
      </c>
      <c r="L494" s="167" t="s">
        <v>404</v>
      </c>
      <c r="M494" s="2"/>
      <c r="P494" s="2"/>
    </row>
    <row r="495" spans="1:16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167">
        <v>7072</v>
      </c>
      <c r="L495" s="167" t="s">
        <v>417</v>
      </c>
      <c r="M495" s="2"/>
      <c r="P495" s="2"/>
    </row>
    <row r="496" spans="1:16" ht="12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167">
        <v>7076</v>
      </c>
      <c r="L496" s="167" t="s">
        <v>404</v>
      </c>
      <c r="M496" s="2"/>
      <c r="P496" s="2"/>
    </row>
    <row r="497" spans="1:16" ht="12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167">
        <v>7087</v>
      </c>
      <c r="L497" s="167" t="s">
        <v>417</v>
      </c>
      <c r="M497" s="2"/>
      <c r="P497" s="2"/>
    </row>
    <row r="498" spans="1:16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167">
        <v>7088</v>
      </c>
      <c r="L498" s="167" t="s">
        <v>404</v>
      </c>
      <c r="M498" s="2"/>
      <c r="P498" s="2"/>
    </row>
    <row r="499" spans="1:16" ht="12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167">
        <v>7093</v>
      </c>
      <c r="L499" s="167" t="s">
        <v>417</v>
      </c>
      <c r="M499" s="2"/>
      <c r="P499" s="2"/>
    </row>
    <row r="500" spans="1:16" ht="12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167">
        <v>7095</v>
      </c>
      <c r="L500" s="167" t="s">
        <v>404</v>
      </c>
      <c r="M500" s="2"/>
      <c r="P500" s="2"/>
    </row>
    <row r="501" spans="1:16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167">
        <v>7096</v>
      </c>
      <c r="L501" s="167" t="s">
        <v>417</v>
      </c>
      <c r="M501" s="2"/>
      <c r="P501" s="2"/>
    </row>
    <row r="502" spans="1:16" ht="12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167">
        <v>7097</v>
      </c>
      <c r="L502" s="167" t="s">
        <v>404</v>
      </c>
      <c r="M502" s="2"/>
      <c r="P502" s="2"/>
    </row>
    <row r="503" spans="1:16" ht="12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167">
        <v>7302</v>
      </c>
      <c r="L503" s="167" t="s">
        <v>417</v>
      </c>
      <c r="M503" s="2"/>
      <c r="P503" s="2"/>
    </row>
    <row r="504" spans="1:16" ht="12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167">
        <v>7303</v>
      </c>
      <c r="L504" s="167" t="s">
        <v>404</v>
      </c>
      <c r="M504" s="2"/>
      <c r="P504" s="2"/>
    </row>
    <row r="505" spans="1:16" ht="12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167">
        <v>7307</v>
      </c>
      <c r="L505" s="167" t="s">
        <v>417</v>
      </c>
      <c r="M505" s="2"/>
      <c r="P505" s="2"/>
    </row>
    <row r="506" spans="1:16" ht="12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167">
        <v>7308</v>
      </c>
      <c r="L506" s="167" t="s">
        <v>404</v>
      </c>
      <c r="M506" s="2"/>
      <c r="P506" s="2"/>
    </row>
    <row r="507" spans="1:16" ht="12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167">
        <v>7310</v>
      </c>
      <c r="L507" s="167" t="s">
        <v>417</v>
      </c>
      <c r="M507" s="2"/>
      <c r="P507" s="2"/>
    </row>
    <row r="508" spans="1:16" ht="12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167">
        <v>7311</v>
      </c>
      <c r="L508" s="167" t="s">
        <v>404</v>
      </c>
      <c r="M508" s="2"/>
      <c r="P508" s="2"/>
    </row>
    <row r="509" spans="1:16" ht="12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167">
        <v>7401</v>
      </c>
      <c r="L509" s="167" t="s">
        <v>417</v>
      </c>
      <c r="M509" s="2"/>
      <c r="P509" s="2"/>
    </row>
    <row r="510" spans="1:16" ht="1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167">
        <v>7403</v>
      </c>
      <c r="L510" s="167" t="s">
        <v>404</v>
      </c>
      <c r="M510" s="2"/>
      <c r="P510" s="2"/>
    </row>
    <row r="511" spans="1:16" ht="12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167">
        <v>7407</v>
      </c>
      <c r="L511" s="167" t="s">
        <v>417</v>
      </c>
      <c r="M511" s="2"/>
      <c r="P511" s="2"/>
    </row>
    <row r="512" spans="1:16" ht="12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167">
        <v>7416</v>
      </c>
      <c r="L512" s="167" t="s">
        <v>404</v>
      </c>
      <c r="M512" s="2"/>
      <c r="P512" s="2"/>
    </row>
    <row r="513" spans="1:16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167">
        <v>7417</v>
      </c>
      <c r="L513" s="167" t="s">
        <v>417</v>
      </c>
      <c r="M513" s="2"/>
      <c r="P513" s="2"/>
    </row>
    <row r="514" spans="1:16" ht="12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67">
        <v>7418</v>
      </c>
      <c r="L514" s="167" t="s">
        <v>404</v>
      </c>
      <c r="M514" s="2"/>
      <c r="P514" s="2"/>
    </row>
    <row r="515" spans="1:16" ht="12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167">
        <v>7421</v>
      </c>
      <c r="L515" s="167" t="s">
        <v>417</v>
      </c>
      <c r="M515" s="2"/>
      <c r="P515" s="2"/>
    </row>
    <row r="516" spans="1:16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67">
        <v>7422</v>
      </c>
      <c r="L516" s="167" t="s">
        <v>404</v>
      </c>
      <c r="M516" s="2"/>
      <c r="P516" s="2"/>
    </row>
    <row r="517" spans="1:16" ht="12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67">
        <v>7423</v>
      </c>
      <c r="L517" s="167" t="s">
        <v>417</v>
      </c>
      <c r="M517" s="2"/>
      <c r="P517" s="2"/>
    </row>
    <row r="518" spans="1:16" ht="1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67">
        <v>7424</v>
      </c>
      <c r="L518" s="167" t="s">
        <v>404</v>
      </c>
      <c r="M518" s="2"/>
      <c r="P518" s="2"/>
    </row>
    <row r="519" spans="1:16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67">
        <v>7430</v>
      </c>
      <c r="L519" s="167" t="s">
        <v>417</v>
      </c>
      <c r="M519" s="2"/>
      <c r="P519" s="2"/>
    </row>
    <row r="520" spans="1:16" ht="1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167">
        <v>7435</v>
      </c>
      <c r="L520" s="167" t="s">
        <v>404</v>
      </c>
      <c r="M520" s="2"/>
      <c r="P520" s="2"/>
    </row>
    <row r="521" spans="1:16" ht="12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167">
        <v>7436</v>
      </c>
      <c r="L521" s="167" t="s">
        <v>417</v>
      </c>
      <c r="M521" s="2"/>
      <c r="P521" s="2"/>
    </row>
    <row r="522" spans="1:16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167">
        <v>7438</v>
      </c>
      <c r="L522" s="167" t="s">
        <v>404</v>
      </c>
      <c r="M522" s="2"/>
      <c r="P522" s="2"/>
    </row>
    <row r="523" spans="1:16" ht="1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167">
        <v>7446</v>
      </c>
      <c r="L523" s="167" t="s">
        <v>417</v>
      </c>
      <c r="M523" s="2"/>
      <c r="P523" s="2"/>
    </row>
    <row r="524" spans="1:16" ht="12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67">
        <v>7457</v>
      </c>
      <c r="L524" s="167" t="s">
        <v>404</v>
      </c>
      <c r="M524" s="2"/>
      <c r="P524" s="2"/>
    </row>
    <row r="525" spans="1:16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67">
        <v>7458</v>
      </c>
      <c r="L525" s="167" t="s">
        <v>417</v>
      </c>
      <c r="M525" s="2"/>
      <c r="P525" s="2"/>
    </row>
    <row r="526" spans="1:16" ht="1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67">
        <v>7460</v>
      </c>
      <c r="L526" s="167" t="s">
        <v>404</v>
      </c>
      <c r="M526" s="2"/>
      <c r="P526" s="2"/>
    </row>
    <row r="527" spans="1:16" ht="12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67">
        <v>7463</v>
      </c>
      <c r="L527" s="167" t="s">
        <v>417</v>
      </c>
      <c r="M527" s="2"/>
      <c r="P527" s="2"/>
    </row>
    <row r="528" spans="1:16" ht="1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67">
        <v>7470</v>
      </c>
      <c r="L528" s="167" t="s">
        <v>404</v>
      </c>
      <c r="M528" s="2"/>
      <c r="P528" s="2"/>
    </row>
    <row r="529" spans="1:16" ht="12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67">
        <v>7481</v>
      </c>
      <c r="L529" s="167" t="s">
        <v>417</v>
      </c>
      <c r="M529" s="2"/>
      <c r="P529" s="2"/>
    </row>
    <row r="530" spans="1:16" ht="12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67">
        <v>7512</v>
      </c>
      <c r="L530" s="167" t="s">
        <v>404</v>
      </c>
      <c r="M530" s="2"/>
      <c r="P530" s="2"/>
    </row>
    <row r="531" spans="1:16" ht="12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67">
        <v>7513</v>
      </c>
      <c r="L531" s="167" t="s">
        <v>417</v>
      </c>
      <c r="M531" s="2"/>
      <c r="P531" s="2"/>
    </row>
    <row r="532" spans="1:16" ht="12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167">
        <v>7701</v>
      </c>
      <c r="L532" s="167" t="s">
        <v>404</v>
      </c>
      <c r="M532" s="2"/>
      <c r="P532" s="2"/>
    </row>
    <row r="533" spans="1:16" ht="12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67">
        <v>7823</v>
      </c>
      <c r="L533" s="167" t="s">
        <v>438</v>
      </c>
      <c r="M533" s="2"/>
      <c r="P533" s="2"/>
    </row>
    <row r="534" spans="1:16" ht="12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67">
        <v>7826</v>
      </c>
      <c r="L534" s="167" t="s">
        <v>404</v>
      </c>
      <c r="M534" s="2"/>
      <c r="P534" s="2"/>
    </row>
    <row r="535" spans="1:16" ht="12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67">
        <v>7827</v>
      </c>
      <c r="L535" s="167" t="s">
        <v>444</v>
      </c>
      <c r="M535" s="2"/>
      <c r="P535" s="2"/>
    </row>
    <row r="536" spans="1:16" ht="12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67">
        <v>7828</v>
      </c>
      <c r="L536" s="167" t="s">
        <v>404</v>
      </c>
      <c r="M536" s="2"/>
      <c r="P536" s="2"/>
    </row>
    <row r="537" spans="1:16" ht="1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167">
        <v>7829</v>
      </c>
      <c r="L537" s="167" t="s">
        <v>438</v>
      </c>
      <c r="M537" s="2"/>
      <c r="P537" s="2"/>
    </row>
    <row r="538" spans="1:16" ht="12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167">
        <v>7834</v>
      </c>
      <c r="L538" s="167" t="s">
        <v>404</v>
      </c>
      <c r="M538" s="2"/>
      <c r="P538" s="2"/>
    </row>
    <row r="539" spans="1:16" ht="1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167">
        <v>7838</v>
      </c>
      <c r="L539" s="167" t="s">
        <v>438</v>
      </c>
      <c r="M539" s="2"/>
      <c r="P539" s="2"/>
    </row>
    <row r="540" spans="1:16" ht="12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167">
        <v>7842</v>
      </c>
      <c r="L540" s="167" t="s">
        <v>404</v>
      </c>
      <c r="M540" s="2"/>
      <c r="P540" s="2"/>
    </row>
    <row r="541" spans="1:16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167">
        <v>7844</v>
      </c>
      <c r="L541" s="167" t="s">
        <v>438</v>
      </c>
      <c r="M541" s="2"/>
      <c r="P541" s="2"/>
    </row>
    <row r="542" spans="1:16" ht="12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167">
        <v>7845</v>
      </c>
      <c r="L542" s="167" t="s">
        <v>404</v>
      </c>
      <c r="M542" s="2"/>
      <c r="P542" s="2"/>
    </row>
    <row r="543" spans="1:16" ht="1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167">
        <v>7846</v>
      </c>
      <c r="L543" s="167" t="s">
        <v>438</v>
      </c>
      <c r="M543" s="2"/>
      <c r="P543" s="2"/>
    </row>
    <row r="544" spans="1:16" ht="1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167">
        <v>7847</v>
      </c>
      <c r="L544" s="167" t="s">
        <v>404</v>
      </c>
      <c r="M544" s="2"/>
      <c r="P544" s="2"/>
    </row>
    <row r="545" spans="1:16" ht="12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167">
        <v>7855</v>
      </c>
      <c r="L545" s="167" t="s">
        <v>438</v>
      </c>
      <c r="M545" s="2"/>
      <c r="P545" s="2"/>
    </row>
    <row r="546" spans="1:16" ht="1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167">
        <v>7856</v>
      </c>
      <c r="L546" s="167" t="s">
        <v>404</v>
      </c>
      <c r="M546" s="2"/>
      <c r="P546" s="2"/>
    </row>
    <row r="547" spans="1:16" ht="12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167">
        <v>7863</v>
      </c>
      <c r="L547" s="167" t="s">
        <v>438</v>
      </c>
      <c r="M547" s="2"/>
      <c r="P547" s="2"/>
    </row>
    <row r="548" spans="1:16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167">
        <v>7866</v>
      </c>
      <c r="L548" s="167" t="s">
        <v>404</v>
      </c>
      <c r="M548" s="2"/>
      <c r="P548" s="2"/>
    </row>
    <row r="549" spans="1:16" ht="12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167">
        <v>7870</v>
      </c>
      <c r="L549" s="167" t="s">
        <v>438</v>
      </c>
      <c r="M549" s="2"/>
      <c r="P549" s="2"/>
    </row>
    <row r="550" spans="1:16" ht="12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167">
        <v>7871</v>
      </c>
      <c r="L550" s="167" t="s">
        <v>404</v>
      </c>
      <c r="M550" s="2"/>
      <c r="P550" s="2"/>
    </row>
    <row r="551" spans="1:16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167">
        <v>7875</v>
      </c>
      <c r="L551" s="167" t="s">
        <v>438</v>
      </c>
      <c r="M551" s="2"/>
      <c r="P551" s="2"/>
    </row>
    <row r="552" spans="1:16" ht="12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167">
        <v>7876</v>
      </c>
      <c r="L552" s="167" t="s">
        <v>404</v>
      </c>
      <c r="M552" s="2"/>
      <c r="P552" s="2"/>
    </row>
    <row r="553" spans="1:16" ht="12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167">
        <v>7880</v>
      </c>
      <c r="L553" s="167" t="s">
        <v>438</v>
      </c>
      <c r="M553" s="2"/>
      <c r="P553" s="2"/>
    </row>
    <row r="554" spans="1:16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167">
        <v>7885</v>
      </c>
      <c r="L554" s="167" t="s">
        <v>404</v>
      </c>
      <c r="M554" s="2"/>
      <c r="P554" s="2"/>
    </row>
    <row r="555" spans="1:16" ht="12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167">
        <v>8001</v>
      </c>
      <c r="L555" s="167" t="s">
        <v>311</v>
      </c>
      <c r="M555" s="2"/>
      <c r="P555" s="2"/>
    </row>
    <row r="556" spans="1:16" ht="12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167">
        <v>8002</v>
      </c>
      <c r="L556" s="167" t="s">
        <v>442</v>
      </c>
      <c r="M556" s="2"/>
      <c r="P556" s="2"/>
    </row>
    <row r="557" spans="1:16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167">
        <v>8005</v>
      </c>
      <c r="L557" s="167" t="s">
        <v>403</v>
      </c>
      <c r="M557" s="2"/>
      <c r="P557" s="2"/>
    </row>
    <row r="558" spans="1:16" ht="12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167">
        <v>8007</v>
      </c>
      <c r="L558" s="167" t="s">
        <v>442</v>
      </c>
      <c r="M558" s="2"/>
      <c r="P558" s="2"/>
    </row>
    <row r="559" spans="1:16" ht="1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167">
        <v>8008</v>
      </c>
      <c r="L559" s="167" t="s">
        <v>403</v>
      </c>
      <c r="M559" s="2"/>
      <c r="P559" s="2"/>
    </row>
    <row r="560" spans="1:16" ht="12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167">
        <v>8009</v>
      </c>
      <c r="L560" s="167" t="s">
        <v>442</v>
      </c>
      <c r="M560" s="2"/>
      <c r="P560" s="2"/>
    </row>
    <row r="561" spans="1:16" ht="12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167">
        <v>8015</v>
      </c>
      <c r="L561" s="167" t="s">
        <v>403</v>
      </c>
      <c r="M561" s="2"/>
      <c r="P561" s="2"/>
    </row>
    <row r="562" spans="1:16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167">
        <v>8016</v>
      </c>
      <c r="L562" s="167" t="s">
        <v>442</v>
      </c>
      <c r="M562" s="2"/>
      <c r="P562" s="2"/>
    </row>
    <row r="563" spans="1:16" ht="12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167">
        <v>8019</v>
      </c>
      <c r="L563" s="167" t="s">
        <v>403</v>
      </c>
      <c r="M563" s="2"/>
      <c r="P563" s="2"/>
    </row>
    <row r="564" spans="1:16" ht="12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167">
        <v>8020</v>
      </c>
      <c r="L564" s="167" t="s">
        <v>442</v>
      </c>
      <c r="M564" s="2"/>
      <c r="P564" s="2"/>
    </row>
    <row r="565" spans="1:16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167">
        <v>8023</v>
      </c>
      <c r="L565" s="167" t="s">
        <v>311</v>
      </c>
      <c r="M565" s="2"/>
      <c r="P565" s="2"/>
    </row>
    <row r="566" spans="1:16" ht="12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167">
        <v>8025</v>
      </c>
      <c r="L566" s="167" t="s">
        <v>442</v>
      </c>
      <c r="M566" s="2"/>
      <c r="P566" s="2"/>
    </row>
    <row r="567" spans="1:16" ht="12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167">
        <v>8037</v>
      </c>
      <c r="L567" s="167" t="s">
        <v>403</v>
      </c>
      <c r="M567" s="2"/>
      <c r="P567" s="2"/>
    </row>
    <row r="568" spans="1:16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167">
        <v>8038</v>
      </c>
      <c r="L568" s="167" t="s">
        <v>311</v>
      </c>
      <c r="M568" s="2"/>
      <c r="P568" s="2"/>
    </row>
    <row r="569" spans="1:16" ht="1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167">
        <v>8039</v>
      </c>
      <c r="L569" s="167" t="s">
        <v>442</v>
      </c>
      <c r="M569" s="2"/>
      <c r="P569" s="2"/>
    </row>
    <row r="570" spans="1:16" ht="12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167">
        <v>8050</v>
      </c>
      <c r="L570" s="167" t="s">
        <v>403</v>
      </c>
      <c r="M570" s="2"/>
      <c r="P570" s="2"/>
    </row>
    <row r="571" spans="1:16" ht="12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167">
        <v>8051</v>
      </c>
      <c r="L571" s="167" t="s">
        <v>442</v>
      </c>
      <c r="M571" s="2"/>
      <c r="P571" s="2"/>
    </row>
    <row r="572" spans="1:16" ht="12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167">
        <v>8069</v>
      </c>
      <c r="L572" s="167" t="s">
        <v>311</v>
      </c>
      <c r="M572" s="2"/>
      <c r="P572" s="2"/>
    </row>
    <row r="573" spans="1:16" ht="12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167">
        <v>8071</v>
      </c>
      <c r="L573" s="167" t="s">
        <v>442</v>
      </c>
      <c r="M573" s="2"/>
      <c r="P573" s="2"/>
    </row>
    <row r="574" spans="1:16" ht="12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167">
        <v>8072</v>
      </c>
      <c r="L574" s="167" t="s">
        <v>311</v>
      </c>
      <c r="M574" s="2"/>
      <c r="P574" s="2"/>
    </row>
    <row r="575" spans="1:16" ht="12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167">
        <v>8073</v>
      </c>
      <c r="L575" s="167" t="s">
        <v>442</v>
      </c>
      <c r="M575" s="2"/>
      <c r="P575" s="2"/>
    </row>
    <row r="576" spans="1:16" ht="12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167">
        <v>8079</v>
      </c>
      <c r="L576" s="167" t="s">
        <v>311</v>
      </c>
      <c r="M576" s="2"/>
      <c r="P576" s="2"/>
    </row>
    <row r="577" spans="1:16" ht="12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167">
        <v>8080</v>
      </c>
      <c r="L577" s="167" t="s">
        <v>442</v>
      </c>
      <c r="M577" s="2"/>
      <c r="P577" s="2"/>
    </row>
    <row r="578" spans="1:16" ht="12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167">
        <v>8087</v>
      </c>
      <c r="L578" s="167" t="s">
        <v>403</v>
      </c>
      <c r="M578" s="2"/>
      <c r="P578" s="2"/>
    </row>
    <row r="579" spans="1:16" ht="1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167">
        <v>8088</v>
      </c>
      <c r="L579" s="167" t="s">
        <v>442</v>
      </c>
      <c r="M579" s="2"/>
      <c r="P579" s="2"/>
    </row>
    <row r="580" spans="1:16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167">
        <v>8092</v>
      </c>
      <c r="L580" s="167" t="s">
        <v>403</v>
      </c>
      <c r="M580" s="2"/>
      <c r="P580" s="2"/>
    </row>
    <row r="581" spans="1:16" ht="12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167">
        <v>8093</v>
      </c>
      <c r="L581" s="167" t="s">
        <v>442</v>
      </c>
      <c r="M581" s="2"/>
      <c r="P581" s="2"/>
    </row>
    <row r="582" spans="1:16" ht="12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167">
        <v>8095</v>
      </c>
      <c r="L582" s="167" t="s">
        <v>403</v>
      </c>
      <c r="M582" s="2"/>
      <c r="P582" s="2"/>
    </row>
    <row r="583" spans="1:16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167">
        <v>8096</v>
      </c>
      <c r="L583" s="167" t="s">
        <v>442</v>
      </c>
      <c r="M583" s="2"/>
      <c r="P583" s="2"/>
    </row>
    <row r="584" spans="1:16" ht="12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167">
        <v>8098</v>
      </c>
      <c r="L584" s="167" t="s">
        <v>311</v>
      </c>
      <c r="M584" s="2"/>
      <c r="P584" s="2"/>
    </row>
    <row r="585" spans="1:16" ht="12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167">
        <v>8099</v>
      </c>
      <c r="L585" s="167" t="s">
        <v>442</v>
      </c>
      <c r="M585" s="2"/>
      <c r="P585" s="2"/>
    </row>
    <row r="586" spans="1:16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167">
        <v>8201</v>
      </c>
      <c r="L586" s="167" t="s">
        <v>403</v>
      </c>
      <c r="M586" s="2"/>
      <c r="P586" s="2"/>
    </row>
    <row r="587" spans="1:16" ht="12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167">
        <v>8302</v>
      </c>
      <c r="L587" s="167" t="s">
        <v>311</v>
      </c>
      <c r="M587" s="2"/>
      <c r="P587" s="2"/>
    </row>
    <row r="588" spans="1:16" ht="12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167">
        <v>8310</v>
      </c>
      <c r="L588" s="167" t="s">
        <v>403</v>
      </c>
      <c r="M588" s="2"/>
      <c r="P588" s="2"/>
    </row>
    <row r="589" spans="1:16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167">
        <v>8311</v>
      </c>
      <c r="L589" s="167" t="s">
        <v>311</v>
      </c>
      <c r="M589" s="2"/>
      <c r="P589" s="2"/>
    </row>
    <row r="590" spans="1:16" ht="12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167">
        <v>8312</v>
      </c>
      <c r="L590" s="167" t="s">
        <v>442</v>
      </c>
      <c r="M590" s="2"/>
      <c r="P590" s="2"/>
    </row>
    <row r="591" spans="1:16" ht="12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167">
        <v>8313</v>
      </c>
      <c r="L591" s="167" t="s">
        <v>311</v>
      </c>
      <c r="M591" s="2"/>
      <c r="P591" s="2"/>
    </row>
    <row r="592" spans="1:16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167">
        <v>8314</v>
      </c>
      <c r="L592" s="167" t="s">
        <v>403</v>
      </c>
      <c r="M592" s="2"/>
      <c r="P592" s="2"/>
    </row>
    <row r="593" spans="1:16" ht="12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167">
        <v>8318</v>
      </c>
      <c r="L593" s="167" t="s">
        <v>311</v>
      </c>
      <c r="M593" s="2"/>
      <c r="P593" s="2"/>
    </row>
    <row r="594" spans="1:16" ht="12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167">
        <v>8319</v>
      </c>
      <c r="L594" s="167" t="s">
        <v>403</v>
      </c>
      <c r="M594" s="2"/>
      <c r="P594" s="2"/>
    </row>
    <row r="595" spans="1:16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167">
        <v>8320</v>
      </c>
      <c r="L595" s="167" t="s">
        <v>311</v>
      </c>
      <c r="M595" s="2"/>
      <c r="P595" s="2"/>
    </row>
    <row r="596" spans="1:16" ht="12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167">
        <v>8321</v>
      </c>
      <c r="L596" s="167" t="s">
        <v>403</v>
      </c>
      <c r="M596" s="2"/>
      <c r="P596" s="2"/>
    </row>
    <row r="597" spans="1:16" ht="12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167">
        <v>8322</v>
      </c>
      <c r="L597" s="167" t="s">
        <v>442</v>
      </c>
      <c r="M597" s="2"/>
      <c r="P597" s="2"/>
    </row>
    <row r="598" spans="1:16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167">
        <v>8323</v>
      </c>
      <c r="L598" s="167" t="s">
        <v>311</v>
      </c>
      <c r="M598" s="2"/>
      <c r="P598" s="2"/>
    </row>
    <row r="599" spans="1:16" ht="12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167">
        <v>8324</v>
      </c>
      <c r="L599" s="167" t="s">
        <v>403</v>
      </c>
      <c r="M599" s="2"/>
      <c r="P599" s="2"/>
    </row>
    <row r="600" spans="1:16" ht="12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167">
        <v>8328</v>
      </c>
      <c r="L600" s="167" t="s">
        <v>442</v>
      </c>
      <c r="M600" s="2"/>
      <c r="P600" s="2"/>
    </row>
    <row r="601" spans="1:16" ht="1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167">
        <v>8329</v>
      </c>
      <c r="L601" s="167" t="s">
        <v>403</v>
      </c>
      <c r="M601" s="2"/>
      <c r="P601" s="2"/>
    </row>
    <row r="602" spans="1:16" ht="12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167">
        <v>8343</v>
      </c>
      <c r="L602" s="167" t="s">
        <v>442</v>
      </c>
      <c r="M602" s="2"/>
      <c r="P602" s="2"/>
    </row>
    <row r="603" spans="1:16" ht="12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167">
        <v>8345</v>
      </c>
      <c r="L603" s="167" t="s">
        <v>403</v>
      </c>
      <c r="M603" s="2"/>
      <c r="P603" s="2"/>
    </row>
    <row r="604" spans="1:16" ht="12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167">
        <v>8352</v>
      </c>
      <c r="L604" s="167" t="s">
        <v>311</v>
      </c>
      <c r="M604" s="2"/>
      <c r="P604" s="2"/>
    </row>
    <row r="605" spans="1:16" ht="12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167">
        <v>8360</v>
      </c>
      <c r="L605" s="167" t="s">
        <v>403</v>
      </c>
      <c r="M605" s="2"/>
      <c r="P605" s="2"/>
    </row>
    <row r="606" spans="1:16" ht="1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167">
        <v>8370</v>
      </c>
      <c r="L606" s="167" t="s">
        <v>442</v>
      </c>
      <c r="M606" s="2"/>
      <c r="P606" s="2"/>
    </row>
    <row r="607" spans="1:16" ht="12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167">
        <v>8401</v>
      </c>
      <c r="L607" s="167" t="s">
        <v>403</v>
      </c>
      <c r="M607" s="2"/>
      <c r="P607" s="2"/>
    </row>
    <row r="608" spans="1:16" ht="1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167">
        <v>8501</v>
      </c>
      <c r="L608" s="167" t="s">
        <v>442</v>
      </c>
      <c r="M608" s="2"/>
      <c r="P608" s="2"/>
    </row>
    <row r="609" spans="1:16" ht="12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167">
        <v>8502</v>
      </c>
      <c r="L609" s="167" t="s">
        <v>404</v>
      </c>
      <c r="M609" s="2"/>
      <c r="P609" s="2"/>
    </row>
    <row r="610" spans="1:16" ht="1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167">
        <v>8505</v>
      </c>
      <c r="L610" s="167" t="s">
        <v>442</v>
      </c>
      <c r="M610" s="2"/>
      <c r="P610" s="2"/>
    </row>
    <row r="611" spans="1:16" ht="12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167">
        <v>8510</v>
      </c>
      <c r="L611" s="167" t="s">
        <v>404</v>
      </c>
      <c r="M611" s="2"/>
      <c r="P611" s="2"/>
    </row>
    <row r="612" spans="1:16" ht="1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167">
        <v>8511</v>
      </c>
      <c r="L612" s="167" t="s">
        <v>442</v>
      </c>
      <c r="M612" s="2"/>
      <c r="P612" s="2"/>
    </row>
    <row r="613" spans="1:16" ht="12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167">
        <v>8512</v>
      </c>
      <c r="L613" s="167" t="s">
        <v>404</v>
      </c>
      <c r="M613" s="2"/>
      <c r="P613" s="2"/>
    </row>
    <row r="614" spans="1:16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167">
        <v>8515</v>
      </c>
      <c r="L614" s="167" t="s">
        <v>442</v>
      </c>
      <c r="M614" s="2"/>
      <c r="P614" s="2"/>
    </row>
    <row r="615" spans="1:16" ht="1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167">
        <v>8520</v>
      </c>
      <c r="L615" s="167" t="s">
        <v>404</v>
      </c>
      <c r="M615" s="2"/>
      <c r="P615" s="2"/>
    </row>
    <row r="616" spans="1:16" ht="12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167">
        <v>8530</v>
      </c>
      <c r="L616" s="167" t="s">
        <v>438</v>
      </c>
      <c r="M616" s="2"/>
      <c r="P616" s="2"/>
    </row>
    <row r="617" spans="1:16" ht="1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167">
        <v>8533</v>
      </c>
      <c r="L617" s="167" t="s">
        <v>442</v>
      </c>
      <c r="M617" s="2"/>
      <c r="P617" s="2"/>
    </row>
    <row r="618" spans="1:16" ht="12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167">
        <v>8535</v>
      </c>
      <c r="L618" s="167" t="s">
        <v>404</v>
      </c>
      <c r="M618" s="2"/>
      <c r="P618" s="2"/>
    </row>
    <row r="619" spans="1:16" ht="12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167">
        <v>8551</v>
      </c>
      <c r="L619" s="167" t="s">
        <v>438</v>
      </c>
      <c r="M619" s="2"/>
      <c r="P619" s="2"/>
    </row>
    <row r="620" spans="1:16" ht="12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167">
        <v>8553</v>
      </c>
      <c r="L620" s="167" t="s">
        <v>404</v>
      </c>
      <c r="M620" s="2"/>
      <c r="P620" s="2"/>
    </row>
    <row r="621" spans="1:16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167">
        <v>8554</v>
      </c>
      <c r="L621" s="167" t="s">
        <v>442</v>
      </c>
      <c r="M621" s="2"/>
      <c r="P621" s="2"/>
    </row>
    <row r="622" spans="1:16" ht="12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167">
        <v>8555</v>
      </c>
      <c r="L622" s="167" t="s">
        <v>404</v>
      </c>
      <c r="M622" s="2"/>
      <c r="P622" s="2"/>
    </row>
    <row r="623" spans="1:16" ht="1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167">
        <v>8556</v>
      </c>
      <c r="L623" s="167" t="s">
        <v>438</v>
      </c>
      <c r="M623" s="2"/>
      <c r="P623" s="2"/>
    </row>
    <row r="624" spans="1:16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167">
        <v>8558</v>
      </c>
      <c r="L624" s="167" t="s">
        <v>404</v>
      </c>
      <c r="M624" s="2"/>
      <c r="P624" s="2"/>
    </row>
    <row r="625" spans="1:16" ht="1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167">
        <v>8559</v>
      </c>
      <c r="L625" s="167" t="s">
        <v>438</v>
      </c>
      <c r="M625" s="2"/>
      <c r="P625" s="2"/>
    </row>
    <row r="626" spans="1:16" ht="12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167">
        <v>8560</v>
      </c>
      <c r="L626" s="167" t="s">
        <v>442</v>
      </c>
      <c r="M626" s="2"/>
      <c r="P626" s="2"/>
    </row>
    <row r="627" spans="1:16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167">
        <v>8561</v>
      </c>
      <c r="L627" s="167" t="s">
        <v>404</v>
      </c>
      <c r="M627" s="2"/>
      <c r="P627" s="2"/>
    </row>
    <row r="628" spans="1:16" ht="12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167">
        <v>8562</v>
      </c>
      <c r="L628" s="167" t="s">
        <v>442</v>
      </c>
      <c r="M628" s="2"/>
      <c r="P628" s="2"/>
    </row>
    <row r="629" spans="1:16" ht="12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167">
        <v>8570</v>
      </c>
      <c r="L629" s="167" t="s">
        <v>404</v>
      </c>
      <c r="M629" s="2"/>
      <c r="P629" s="2"/>
    </row>
    <row r="630" spans="1:16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167">
        <v>8601</v>
      </c>
      <c r="L630" s="167" t="s">
        <v>442</v>
      </c>
      <c r="M630" s="2"/>
      <c r="P630" s="2"/>
    </row>
    <row r="631" spans="1:16" ht="12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167">
        <v>8691</v>
      </c>
      <c r="L631" s="167" t="s">
        <v>404</v>
      </c>
      <c r="M631" s="2"/>
      <c r="P631" s="2"/>
    </row>
    <row r="632" spans="1:16" ht="12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167">
        <v>8695</v>
      </c>
      <c r="L632" s="167" t="s">
        <v>442</v>
      </c>
      <c r="M632" s="2"/>
      <c r="P632" s="2"/>
    </row>
    <row r="633" spans="1:16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167">
        <v>8701</v>
      </c>
      <c r="L633" s="167" t="s">
        <v>404</v>
      </c>
      <c r="M633" s="2"/>
      <c r="P633" s="2"/>
    </row>
    <row r="634" spans="1:16" ht="12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167">
        <v>8721</v>
      </c>
      <c r="L634" s="167" t="s">
        <v>403</v>
      </c>
      <c r="M634" s="2"/>
      <c r="P634" s="2"/>
    </row>
    <row r="635" spans="1:16" ht="12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167">
        <v>8723</v>
      </c>
      <c r="L635" s="167" t="s">
        <v>404</v>
      </c>
      <c r="M635" s="2"/>
      <c r="P635" s="2"/>
    </row>
    <row r="636" spans="1:16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167">
        <v>8731</v>
      </c>
      <c r="L636" s="167" t="s">
        <v>403</v>
      </c>
      <c r="M636" s="2"/>
      <c r="P636" s="2"/>
    </row>
    <row r="637" spans="1:16" ht="12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167">
        <v>8736</v>
      </c>
      <c r="L637" s="167" t="s">
        <v>404</v>
      </c>
      <c r="M637" s="2"/>
      <c r="P637" s="2"/>
    </row>
    <row r="638" spans="1:16" ht="12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167">
        <v>8739</v>
      </c>
      <c r="L638" s="167" t="s">
        <v>403</v>
      </c>
      <c r="M638" s="2"/>
      <c r="P638" s="2"/>
    </row>
    <row r="639" spans="1:16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167">
        <v>8742</v>
      </c>
      <c r="L639" s="167" t="s">
        <v>404</v>
      </c>
      <c r="M639" s="2"/>
      <c r="P639" s="2"/>
    </row>
    <row r="640" spans="1:16" ht="1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167">
        <v>8751</v>
      </c>
      <c r="L640" s="167" t="s">
        <v>403</v>
      </c>
      <c r="M640" s="2"/>
      <c r="P640" s="2"/>
    </row>
    <row r="641" spans="1:16" ht="12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167">
        <v>8801</v>
      </c>
      <c r="L641" s="167" t="s">
        <v>438</v>
      </c>
      <c r="M641" s="2"/>
      <c r="P641" s="2"/>
    </row>
    <row r="642" spans="1:16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167">
        <v>8805</v>
      </c>
      <c r="L642" s="167" t="s">
        <v>404</v>
      </c>
      <c r="M642" s="2"/>
      <c r="P642" s="2"/>
    </row>
    <row r="643" spans="1:16" ht="1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167">
        <v>8808</v>
      </c>
      <c r="L643" s="167" t="s">
        <v>438</v>
      </c>
      <c r="M643" s="2"/>
      <c r="P643" s="2"/>
    </row>
    <row r="644" spans="1:16" ht="12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167">
        <v>8810</v>
      </c>
      <c r="L644" s="167" t="s">
        <v>404</v>
      </c>
      <c r="M644" s="2"/>
      <c r="P644" s="2"/>
    </row>
    <row r="645" spans="1:16" ht="12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167">
        <v>8822</v>
      </c>
      <c r="L645" s="167" t="s">
        <v>438</v>
      </c>
      <c r="M645" s="2"/>
      <c r="P645" s="2"/>
    </row>
    <row r="646" spans="1:16" ht="12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167">
        <v>8823</v>
      </c>
      <c r="L646" s="167" t="s">
        <v>404</v>
      </c>
      <c r="M646" s="2"/>
      <c r="P646" s="2"/>
    </row>
    <row r="647" spans="1:16" ht="12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167">
        <v>8825</v>
      </c>
      <c r="L647" s="167" t="s">
        <v>438</v>
      </c>
      <c r="M647" s="2"/>
      <c r="P647" s="2"/>
    </row>
    <row r="648" spans="1:16" ht="12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167">
        <v>8828</v>
      </c>
      <c r="L648" s="167" t="s">
        <v>404</v>
      </c>
      <c r="M648" s="2"/>
      <c r="P648" s="2"/>
    </row>
    <row r="649" spans="1:16" ht="12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167">
        <v>8829</v>
      </c>
      <c r="L649" s="167" t="s">
        <v>438</v>
      </c>
      <c r="M649" s="2"/>
      <c r="P649" s="2"/>
    </row>
    <row r="650" spans="1:16" ht="1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167">
        <v>8830</v>
      </c>
      <c r="L650" s="167" t="s">
        <v>404</v>
      </c>
      <c r="M650" s="2"/>
      <c r="P650" s="2"/>
    </row>
    <row r="651" spans="1:16" ht="12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167">
        <v>8833</v>
      </c>
      <c r="L651" s="167" t="s">
        <v>438</v>
      </c>
      <c r="M651" s="2"/>
      <c r="P651" s="2"/>
    </row>
    <row r="652" spans="1:16" ht="12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167">
        <v>8835</v>
      </c>
      <c r="L652" s="167" t="s">
        <v>404</v>
      </c>
      <c r="M652" s="2"/>
      <c r="P652" s="2"/>
    </row>
    <row r="653" spans="1:16" ht="12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167">
        <v>8848</v>
      </c>
      <c r="L653" s="167" t="s">
        <v>438</v>
      </c>
      <c r="M653" s="2"/>
      <c r="P653" s="2"/>
    </row>
    <row r="654" spans="1:16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167">
        <v>8850</v>
      </c>
      <c r="L654" s="167" t="s">
        <v>404</v>
      </c>
      <c r="M654" s="2"/>
      <c r="P654" s="2"/>
    </row>
    <row r="655" spans="1:16" ht="12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167">
        <v>8865</v>
      </c>
      <c r="L655" s="167" t="s">
        <v>438</v>
      </c>
      <c r="M655" s="2"/>
      <c r="P655" s="2"/>
    </row>
    <row r="656" spans="1:16" ht="12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167">
        <v>8869</v>
      </c>
      <c r="L656" s="167" t="s">
        <v>404</v>
      </c>
      <c r="M656" s="2"/>
      <c r="P656" s="2"/>
    </row>
    <row r="657" spans="1:16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167">
        <v>8885</v>
      </c>
      <c r="L657" s="167" t="s">
        <v>438</v>
      </c>
      <c r="M657" s="2"/>
      <c r="P657" s="2"/>
    </row>
    <row r="658" spans="1:16" ht="12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167">
        <v>8888</v>
      </c>
      <c r="L658" s="167" t="s">
        <v>404</v>
      </c>
      <c r="M658" s="2"/>
      <c r="P658" s="2"/>
    </row>
    <row r="659" spans="1:16" ht="12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167">
        <v>10001</v>
      </c>
      <c r="L659" s="167" t="s">
        <v>417</v>
      </c>
      <c r="M659" s="2"/>
      <c r="P659" s="2"/>
    </row>
    <row r="660" spans="1:16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167">
        <v>10301</v>
      </c>
      <c r="L660" s="167" t="s">
        <v>404</v>
      </c>
      <c r="M660" s="2"/>
      <c r="P660" s="2"/>
    </row>
    <row r="661" spans="1:16" ht="1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167">
        <v>10451</v>
      </c>
      <c r="L661" s="167" t="s">
        <v>417</v>
      </c>
      <c r="M661" s="2"/>
      <c r="P661" s="2"/>
    </row>
    <row r="662" spans="1:16" ht="12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167">
        <v>10501</v>
      </c>
      <c r="L662" s="167" t="s">
        <v>266</v>
      </c>
      <c r="M662" s="2"/>
      <c r="P662" s="2"/>
    </row>
    <row r="663" spans="1:16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167">
        <v>10502</v>
      </c>
      <c r="L663" s="167" t="s">
        <v>417</v>
      </c>
      <c r="M663" s="2"/>
      <c r="P663" s="2"/>
    </row>
    <row r="664" spans="1:16" ht="12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167">
        <v>10505</v>
      </c>
      <c r="L664" s="167" t="s">
        <v>266</v>
      </c>
      <c r="M664" s="2"/>
      <c r="P664" s="2"/>
    </row>
    <row r="665" spans="1:16" ht="1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167">
        <v>10510</v>
      </c>
      <c r="L665" s="167" t="s">
        <v>417</v>
      </c>
      <c r="M665" s="2"/>
      <c r="P665" s="2"/>
    </row>
    <row r="666" spans="1:16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167">
        <v>10512</v>
      </c>
      <c r="L666" s="167" t="s">
        <v>266</v>
      </c>
      <c r="M666" s="2"/>
      <c r="P666" s="2"/>
    </row>
    <row r="667" spans="1:16" ht="1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167">
        <v>10514</v>
      </c>
      <c r="L667" s="167" t="s">
        <v>417</v>
      </c>
      <c r="M667" s="2"/>
      <c r="P667" s="2"/>
    </row>
    <row r="668" spans="1:16" ht="12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167">
        <v>10518</v>
      </c>
      <c r="L668" s="167" t="s">
        <v>266</v>
      </c>
      <c r="M668" s="2"/>
      <c r="P668" s="2"/>
    </row>
    <row r="669" spans="1:16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167">
        <v>10520</v>
      </c>
      <c r="L669" s="167" t="s">
        <v>417</v>
      </c>
      <c r="M669" s="2"/>
      <c r="P669" s="2"/>
    </row>
    <row r="670" spans="1:16" ht="1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167">
        <v>10526</v>
      </c>
      <c r="L670" s="167" t="s">
        <v>266</v>
      </c>
      <c r="M670" s="2"/>
      <c r="P670" s="2"/>
    </row>
    <row r="671" spans="1:16" ht="12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167">
        <v>10528</v>
      </c>
      <c r="L671" s="167" t="s">
        <v>417</v>
      </c>
      <c r="M671" s="2"/>
      <c r="P671" s="2"/>
    </row>
    <row r="672" spans="1:16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167">
        <v>10535</v>
      </c>
      <c r="L672" s="167" t="s">
        <v>266</v>
      </c>
      <c r="M672" s="2"/>
      <c r="P672" s="2"/>
    </row>
    <row r="673" spans="1:16" ht="12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167">
        <v>10537</v>
      </c>
      <c r="L673" s="167" t="s">
        <v>417</v>
      </c>
      <c r="M673" s="2"/>
      <c r="P673" s="2"/>
    </row>
    <row r="674" spans="1:16" ht="12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167">
        <v>10540</v>
      </c>
      <c r="L674" s="167" t="s">
        <v>266</v>
      </c>
      <c r="M674" s="2"/>
      <c r="P674" s="2"/>
    </row>
    <row r="675" spans="1:16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167">
        <v>10543</v>
      </c>
      <c r="L675" s="167" t="s">
        <v>417</v>
      </c>
      <c r="M675" s="2"/>
      <c r="P675" s="2"/>
    </row>
    <row r="676" spans="1:16" ht="12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167">
        <v>10560</v>
      </c>
      <c r="L676" s="167" t="s">
        <v>266</v>
      </c>
      <c r="M676" s="2"/>
      <c r="P676" s="2"/>
    </row>
    <row r="677" spans="1:16" ht="12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167">
        <v>10562</v>
      </c>
      <c r="L677" s="167" t="s">
        <v>417</v>
      </c>
      <c r="M677" s="2"/>
      <c r="P677" s="2"/>
    </row>
    <row r="678" spans="1:16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167">
        <v>10576</v>
      </c>
      <c r="L678" s="167" t="s">
        <v>266</v>
      </c>
      <c r="M678" s="2"/>
      <c r="P678" s="2"/>
    </row>
    <row r="679" spans="1:16" ht="12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167">
        <v>10577</v>
      </c>
      <c r="L679" s="167" t="s">
        <v>417</v>
      </c>
      <c r="M679" s="2"/>
      <c r="P679" s="2"/>
    </row>
    <row r="680" spans="1:16" ht="1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167">
        <v>10578</v>
      </c>
      <c r="L680" s="167" t="s">
        <v>266</v>
      </c>
      <c r="M680" s="2"/>
      <c r="P680" s="2"/>
    </row>
    <row r="681" spans="1:16" ht="12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167">
        <v>10580</v>
      </c>
      <c r="L681" s="167" t="s">
        <v>417</v>
      </c>
      <c r="M681" s="2"/>
      <c r="P681" s="2"/>
    </row>
    <row r="682" spans="1:16" ht="12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167">
        <v>10587</v>
      </c>
      <c r="L682" s="167" t="s">
        <v>266</v>
      </c>
      <c r="M682" s="2"/>
      <c r="P682" s="2"/>
    </row>
    <row r="683" spans="1:16" ht="12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167">
        <v>10591</v>
      </c>
      <c r="L683" s="167" t="s">
        <v>417</v>
      </c>
      <c r="M683" s="2"/>
      <c r="P683" s="2"/>
    </row>
    <row r="684" spans="1:16" ht="12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167">
        <v>10597</v>
      </c>
      <c r="L684" s="167" t="s">
        <v>266</v>
      </c>
      <c r="M684" s="2"/>
      <c r="P684" s="2"/>
    </row>
    <row r="685" spans="1:16" ht="12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167">
        <v>10601</v>
      </c>
      <c r="L685" s="167" t="s">
        <v>417</v>
      </c>
      <c r="M685" s="2"/>
      <c r="P685" s="2"/>
    </row>
    <row r="686" spans="1:16" ht="12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167">
        <v>10969</v>
      </c>
      <c r="L686" s="167" t="s">
        <v>404</v>
      </c>
      <c r="M686" s="2"/>
      <c r="P686" s="2"/>
    </row>
    <row r="687" spans="1:16" ht="12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167">
        <v>10970</v>
      </c>
      <c r="L687" s="167" t="s">
        <v>417</v>
      </c>
      <c r="M687" s="2"/>
      <c r="P687" s="2"/>
    </row>
    <row r="688" spans="1:16" ht="12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167">
        <v>10988</v>
      </c>
      <c r="L688" s="167" t="s">
        <v>404</v>
      </c>
      <c r="M688" s="2"/>
      <c r="P688" s="2"/>
    </row>
    <row r="689" spans="1:16" ht="12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167">
        <v>10989</v>
      </c>
      <c r="L689" s="167" t="s">
        <v>417</v>
      </c>
      <c r="M689" s="2"/>
      <c r="P689" s="2"/>
    </row>
    <row r="690" spans="1:16" ht="12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167">
        <v>10998</v>
      </c>
      <c r="L690" s="167" t="s">
        <v>404</v>
      </c>
      <c r="M690" s="2"/>
      <c r="P690" s="2"/>
    </row>
    <row r="691" spans="1:16" ht="12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167">
        <v>11001</v>
      </c>
      <c r="L691" s="167" t="s">
        <v>417</v>
      </c>
      <c r="M691" s="2"/>
      <c r="P691" s="2"/>
    </row>
    <row r="692" spans="1:16" ht="12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167">
        <v>11204</v>
      </c>
      <c r="L692" s="167" t="s">
        <v>404</v>
      </c>
      <c r="M692" s="2"/>
      <c r="P692" s="2"/>
    </row>
    <row r="693" spans="1:16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167">
        <v>11205</v>
      </c>
      <c r="L693" s="167" t="s">
        <v>417</v>
      </c>
      <c r="M693" s="2"/>
      <c r="P693" s="2"/>
    </row>
    <row r="694" spans="1:16" ht="1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167">
        <v>11209</v>
      </c>
      <c r="L694" s="167" t="s">
        <v>404</v>
      </c>
      <c r="M694" s="2"/>
      <c r="P694" s="2"/>
    </row>
    <row r="695" spans="1:16" ht="12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167">
        <v>11210</v>
      </c>
      <c r="L695" s="167" t="s">
        <v>417</v>
      </c>
      <c r="M695" s="2"/>
      <c r="P695" s="2"/>
    </row>
    <row r="696" spans="1:16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167">
        <v>11214</v>
      </c>
      <c r="L696" s="167" t="s">
        <v>404</v>
      </c>
      <c r="M696" s="2"/>
      <c r="P696" s="2"/>
    </row>
    <row r="697" spans="1:16" ht="12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167">
        <v>11215</v>
      </c>
      <c r="L697" s="167" t="s">
        <v>417</v>
      </c>
      <c r="M697" s="2"/>
      <c r="P697" s="2"/>
    </row>
    <row r="698" spans="1:16" ht="1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167">
        <v>11219</v>
      </c>
      <c r="L698" s="167" t="s">
        <v>404</v>
      </c>
      <c r="M698" s="2"/>
      <c r="P698" s="2"/>
    </row>
    <row r="699" spans="1:16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167">
        <v>11221</v>
      </c>
      <c r="L699" s="167" t="s">
        <v>417</v>
      </c>
      <c r="M699" s="2"/>
      <c r="P699" s="2"/>
    </row>
    <row r="700" spans="1:16" ht="1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167">
        <v>11223</v>
      </c>
      <c r="L700" s="167" t="s">
        <v>404</v>
      </c>
      <c r="M700" s="2"/>
      <c r="P700" s="2"/>
    </row>
    <row r="701" spans="1:16" ht="12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167">
        <v>11225</v>
      </c>
      <c r="L701" s="167" t="s">
        <v>417</v>
      </c>
      <c r="M701" s="2"/>
      <c r="P701" s="2"/>
    </row>
    <row r="702" spans="1:16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167">
        <v>11228</v>
      </c>
      <c r="L702" s="167" t="s">
        <v>404</v>
      </c>
      <c r="M702" s="2"/>
      <c r="P702" s="2"/>
    </row>
    <row r="703" spans="1:16" ht="12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167">
        <v>11229</v>
      </c>
      <c r="L703" s="167" t="s">
        <v>417</v>
      </c>
      <c r="M703" s="2"/>
      <c r="P703" s="2"/>
    </row>
    <row r="704" spans="1:16" ht="12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167">
        <v>11232</v>
      </c>
      <c r="L704" s="167" t="s">
        <v>404</v>
      </c>
      <c r="M704" s="2"/>
      <c r="P704" s="2"/>
    </row>
    <row r="705" spans="1:16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167">
        <v>11233</v>
      </c>
      <c r="L705" s="167" t="s">
        <v>417</v>
      </c>
      <c r="M705" s="2"/>
      <c r="P705" s="2"/>
    </row>
    <row r="706" spans="1:16" ht="12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167">
        <v>11252</v>
      </c>
      <c r="L706" s="167" t="s">
        <v>404</v>
      </c>
      <c r="M706" s="2"/>
      <c r="P706" s="2"/>
    </row>
    <row r="707" spans="1:16" ht="12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167">
        <v>11254</v>
      </c>
      <c r="L707" s="167" t="s">
        <v>417</v>
      </c>
      <c r="M707" s="2"/>
      <c r="P707" s="2"/>
    </row>
    <row r="708" spans="1:16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167">
        <v>11703</v>
      </c>
      <c r="L708" s="167" t="s">
        <v>266</v>
      </c>
      <c r="M708" s="2"/>
      <c r="P708" s="2"/>
    </row>
    <row r="709" spans="1:16" ht="12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167">
        <v>11704</v>
      </c>
      <c r="L709" s="167" t="s">
        <v>417</v>
      </c>
      <c r="M709" s="2"/>
      <c r="P709" s="2"/>
    </row>
    <row r="710" spans="1:16" ht="12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167">
        <v>11705</v>
      </c>
      <c r="L710" s="167" t="s">
        <v>266</v>
      </c>
      <c r="M710" s="2"/>
      <c r="P710" s="2"/>
    </row>
    <row r="711" spans="1:16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167">
        <v>11708</v>
      </c>
      <c r="L711" s="167" t="s">
        <v>417</v>
      </c>
      <c r="M711" s="2"/>
      <c r="P711" s="2"/>
    </row>
    <row r="712" spans="1:16" ht="12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167">
        <v>11713</v>
      </c>
      <c r="L712" s="167" t="s">
        <v>266</v>
      </c>
      <c r="M712" s="2"/>
      <c r="P712" s="2"/>
    </row>
    <row r="713" spans="1:16" ht="12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167">
        <v>11714</v>
      </c>
      <c r="L713" s="167" t="s">
        <v>417</v>
      </c>
      <c r="M713" s="2"/>
      <c r="P713" s="2"/>
    </row>
    <row r="714" spans="1:16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167">
        <v>11715</v>
      </c>
      <c r="L714" s="167" t="s">
        <v>266</v>
      </c>
      <c r="M714" s="2"/>
      <c r="P714" s="2"/>
    </row>
    <row r="715" spans="1:16" ht="12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167">
        <v>11726</v>
      </c>
      <c r="L715" s="167" t="s">
        <v>417</v>
      </c>
      <c r="M715" s="2"/>
      <c r="P715" s="2"/>
    </row>
    <row r="716" spans="1:16" ht="12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167">
        <v>11727</v>
      </c>
      <c r="L716" s="167" t="s">
        <v>266</v>
      </c>
      <c r="M716" s="2"/>
      <c r="P716" s="2"/>
    </row>
    <row r="717" spans="1:16" ht="12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167">
        <v>11732</v>
      </c>
      <c r="L717" s="167" t="s">
        <v>417</v>
      </c>
      <c r="M717" s="2"/>
      <c r="P717" s="2"/>
    </row>
    <row r="718" spans="1:16" ht="1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167">
        <v>11733</v>
      </c>
      <c r="L718" s="167" t="s">
        <v>266</v>
      </c>
      <c r="M718" s="2"/>
      <c r="P718" s="2"/>
    </row>
    <row r="719" spans="1:16" ht="12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167">
        <v>11735</v>
      </c>
      <c r="L719" s="167" t="s">
        <v>417</v>
      </c>
      <c r="M719" s="2"/>
      <c r="P719" s="2"/>
    </row>
    <row r="720" spans="1:16" ht="12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167">
        <v>11738</v>
      </c>
      <c r="L720" s="167" t="s">
        <v>266</v>
      </c>
      <c r="M720" s="2"/>
      <c r="P720" s="2"/>
    </row>
    <row r="721" spans="1:16" ht="12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167">
        <v>11753</v>
      </c>
      <c r="L721" s="167" t="s">
        <v>417</v>
      </c>
      <c r="M721" s="2"/>
      <c r="P721" s="2"/>
    </row>
    <row r="722" spans="1:16" ht="12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167">
        <v>11754</v>
      </c>
      <c r="L722" s="167" t="s">
        <v>266</v>
      </c>
      <c r="M722" s="2"/>
      <c r="P722" s="2"/>
    </row>
    <row r="723" spans="1:16" ht="12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167">
        <v>11756</v>
      </c>
      <c r="L723" s="167" t="s">
        <v>417</v>
      </c>
      <c r="M723" s="2"/>
      <c r="P723" s="2"/>
    </row>
    <row r="724" spans="1:16" ht="12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167">
        <v>11760</v>
      </c>
      <c r="L724" s="167" t="s">
        <v>266</v>
      </c>
      <c r="M724" s="2"/>
      <c r="P724" s="2"/>
    </row>
    <row r="725" spans="1:16" ht="12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167">
        <v>11762</v>
      </c>
      <c r="L725" s="167" t="s">
        <v>417</v>
      </c>
      <c r="M725" s="2"/>
      <c r="P725" s="2"/>
    </row>
    <row r="726" spans="1:16" ht="12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167">
        <v>11763</v>
      </c>
      <c r="L726" s="167" t="s">
        <v>266</v>
      </c>
      <c r="M726" s="2"/>
      <c r="P726" s="2"/>
    </row>
    <row r="727" spans="1:16" ht="12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167">
        <v>11765</v>
      </c>
      <c r="L727" s="167" t="s">
        <v>417</v>
      </c>
      <c r="M727" s="2"/>
      <c r="P727" s="2"/>
    </row>
    <row r="728" spans="1:16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167">
        <v>11766</v>
      </c>
      <c r="L728" s="167" t="s">
        <v>266</v>
      </c>
      <c r="M728" s="2"/>
      <c r="P728" s="2"/>
    </row>
    <row r="729" spans="1:16" ht="1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167">
        <v>11771</v>
      </c>
      <c r="L729" s="167" t="s">
        <v>417</v>
      </c>
      <c r="M729" s="2"/>
      <c r="P729" s="2"/>
    </row>
    <row r="730" spans="1:16" ht="12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167">
        <v>11772</v>
      </c>
      <c r="L730" s="167" t="s">
        <v>266</v>
      </c>
      <c r="M730" s="2"/>
      <c r="P730" s="2"/>
    </row>
    <row r="731" spans="1:16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167">
        <v>11773</v>
      </c>
      <c r="L731" s="167" t="s">
        <v>417</v>
      </c>
      <c r="M731" s="2"/>
      <c r="P731" s="2"/>
    </row>
    <row r="732" spans="1:16" ht="12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167">
        <v>11776</v>
      </c>
      <c r="L732" s="167" t="s">
        <v>266</v>
      </c>
      <c r="M732" s="2"/>
      <c r="P732" s="2"/>
    </row>
    <row r="733" spans="1:16" ht="1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167">
        <v>11783</v>
      </c>
      <c r="L733" s="167" t="s">
        <v>417</v>
      </c>
      <c r="M733" s="2"/>
      <c r="P733" s="2"/>
    </row>
    <row r="734" spans="1:16" ht="12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167">
        <v>11784</v>
      </c>
      <c r="L734" s="167" t="s">
        <v>266</v>
      </c>
      <c r="M734" s="2"/>
      <c r="P734" s="2"/>
    </row>
    <row r="735" spans="1:16" ht="12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167">
        <v>11791</v>
      </c>
      <c r="L735" s="167" t="s">
        <v>417</v>
      </c>
      <c r="M735" s="2"/>
      <c r="P735" s="2"/>
    </row>
    <row r="736" spans="1:16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167">
        <v>11792</v>
      </c>
      <c r="L736" s="167" t="s">
        <v>266</v>
      </c>
      <c r="M736" s="2"/>
      <c r="P736" s="2"/>
    </row>
    <row r="737" spans="1:16" ht="12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167">
        <v>11793</v>
      </c>
      <c r="L737" s="167" t="s">
        <v>417</v>
      </c>
      <c r="M737" s="2"/>
      <c r="P737" s="2"/>
    </row>
    <row r="738" spans="1:16" ht="12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167">
        <v>11794</v>
      </c>
      <c r="L738" s="167" t="s">
        <v>266</v>
      </c>
      <c r="M738" s="2"/>
      <c r="P738" s="2"/>
    </row>
    <row r="739" spans="1:16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167">
        <v>11797</v>
      </c>
      <c r="L739" s="167" t="s">
        <v>417</v>
      </c>
      <c r="M739" s="2"/>
      <c r="P739" s="2"/>
    </row>
    <row r="740" spans="1:16" ht="12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167">
        <v>11798</v>
      </c>
      <c r="L740" s="167" t="s">
        <v>266</v>
      </c>
      <c r="M740" s="2"/>
      <c r="P740" s="2"/>
    </row>
    <row r="741" spans="1:16" ht="12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167">
        <v>11801</v>
      </c>
      <c r="L741" s="167" t="s">
        <v>417</v>
      </c>
      <c r="M741" s="2"/>
      <c r="P741" s="2"/>
    </row>
    <row r="742" spans="1:16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167">
        <v>11901</v>
      </c>
      <c r="L742" s="167" t="s">
        <v>266</v>
      </c>
      <c r="M742" s="2"/>
      <c r="P742" s="2"/>
    </row>
    <row r="743" spans="1:16" ht="12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167">
        <v>11954</v>
      </c>
      <c r="L743" s="167" t="s">
        <v>329</v>
      </c>
      <c r="M743" s="2"/>
      <c r="P743" s="2"/>
    </row>
    <row r="744" spans="1:16" ht="12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167">
        <v>11955</v>
      </c>
      <c r="L744" s="167" t="s">
        <v>266</v>
      </c>
      <c r="M744" s="2"/>
      <c r="P744" s="2"/>
    </row>
    <row r="745" spans="1:16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167">
        <v>12007</v>
      </c>
      <c r="L745" s="167" t="s">
        <v>297</v>
      </c>
      <c r="M745" s="2"/>
      <c r="P745" s="2"/>
    </row>
    <row r="746" spans="1:16" ht="12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167">
        <v>12420</v>
      </c>
      <c r="L746" s="167" t="s">
        <v>417</v>
      </c>
      <c r="M746" s="2"/>
      <c r="P746" s="2"/>
    </row>
    <row r="747" spans="1:16" ht="1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167">
        <v>12421</v>
      </c>
      <c r="L747" s="167" t="s">
        <v>297</v>
      </c>
      <c r="M747" s="2"/>
      <c r="P747" s="2"/>
    </row>
    <row r="748" spans="1:16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167">
        <v>12428</v>
      </c>
      <c r="L748" s="167" t="s">
        <v>417</v>
      </c>
      <c r="M748" s="2"/>
      <c r="P748" s="2"/>
    </row>
    <row r="749" spans="1:16" ht="1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167">
        <v>12429</v>
      </c>
      <c r="L749" s="167" t="s">
        <v>266</v>
      </c>
      <c r="M749" s="2"/>
      <c r="P749" s="2"/>
    </row>
    <row r="750" spans="1:16" ht="12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167">
        <v>12430</v>
      </c>
      <c r="L750" s="167" t="s">
        <v>297</v>
      </c>
      <c r="M750" s="2"/>
      <c r="P750" s="2"/>
    </row>
    <row r="751" spans="1:16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167">
        <v>12435</v>
      </c>
      <c r="L751" s="167" t="s">
        <v>444</v>
      </c>
      <c r="M751" s="2"/>
      <c r="P751" s="2"/>
    </row>
    <row r="752" spans="1:16" ht="1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167">
        <v>12436</v>
      </c>
      <c r="L752" s="167" t="s">
        <v>297</v>
      </c>
      <c r="M752" s="2"/>
      <c r="P752" s="2"/>
    </row>
    <row r="753" spans="1:16" ht="12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167">
        <v>12458</v>
      </c>
      <c r="L753" s="167" t="s">
        <v>417</v>
      </c>
      <c r="M753" s="2"/>
      <c r="P753" s="2"/>
    </row>
    <row r="754" spans="1:16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167">
        <v>12459</v>
      </c>
      <c r="L754" s="167" t="s">
        <v>297</v>
      </c>
      <c r="M754" s="2"/>
      <c r="P754" s="2"/>
    </row>
    <row r="755" spans="1:16" ht="1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167">
        <v>12483</v>
      </c>
      <c r="L755" s="167" t="s">
        <v>417</v>
      </c>
      <c r="M755" s="2"/>
      <c r="P755" s="2"/>
    </row>
    <row r="756" spans="1:16" ht="12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167">
        <v>12484</v>
      </c>
      <c r="L756" s="167" t="s">
        <v>297</v>
      </c>
      <c r="M756" s="2"/>
      <c r="P756" s="2"/>
    </row>
    <row r="757" spans="1:16" ht="12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167">
        <v>12489</v>
      </c>
      <c r="L757" s="167" t="s">
        <v>417</v>
      </c>
      <c r="M757" s="2"/>
      <c r="P757" s="2"/>
    </row>
    <row r="758" spans="1:16" ht="12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167">
        <v>12490</v>
      </c>
      <c r="L758" s="167" t="s">
        <v>297</v>
      </c>
      <c r="M758" s="2"/>
      <c r="P758" s="2"/>
    </row>
    <row r="759" spans="1:16" ht="12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167">
        <v>12493</v>
      </c>
      <c r="L759" s="167" t="s">
        <v>266</v>
      </c>
      <c r="M759" s="2"/>
      <c r="P759" s="2"/>
    </row>
    <row r="760" spans="1:16" ht="12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167">
        <v>12494</v>
      </c>
      <c r="L760" s="167" t="s">
        <v>297</v>
      </c>
      <c r="M760" s="2"/>
      <c r="P760" s="2"/>
    </row>
    <row r="761" spans="1:16" ht="12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167">
        <v>12501</v>
      </c>
      <c r="L761" s="167" t="s">
        <v>270</v>
      </c>
      <c r="M761" s="2"/>
      <c r="P761" s="2"/>
    </row>
    <row r="762" spans="1:16" ht="12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167">
        <v>12502</v>
      </c>
      <c r="L762" s="167" t="s">
        <v>297</v>
      </c>
      <c r="M762" s="2"/>
      <c r="P762" s="2"/>
    </row>
    <row r="763" spans="1:16" ht="12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167">
        <v>12503</v>
      </c>
      <c r="L763" s="167" t="s">
        <v>270</v>
      </c>
      <c r="M763" s="2"/>
      <c r="P763" s="2"/>
    </row>
    <row r="764" spans="1:16" ht="12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167">
        <v>12504</v>
      </c>
      <c r="L764" s="167" t="s">
        <v>297</v>
      </c>
      <c r="M764" s="2"/>
      <c r="P764" s="2"/>
    </row>
    <row r="765" spans="1:16" ht="12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167">
        <v>12506</v>
      </c>
      <c r="L765" s="167" t="s">
        <v>270</v>
      </c>
      <c r="M765" s="2"/>
      <c r="P765" s="2"/>
    </row>
    <row r="766" spans="1:16" ht="12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167">
        <v>12507</v>
      </c>
      <c r="L766" s="167" t="s">
        <v>297</v>
      </c>
      <c r="M766" s="2"/>
      <c r="P766" s="2"/>
    </row>
    <row r="767" spans="1:16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167">
        <v>12508</v>
      </c>
      <c r="L767" s="167" t="s">
        <v>266</v>
      </c>
      <c r="M767" s="2"/>
      <c r="P767" s="2"/>
    </row>
    <row r="768" spans="1:16" ht="12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167">
        <v>12513</v>
      </c>
      <c r="L768" s="167" t="s">
        <v>297</v>
      </c>
      <c r="M768" s="2"/>
      <c r="P768" s="2"/>
    </row>
    <row r="769" spans="1:16" ht="12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167">
        <v>12514</v>
      </c>
      <c r="L769" s="167" t="s">
        <v>270</v>
      </c>
      <c r="M769" s="2"/>
      <c r="P769" s="2"/>
    </row>
    <row r="770" spans="1:16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167">
        <v>12515</v>
      </c>
      <c r="L770" s="167" t="s">
        <v>266</v>
      </c>
      <c r="M770" s="2"/>
      <c r="P770" s="2"/>
    </row>
    <row r="771" spans="1:16" ht="12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167">
        <v>12516</v>
      </c>
      <c r="L771" s="167" t="s">
        <v>270</v>
      </c>
      <c r="M771" s="2"/>
      <c r="P771" s="2"/>
    </row>
    <row r="772" spans="1:16" ht="12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167">
        <v>12518</v>
      </c>
      <c r="L772" s="167" t="s">
        <v>417</v>
      </c>
      <c r="M772" s="2"/>
      <c r="P772" s="2"/>
    </row>
    <row r="773" spans="1:16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167">
        <v>12521</v>
      </c>
      <c r="L773" s="167" t="s">
        <v>297</v>
      </c>
      <c r="M773" s="2"/>
      <c r="P773" s="2"/>
    </row>
    <row r="774" spans="1:16" ht="1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167">
        <v>12522</v>
      </c>
      <c r="L774" s="167" t="s">
        <v>266</v>
      </c>
      <c r="M774" s="2"/>
      <c r="P774" s="2"/>
    </row>
    <row r="775" spans="1:16" ht="12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167">
        <v>12523</v>
      </c>
      <c r="L775" s="167" t="s">
        <v>297</v>
      </c>
      <c r="M775" s="2"/>
      <c r="P775" s="2"/>
    </row>
    <row r="776" spans="1:16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167">
        <v>12524</v>
      </c>
      <c r="L776" s="167" t="s">
        <v>266</v>
      </c>
      <c r="M776" s="2"/>
      <c r="P776" s="2"/>
    </row>
    <row r="777" spans="1:16" ht="12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167">
        <v>12525</v>
      </c>
      <c r="L777" s="167" t="s">
        <v>417</v>
      </c>
      <c r="M777" s="2"/>
      <c r="P777" s="2"/>
    </row>
    <row r="778" spans="1:16" ht="12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167">
        <v>12526</v>
      </c>
      <c r="L778" s="167" t="s">
        <v>297</v>
      </c>
      <c r="M778" s="2"/>
      <c r="P778" s="2"/>
    </row>
    <row r="779" spans="1:16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167">
        <v>12527</v>
      </c>
      <c r="L779" s="167" t="s">
        <v>266</v>
      </c>
      <c r="M779" s="2"/>
      <c r="P779" s="2"/>
    </row>
    <row r="780" spans="1:16" ht="12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167">
        <v>12529</v>
      </c>
      <c r="L780" s="167" t="s">
        <v>297</v>
      </c>
      <c r="M780" s="2"/>
      <c r="P780" s="2"/>
    </row>
    <row r="781" spans="1:16" ht="12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167">
        <v>12531</v>
      </c>
      <c r="L781" s="167" t="s">
        <v>266</v>
      </c>
      <c r="M781" s="2"/>
      <c r="P781" s="2"/>
    </row>
    <row r="782" spans="1:16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167">
        <v>12534</v>
      </c>
      <c r="L782" s="167" t="s">
        <v>297</v>
      </c>
      <c r="M782" s="2"/>
      <c r="P782" s="2"/>
    </row>
    <row r="783" spans="1:16" ht="12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167">
        <v>12537</v>
      </c>
      <c r="L783" s="167" t="s">
        <v>266</v>
      </c>
      <c r="M783" s="2"/>
      <c r="P783" s="2"/>
    </row>
    <row r="784" spans="1:16" ht="12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167">
        <v>12541</v>
      </c>
      <c r="L784" s="167" t="s">
        <v>297</v>
      </c>
      <c r="M784" s="2"/>
      <c r="P784" s="2"/>
    </row>
    <row r="785" spans="1:16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167">
        <v>12542</v>
      </c>
      <c r="L785" s="167" t="s">
        <v>266</v>
      </c>
      <c r="M785" s="2"/>
      <c r="P785" s="2"/>
    </row>
    <row r="786" spans="1:16" ht="12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167">
        <v>12543</v>
      </c>
      <c r="L786" s="167" t="s">
        <v>417</v>
      </c>
      <c r="M786" s="2"/>
      <c r="P786" s="2"/>
    </row>
    <row r="787" spans="1:16" ht="12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167">
        <v>12544</v>
      </c>
      <c r="L787" s="167" t="s">
        <v>297</v>
      </c>
      <c r="M787" s="2"/>
      <c r="P787" s="2"/>
    </row>
    <row r="788" spans="1:16" ht="1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167">
        <v>12545</v>
      </c>
      <c r="L788" s="167" t="s">
        <v>266</v>
      </c>
      <c r="M788" s="2"/>
      <c r="P788" s="2"/>
    </row>
    <row r="789" spans="1:16" ht="12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167">
        <v>12546</v>
      </c>
      <c r="L789" s="167" t="s">
        <v>270</v>
      </c>
      <c r="M789" s="2"/>
      <c r="P789" s="2"/>
    </row>
    <row r="790" spans="1:16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167">
        <v>12547</v>
      </c>
      <c r="L790" s="167" t="s">
        <v>266</v>
      </c>
      <c r="M790" s="2"/>
      <c r="P790" s="2"/>
    </row>
    <row r="791" spans="1:16" ht="12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167">
        <v>12549</v>
      </c>
      <c r="L791" s="167" t="s">
        <v>417</v>
      </c>
      <c r="M791" s="2"/>
      <c r="P791" s="2"/>
    </row>
    <row r="792" spans="1:16" ht="1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167">
        <v>12561</v>
      </c>
      <c r="L792" s="167" t="s">
        <v>266</v>
      </c>
      <c r="M792" s="2"/>
      <c r="P792" s="2"/>
    </row>
    <row r="793" spans="1:16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167">
        <v>12565</v>
      </c>
      <c r="L793" s="167" t="s">
        <v>297</v>
      </c>
      <c r="M793" s="2"/>
      <c r="P793" s="2"/>
    </row>
    <row r="794" spans="1:16" ht="1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167">
        <v>12566</v>
      </c>
      <c r="L794" s="167" t="s">
        <v>417</v>
      </c>
      <c r="M794" s="2"/>
      <c r="P794" s="2"/>
    </row>
    <row r="795" spans="1:16" ht="12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167">
        <v>12567</v>
      </c>
      <c r="L795" s="167" t="s">
        <v>270</v>
      </c>
      <c r="M795" s="2"/>
      <c r="P795" s="2"/>
    </row>
    <row r="796" spans="1:16" ht="1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167">
        <v>12568</v>
      </c>
      <c r="L796" s="167" t="s">
        <v>417</v>
      </c>
      <c r="M796" s="2"/>
      <c r="P796" s="2"/>
    </row>
    <row r="797" spans="1:16" ht="12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167">
        <v>12569</v>
      </c>
      <c r="L797" s="167" t="s">
        <v>266</v>
      </c>
      <c r="M797" s="2"/>
      <c r="P797" s="2"/>
    </row>
    <row r="798" spans="1:16" ht="12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167">
        <v>12571</v>
      </c>
      <c r="L798" s="167" t="s">
        <v>297</v>
      </c>
      <c r="M798" s="2"/>
      <c r="P798" s="2"/>
    </row>
    <row r="799" spans="1:16" ht="1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167">
        <v>12575</v>
      </c>
      <c r="L799" s="167" t="s">
        <v>417</v>
      </c>
      <c r="M799" s="2"/>
      <c r="P799" s="2"/>
    </row>
    <row r="800" spans="1:16" ht="12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167">
        <v>12578</v>
      </c>
      <c r="L800" s="167" t="s">
        <v>266</v>
      </c>
      <c r="M800" s="2"/>
      <c r="P800" s="2"/>
    </row>
    <row r="801" spans="1:16" ht="12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167">
        <v>12581</v>
      </c>
      <c r="L801" s="167" t="s">
        <v>270</v>
      </c>
      <c r="M801" s="2"/>
      <c r="P801" s="2"/>
    </row>
    <row r="802" spans="1:16" ht="12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167">
        <v>12582</v>
      </c>
      <c r="L802" s="167" t="s">
        <v>266</v>
      </c>
      <c r="M802" s="2"/>
      <c r="P802" s="2"/>
    </row>
    <row r="803" spans="1:16" ht="12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167">
        <v>12583</v>
      </c>
      <c r="L803" s="167" t="s">
        <v>297</v>
      </c>
      <c r="M803" s="2"/>
      <c r="P803" s="2"/>
    </row>
    <row r="804" spans="1:16" ht="12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167">
        <v>12584</v>
      </c>
      <c r="L804" s="167" t="s">
        <v>417</v>
      </c>
      <c r="M804" s="2"/>
      <c r="P804" s="2"/>
    </row>
    <row r="805" spans="1:16" ht="12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167">
        <v>12585</v>
      </c>
      <c r="L805" s="167" t="s">
        <v>266</v>
      </c>
      <c r="M805" s="2"/>
      <c r="P805" s="2"/>
    </row>
    <row r="806" spans="1:16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167">
        <v>12586</v>
      </c>
      <c r="L806" s="167" t="s">
        <v>417</v>
      </c>
      <c r="M806" s="2"/>
      <c r="P806" s="2"/>
    </row>
    <row r="807" spans="1:16" ht="12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167">
        <v>12590</v>
      </c>
      <c r="L807" s="167" t="s">
        <v>266</v>
      </c>
      <c r="M807" s="2"/>
      <c r="P807" s="2"/>
    </row>
    <row r="808" spans="1:16" ht="12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167">
        <v>12592</v>
      </c>
      <c r="L808" s="167" t="s">
        <v>270</v>
      </c>
      <c r="M808" s="2"/>
      <c r="P808" s="2"/>
    </row>
    <row r="809" spans="1:16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167">
        <v>12594</v>
      </c>
      <c r="L809" s="167" t="s">
        <v>266</v>
      </c>
      <c r="M809" s="2"/>
      <c r="P809" s="2"/>
    </row>
    <row r="810" spans="1:16" ht="12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167">
        <v>12701</v>
      </c>
      <c r="L810" s="167" t="s">
        <v>444</v>
      </c>
      <c r="M810" s="2"/>
      <c r="P810" s="2"/>
    </row>
    <row r="811" spans="1:16" ht="12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167">
        <v>12721</v>
      </c>
      <c r="L811" s="167" t="s">
        <v>417</v>
      </c>
      <c r="M811" s="2"/>
      <c r="P811" s="2"/>
    </row>
    <row r="812" spans="1:16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167">
        <v>12723</v>
      </c>
      <c r="L812" s="167" t="s">
        <v>444</v>
      </c>
      <c r="M812" s="2"/>
      <c r="P812" s="2"/>
    </row>
    <row r="813" spans="1:16" ht="12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167">
        <v>12725</v>
      </c>
      <c r="L813" s="167" t="s">
        <v>297</v>
      </c>
      <c r="M813" s="2"/>
      <c r="P813" s="2"/>
    </row>
    <row r="814" spans="1:16" ht="12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167">
        <v>12726</v>
      </c>
      <c r="L814" s="167" t="s">
        <v>444</v>
      </c>
      <c r="M814" s="2"/>
      <c r="P814" s="2"/>
    </row>
    <row r="815" spans="1:16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167">
        <v>12739</v>
      </c>
      <c r="L815" s="167" t="s">
        <v>404</v>
      </c>
      <c r="M815" s="2"/>
      <c r="P815" s="2"/>
    </row>
    <row r="816" spans="1:16" ht="12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167">
        <v>12740</v>
      </c>
      <c r="L816" s="167" t="s">
        <v>444</v>
      </c>
      <c r="M816" s="2"/>
      <c r="P816" s="2"/>
    </row>
    <row r="817" spans="1:16" ht="12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167">
        <v>12746</v>
      </c>
      <c r="L817" s="167" t="s">
        <v>404</v>
      </c>
      <c r="M817" s="2"/>
      <c r="P817" s="2"/>
    </row>
    <row r="818" spans="1:16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167">
        <v>12747</v>
      </c>
      <c r="L818" s="167" t="s">
        <v>444</v>
      </c>
      <c r="M818" s="2"/>
      <c r="P818" s="2"/>
    </row>
    <row r="819" spans="1:16" ht="12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167">
        <v>12769</v>
      </c>
      <c r="L819" s="167" t="s">
        <v>417</v>
      </c>
      <c r="M819" s="2"/>
      <c r="P819" s="2"/>
    </row>
    <row r="820" spans="1:16" ht="12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167">
        <v>12770</v>
      </c>
      <c r="L820" s="167" t="s">
        <v>444</v>
      </c>
      <c r="M820" s="2"/>
      <c r="P820" s="2"/>
    </row>
    <row r="821" spans="1:16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167">
        <v>12771</v>
      </c>
      <c r="L821" s="167" t="s">
        <v>404</v>
      </c>
      <c r="M821" s="2"/>
      <c r="P821" s="2"/>
    </row>
    <row r="822" spans="1:16" ht="1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167">
        <v>12775</v>
      </c>
      <c r="L822" s="167" t="s">
        <v>444</v>
      </c>
      <c r="M822" s="2"/>
      <c r="P822" s="2"/>
    </row>
    <row r="823" spans="1:16" ht="12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167">
        <v>12781</v>
      </c>
      <c r="L823" s="167" t="s">
        <v>417</v>
      </c>
      <c r="M823" s="2"/>
      <c r="P823" s="2"/>
    </row>
    <row r="824" spans="1:16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167">
        <v>12782</v>
      </c>
      <c r="L824" s="167" t="s">
        <v>297</v>
      </c>
      <c r="M824" s="2"/>
      <c r="P824" s="2"/>
    </row>
    <row r="825" spans="1:16" ht="12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167">
        <v>12783</v>
      </c>
      <c r="L825" s="167" t="s">
        <v>444</v>
      </c>
      <c r="M825" s="2"/>
      <c r="P825" s="2"/>
    </row>
    <row r="826" spans="1:16" ht="12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167">
        <v>12785</v>
      </c>
      <c r="L826" s="167" t="s">
        <v>417</v>
      </c>
      <c r="M826" s="2"/>
      <c r="P826" s="2"/>
    </row>
    <row r="827" spans="1:16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167">
        <v>12786</v>
      </c>
      <c r="L827" s="167" t="s">
        <v>444</v>
      </c>
      <c r="M827" s="2"/>
      <c r="P827" s="2"/>
    </row>
    <row r="828" spans="1:16" ht="12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167">
        <v>12790</v>
      </c>
      <c r="L828" s="167" t="s">
        <v>417</v>
      </c>
      <c r="M828" s="2"/>
      <c r="P828" s="2"/>
    </row>
    <row r="829" spans="1:16" ht="12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167">
        <v>12791</v>
      </c>
      <c r="L829" s="167" t="s">
        <v>444</v>
      </c>
      <c r="M829" s="2"/>
      <c r="P829" s="2"/>
    </row>
    <row r="830" spans="1:16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167">
        <v>12801</v>
      </c>
      <c r="L830" s="167" t="s">
        <v>297</v>
      </c>
      <c r="M830" s="2"/>
      <c r="P830" s="2"/>
    </row>
    <row r="831" spans="1:16" ht="12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167">
        <v>12808</v>
      </c>
      <c r="L831" s="167" t="s">
        <v>411</v>
      </c>
      <c r="M831" s="2"/>
      <c r="P831" s="2"/>
    </row>
    <row r="832" spans="1:16" ht="12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167">
        <v>12809</v>
      </c>
      <c r="L832" s="167" t="s">
        <v>297</v>
      </c>
      <c r="M832" s="2"/>
      <c r="P832" s="2"/>
    </row>
    <row r="833" spans="1:16" ht="12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167">
        <v>12812</v>
      </c>
      <c r="L833" s="167" t="s">
        <v>411</v>
      </c>
      <c r="M833" s="2"/>
      <c r="P833" s="2"/>
    </row>
    <row r="834" spans="1:16" ht="12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167">
        <v>12814</v>
      </c>
      <c r="L834" s="167" t="s">
        <v>297</v>
      </c>
      <c r="M834" s="2"/>
      <c r="P834" s="2"/>
    </row>
    <row r="835" spans="1:16" ht="1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167">
        <v>12815</v>
      </c>
      <c r="L835" s="167" t="s">
        <v>411</v>
      </c>
      <c r="M835" s="2"/>
      <c r="P835" s="2"/>
    </row>
    <row r="836" spans="1:16" ht="12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167">
        <v>12816</v>
      </c>
      <c r="L836" s="167" t="s">
        <v>297</v>
      </c>
      <c r="M836" s="2"/>
      <c r="P836" s="2"/>
    </row>
    <row r="837" spans="1:16" ht="12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167">
        <v>12819</v>
      </c>
      <c r="L837" s="167" t="s">
        <v>411</v>
      </c>
      <c r="M837" s="2"/>
      <c r="P837" s="2"/>
    </row>
    <row r="838" spans="1:16" ht="12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167">
        <v>12820</v>
      </c>
      <c r="L838" s="167" t="s">
        <v>297</v>
      </c>
      <c r="M838" s="2"/>
      <c r="P838" s="2"/>
    </row>
    <row r="839" spans="1:16" ht="12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167">
        <v>12836</v>
      </c>
      <c r="L839" s="167" t="s">
        <v>411</v>
      </c>
      <c r="M839" s="2"/>
      <c r="P839" s="2"/>
    </row>
    <row r="840" spans="1:16" ht="12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167">
        <v>12837</v>
      </c>
      <c r="L840" s="167" t="s">
        <v>297</v>
      </c>
      <c r="M840" s="2"/>
      <c r="P840" s="2"/>
    </row>
    <row r="841" spans="1:16" ht="12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167">
        <v>12841</v>
      </c>
      <c r="L841" s="167" t="s">
        <v>411</v>
      </c>
      <c r="M841" s="2"/>
      <c r="P841" s="2"/>
    </row>
    <row r="842" spans="1:16" ht="12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167">
        <v>12842</v>
      </c>
      <c r="L842" s="167" t="s">
        <v>297</v>
      </c>
      <c r="M842" s="2"/>
      <c r="P842" s="2"/>
    </row>
    <row r="843" spans="1:16" ht="1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167">
        <v>12847</v>
      </c>
      <c r="L843" s="167" t="s">
        <v>416</v>
      </c>
      <c r="M843" s="2"/>
      <c r="P843" s="2"/>
    </row>
    <row r="844" spans="1:16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167">
        <v>12848</v>
      </c>
      <c r="L844" s="167" t="s">
        <v>297</v>
      </c>
      <c r="M844" s="2"/>
      <c r="P844" s="2"/>
    </row>
    <row r="845" spans="1:16" ht="1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167">
        <v>12851</v>
      </c>
      <c r="L845" s="167" t="s">
        <v>411</v>
      </c>
      <c r="M845" s="2"/>
      <c r="P845" s="2"/>
    </row>
    <row r="846" spans="1:16" ht="12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167">
        <v>12853</v>
      </c>
      <c r="L846" s="167" t="s">
        <v>297</v>
      </c>
      <c r="M846" s="2"/>
      <c r="P846" s="2"/>
    </row>
    <row r="847" spans="1:16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167">
        <v>12855</v>
      </c>
      <c r="L847" s="167" t="s">
        <v>411</v>
      </c>
      <c r="M847" s="2"/>
      <c r="P847" s="2"/>
    </row>
    <row r="848" spans="1:16" ht="12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167">
        <v>12859</v>
      </c>
      <c r="L848" s="167" t="s">
        <v>297</v>
      </c>
      <c r="M848" s="2"/>
      <c r="P848" s="2"/>
    </row>
    <row r="849" spans="1:16" ht="12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167">
        <v>12860</v>
      </c>
      <c r="L849" s="167" t="s">
        <v>411</v>
      </c>
      <c r="M849" s="2"/>
      <c r="P849" s="2"/>
    </row>
    <row r="850" spans="1:16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167">
        <v>12862</v>
      </c>
      <c r="L850" s="167" t="s">
        <v>297</v>
      </c>
      <c r="M850" s="2"/>
      <c r="P850" s="2"/>
    </row>
    <row r="851" spans="1:16" ht="12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167">
        <v>12870</v>
      </c>
      <c r="L851" s="167" t="s">
        <v>411</v>
      </c>
      <c r="M851" s="2"/>
      <c r="P851" s="2"/>
    </row>
    <row r="852" spans="1:16" ht="12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167">
        <v>12871</v>
      </c>
      <c r="L852" s="167" t="s">
        <v>297</v>
      </c>
      <c r="M852" s="2"/>
      <c r="P852" s="2"/>
    </row>
    <row r="853" spans="1:16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167">
        <v>12872</v>
      </c>
      <c r="L853" s="167" t="s">
        <v>411</v>
      </c>
      <c r="M853" s="2"/>
      <c r="P853" s="2"/>
    </row>
    <row r="854" spans="1:16" ht="12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167">
        <v>12873</v>
      </c>
      <c r="L854" s="167" t="s">
        <v>297</v>
      </c>
      <c r="M854" s="2"/>
      <c r="P854" s="2"/>
    </row>
    <row r="855" spans="1:16" ht="12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167">
        <v>12874</v>
      </c>
      <c r="L855" s="167" t="s">
        <v>411</v>
      </c>
      <c r="M855" s="2"/>
      <c r="P855" s="2"/>
    </row>
    <row r="856" spans="1:16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167">
        <v>12878</v>
      </c>
      <c r="L856" s="167" t="s">
        <v>297</v>
      </c>
      <c r="M856" s="2"/>
      <c r="P856" s="2"/>
    </row>
    <row r="857" spans="1:16" ht="12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167">
        <v>12879</v>
      </c>
      <c r="L857" s="167" t="s">
        <v>411</v>
      </c>
      <c r="M857" s="2"/>
      <c r="P857" s="2"/>
    </row>
    <row r="858" spans="1:16" ht="1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167">
        <v>12884</v>
      </c>
      <c r="L858" s="167" t="s">
        <v>297</v>
      </c>
      <c r="M858" s="2"/>
      <c r="P858" s="2"/>
    </row>
    <row r="859" spans="1:16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167">
        <v>12901</v>
      </c>
      <c r="L859" s="167" t="s">
        <v>411</v>
      </c>
      <c r="M859" s="2"/>
      <c r="P859" s="2"/>
    </row>
    <row r="860" spans="1:16" ht="1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167">
        <v>12914</v>
      </c>
      <c r="L860" s="167" t="s">
        <v>416</v>
      </c>
      <c r="M860" s="2"/>
      <c r="P860" s="2"/>
    </row>
    <row r="861" spans="1:16" ht="12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167">
        <v>12918</v>
      </c>
      <c r="L861" s="167" t="s">
        <v>411</v>
      </c>
      <c r="M861" s="2"/>
      <c r="P861" s="2"/>
    </row>
    <row r="862" spans="1:16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167">
        <v>12920</v>
      </c>
      <c r="L862" s="167" t="s">
        <v>416</v>
      </c>
      <c r="M862" s="2"/>
      <c r="P862" s="2"/>
    </row>
    <row r="863" spans="1:16" ht="12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167">
        <v>12921</v>
      </c>
      <c r="L863" s="167" t="s">
        <v>411</v>
      </c>
      <c r="M863" s="2"/>
      <c r="P863" s="2"/>
    </row>
    <row r="864" spans="1:16" ht="1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167">
        <v>12922</v>
      </c>
      <c r="L864" s="167" t="s">
        <v>416</v>
      </c>
      <c r="M864" s="2"/>
      <c r="P864" s="2"/>
    </row>
    <row r="865" spans="1:16" ht="12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167">
        <v>12924</v>
      </c>
      <c r="L865" s="167" t="s">
        <v>411</v>
      </c>
      <c r="M865" s="2"/>
      <c r="P865" s="2"/>
    </row>
    <row r="866" spans="1:16" ht="12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167">
        <v>12926</v>
      </c>
      <c r="L866" s="167" t="s">
        <v>416</v>
      </c>
      <c r="M866" s="2"/>
      <c r="P866" s="2"/>
    </row>
    <row r="867" spans="1:16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167">
        <v>12928</v>
      </c>
      <c r="L867" s="167" t="s">
        <v>411</v>
      </c>
      <c r="M867" s="2"/>
      <c r="P867" s="2"/>
    </row>
    <row r="868" spans="1:16" ht="12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167">
        <v>12930</v>
      </c>
      <c r="L868" s="167" t="s">
        <v>416</v>
      </c>
      <c r="M868" s="2"/>
      <c r="P868" s="2"/>
    </row>
    <row r="869" spans="1:16" ht="12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167">
        <v>12932</v>
      </c>
      <c r="L869" s="167" t="s">
        <v>411</v>
      </c>
      <c r="M869" s="2"/>
      <c r="P869" s="2"/>
    </row>
    <row r="870" spans="1:16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167">
        <v>12937</v>
      </c>
      <c r="L870" s="167" t="s">
        <v>416</v>
      </c>
      <c r="M870" s="2"/>
      <c r="P870" s="2"/>
    </row>
    <row r="871" spans="1:16" ht="12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167">
        <v>12941</v>
      </c>
      <c r="L871" s="167" t="s">
        <v>411</v>
      </c>
      <c r="M871" s="2"/>
      <c r="P871" s="2"/>
    </row>
    <row r="872" spans="1:16" ht="12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167">
        <v>12945</v>
      </c>
      <c r="L872" s="167" t="s">
        <v>416</v>
      </c>
      <c r="M872" s="2"/>
      <c r="P872" s="2"/>
    </row>
    <row r="873" spans="1:16" ht="12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167">
        <v>12946</v>
      </c>
      <c r="L873" s="167" t="s">
        <v>411</v>
      </c>
      <c r="M873" s="2"/>
      <c r="P873" s="2"/>
    </row>
    <row r="874" spans="1:16" ht="12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167">
        <v>12949</v>
      </c>
      <c r="L874" s="167" t="s">
        <v>416</v>
      </c>
      <c r="M874" s="2"/>
      <c r="P874" s="2"/>
    </row>
    <row r="875" spans="1:16" ht="12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167">
        <v>12950</v>
      </c>
      <c r="L875" s="167" t="s">
        <v>411</v>
      </c>
      <c r="M875" s="2"/>
      <c r="P875" s="2"/>
    </row>
    <row r="876" spans="1:16" ht="12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167">
        <v>12953</v>
      </c>
      <c r="L876" s="167" t="s">
        <v>416</v>
      </c>
      <c r="M876" s="2"/>
      <c r="P876" s="2"/>
    </row>
    <row r="877" spans="1:16" ht="12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167">
        <v>12955</v>
      </c>
      <c r="L877" s="167" t="s">
        <v>411</v>
      </c>
      <c r="M877" s="2"/>
      <c r="P877" s="2"/>
    </row>
    <row r="878" spans="1:16" ht="12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167">
        <v>12957</v>
      </c>
      <c r="L878" s="167" t="s">
        <v>416</v>
      </c>
      <c r="M878" s="2"/>
      <c r="P878" s="2"/>
    </row>
    <row r="879" spans="1:16" ht="12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167">
        <v>12958</v>
      </c>
      <c r="L879" s="167" t="s">
        <v>411</v>
      </c>
      <c r="M879" s="2"/>
      <c r="P879" s="2"/>
    </row>
    <row r="880" spans="1:16" ht="1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167">
        <v>12965</v>
      </c>
      <c r="L880" s="167" t="s">
        <v>416</v>
      </c>
      <c r="M880" s="2"/>
      <c r="P880" s="2"/>
    </row>
    <row r="881" spans="1:16" ht="12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167">
        <v>12972</v>
      </c>
      <c r="L881" s="167" t="s">
        <v>411</v>
      </c>
      <c r="M881" s="2"/>
      <c r="P881" s="2"/>
    </row>
    <row r="882" spans="1:16" ht="12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167">
        <v>12973</v>
      </c>
      <c r="L882" s="167" t="s">
        <v>416</v>
      </c>
      <c r="M882" s="2"/>
      <c r="P882" s="2"/>
    </row>
    <row r="883" spans="1:16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167">
        <v>12974</v>
      </c>
      <c r="L883" s="167" t="s">
        <v>411</v>
      </c>
      <c r="M883" s="2"/>
      <c r="P883" s="2"/>
    </row>
    <row r="884" spans="1:16" ht="12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167">
        <v>12976</v>
      </c>
      <c r="L884" s="167" t="s">
        <v>416</v>
      </c>
      <c r="M884" s="2"/>
      <c r="P884" s="2"/>
    </row>
    <row r="885" spans="1:16" ht="12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167">
        <v>12977</v>
      </c>
      <c r="L885" s="167" t="s">
        <v>411</v>
      </c>
      <c r="M885" s="2"/>
      <c r="P885" s="2"/>
    </row>
    <row r="886" spans="1:16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167">
        <v>12980</v>
      </c>
      <c r="L886" s="167" t="s">
        <v>416</v>
      </c>
      <c r="M886" s="2"/>
      <c r="P886" s="2"/>
    </row>
    <row r="887" spans="1:16" ht="12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167">
        <v>12981</v>
      </c>
      <c r="L887" s="167" t="s">
        <v>411</v>
      </c>
      <c r="M887" s="2"/>
      <c r="P887" s="2"/>
    </row>
    <row r="888" spans="1:16" ht="12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167">
        <v>12986</v>
      </c>
      <c r="L888" s="167" t="s">
        <v>416</v>
      </c>
      <c r="M888" s="2"/>
      <c r="P888" s="2"/>
    </row>
    <row r="889" spans="1:16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167">
        <v>12987</v>
      </c>
      <c r="L889" s="167" t="s">
        <v>411</v>
      </c>
      <c r="M889" s="2"/>
      <c r="P889" s="2"/>
    </row>
    <row r="890" spans="1:16" ht="12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167">
        <v>12995</v>
      </c>
      <c r="L890" s="167" t="s">
        <v>416</v>
      </c>
      <c r="M890" s="2"/>
      <c r="P890" s="2"/>
    </row>
    <row r="891" spans="1:16" ht="1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167">
        <v>12996</v>
      </c>
      <c r="L891" s="167" t="s">
        <v>411</v>
      </c>
      <c r="M891" s="2"/>
      <c r="P891" s="2"/>
    </row>
    <row r="892" spans="1:16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167">
        <v>13020</v>
      </c>
      <c r="L892" s="167" t="s">
        <v>419</v>
      </c>
      <c r="M892" s="2"/>
      <c r="P892" s="2"/>
    </row>
    <row r="893" spans="1:16" ht="1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167">
        <v>13040</v>
      </c>
      <c r="L893" s="167" t="s">
        <v>414</v>
      </c>
      <c r="M893" s="2"/>
      <c r="P893" s="2"/>
    </row>
    <row r="894" spans="1:16" ht="12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167">
        <v>13041</v>
      </c>
      <c r="L894" s="167" t="s">
        <v>419</v>
      </c>
      <c r="M894" s="2"/>
      <c r="P894" s="2"/>
    </row>
    <row r="895" spans="1:16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167">
        <v>13045</v>
      </c>
      <c r="L895" s="167" t="s">
        <v>414</v>
      </c>
      <c r="M895" s="2"/>
      <c r="P895" s="2"/>
    </row>
    <row r="896" spans="1:16" ht="12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167">
        <v>13051</v>
      </c>
      <c r="L896" s="167" t="s">
        <v>419</v>
      </c>
      <c r="M896" s="2"/>
      <c r="P896" s="2"/>
    </row>
    <row r="897" spans="1:16" ht="12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167">
        <v>13053</v>
      </c>
      <c r="L897" s="167" t="s">
        <v>414</v>
      </c>
      <c r="M897" s="2"/>
      <c r="P897" s="2"/>
    </row>
    <row r="898" spans="1:16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167">
        <v>13054</v>
      </c>
      <c r="L898" s="167" t="s">
        <v>419</v>
      </c>
      <c r="M898" s="2"/>
      <c r="P898" s="2"/>
    </row>
    <row r="899" spans="1:16" ht="12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167">
        <v>13062</v>
      </c>
      <c r="L899" s="167" t="s">
        <v>414</v>
      </c>
      <c r="M899" s="2"/>
      <c r="P899" s="2"/>
    </row>
    <row r="900" spans="1:16" ht="12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167">
        <v>13063</v>
      </c>
      <c r="L900" s="167" t="s">
        <v>419</v>
      </c>
      <c r="M900" s="2"/>
      <c r="P900" s="2"/>
    </row>
    <row r="901" spans="1:16" ht="1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167">
        <v>13068</v>
      </c>
      <c r="L901" s="167" t="s">
        <v>414</v>
      </c>
      <c r="M901" s="2"/>
      <c r="P901" s="2"/>
    </row>
    <row r="902" spans="1:16" ht="12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167">
        <v>13069</v>
      </c>
      <c r="L902" s="167" t="s">
        <v>419</v>
      </c>
      <c r="M902" s="2"/>
      <c r="P902" s="2"/>
    </row>
    <row r="903" spans="1:16" ht="12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167">
        <v>13073</v>
      </c>
      <c r="L903" s="167" t="s">
        <v>414</v>
      </c>
      <c r="M903" s="2"/>
      <c r="P903" s="2"/>
    </row>
    <row r="904" spans="1:16" ht="12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167">
        <v>13074</v>
      </c>
      <c r="L904" s="167" t="s">
        <v>419</v>
      </c>
      <c r="M904" s="2"/>
      <c r="P904" s="2"/>
    </row>
    <row r="905" spans="1:16" ht="12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167">
        <v>13101</v>
      </c>
      <c r="L905" s="167" t="s">
        <v>414</v>
      </c>
      <c r="M905" s="2"/>
      <c r="P905" s="2"/>
    </row>
    <row r="906" spans="1:16" ht="12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167">
        <v>13103</v>
      </c>
      <c r="L906" s="167" t="s">
        <v>419</v>
      </c>
      <c r="M906" s="2"/>
      <c r="P906" s="2"/>
    </row>
    <row r="907" spans="1:16" ht="12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167">
        <v>13124</v>
      </c>
      <c r="L907" s="167" t="s">
        <v>414</v>
      </c>
      <c r="M907" s="2"/>
      <c r="P907" s="2"/>
    </row>
    <row r="908" spans="1:16" ht="12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167">
        <v>13126</v>
      </c>
      <c r="L908" s="167" t="s">
        <v>419</v>
      </c>
      <c r="M908" s="2"/>
      <c r="P908" s="2"/>
    </row>
    <row r="909" spans="1:16" ht="12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167">
        <v>13136</v>
      </c>
      <c r="L909" s="167" t="s">
        <v>414</v>
      </c>
      <c r="M909" s="2"/>
      <c r="P909" s="2"/>
    </row>
    <row r="910" spans="1:16" ht="12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167">
        <v>13137</v>
      </c>
      <c r="L910" s="167" t="s">
        <v>419</v>
      </c>
      <c r="M910" s="2"/>
      <c r="P910" s="2"/>
    </row>
    <row r="911" spans="1:16" ht="12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167">
        <v>13155</v>
      </c>
      <c r="L911" s="167" t="s">
        <v>414</v>
      </c>
      <c r="M911" s="2"/>
      <c r="P911" s="2"/>
    </row>
    <row r="912" spans="1:16" ht="12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167">
        <v>13156</v>
      </c>
      <c r="L912" s="167" t="s">
        <v>419</v>
      </c>
      <c r="M912" s="2"/>
      <c r="P912" s="2"/>
    </row>
    <row r="913" spans="1:16" ht="12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167">
        <v>13315</v>
      </c>
      <c r="L913" s="167" t="s">
        <v>414</v>
      </c>
      <c r="M913" s="2"/>
      <c r="P913" s="2"/>
    </row>
    <row r="914" spans="1:16" ht="12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167">
        <v>13316</v>
      </c>
      <c r="L914" s="167" t="s">
        <v>419</v>
      </c>
      <c r="M914" s="2"/>
      <c r="P914" s="2"/>
    </row>
    <row r="915" spans="1:16" ht="12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167">
        <v>13317</v>
      </c>
      <c r="L915" s="167" t="s">
        <v>297</v>
      </c>
      <c r="M915" s="2"/>
      <c r="P915" s="2"/>
    </row>
    <row r="916" spans="1:16" ht="12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167">
        <v>13318</v>
      </c>
      <c r="L916" s="167" t="s">
        <v>419</v>
      </c>
      <c r="M916" s="2"/>
      <c r="P916" s="2"/>
    </row>
    <row r="917" spans="1:16" ht="12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167">
        <v>13320</v>
      </c>
      <c r="L917" s="167" t="s">
        <v>297</v>
      </c>
      <c r="M917" s="2"/>
      <c r="P917" s="2"/>
    </row>
    <row r="918" spans="1:16" ht="12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167">
        <v>13321</v>
      </c>
      <c r="L918" s="167" t="s">
        <v>419</v>
      </c>
      <c r="M918" s="2"/>
      <c r="P918" s="2"/>
    </row>
    <row r="919" spans="1:16" ht="12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167">
        <v>13326</v>
      </c>
      <c r="L919" s="167" t="s">
        <v>297</v>
      </c>
      <c r="M919" s="2"/>
      <c r="P919" s="2"/>
    </row>
    <row r="920" spans="1:16" ht="12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167">
        <v>13327</v>
      </c>
      <c r="L920" s="167" t="s">
        <v>419</v>
      </c>
      <c r="M920" s="2"/>
      <c r="P920" s="2"/>
    </row>
    <row r="921" spans="1:16" ht="12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167">
        <v>13329</v>
      </c>
      <c r="L921" s="167" t="s">
        <v>297</v>
      </c>
      <c r="M921" s="2"/>
      <c r="P921" s="2"/>
    </row>
    <row r="922" spans="1:16" ht="1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167">
        <v>13331</v>
      </c>
      <c r="L922" s="167" t="s">
        <v>416</v>
      </c>
      <c r="M922" s="2"/>
      <c r="P922" s="2"/>
    </row>
    <row r="923" spans="1:16" ht="12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167">
        <v>13332</v>
      </c>
      <c r="L923" s="167" t="s">
        <v>419</v>
      </c>
      <c r="M923" s="2"/>
      <c r="P923" s="2"/>
    </row>
    <row r="924" spans="1:16" ht="12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167">
        <v>13333</v>
      </c>
      <c r="L924" s="167" t="s">
        <v>297</v>
      </c>
      <c r="M924" s="2"/>
      <c r="P924" s="2"/>
    </row>
    <row r="925" spans="1:16" ht="12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167">
        <v>13334</v>
      </c>
      <c r="L925" s="167" t="s">
        <v>419</v>
      </c>
      <c r="M925" s="2"/>
      <c r="P925" s="2"/>
    </row>
    <row r="926" spans="1:16" ht="12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167">
        <v>13335</v>
      </c>
      <c r="L926" s="167" t="s">
        <v>414</v>
      </c>
      <c r="M926" s="2"/>
      <c r="P926" s="2"/>
    </row>
    <row r="927" spans="1:16" ht="12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167">
        <v>13337</v>
      </c>
      <c r="L927" s="167" t="s">
        <v>297</v>
      </c>
      <c r="M927" s="2"/>
      <c r="P927" s="2"/>
    </row>
    <row r="928" spans="1:16" ht="12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167">
        <v>13338</v>
      </c>
      <c r="L928" s="167" t="s">
        <v>419</v>
      </c>
      <c r="M928" s="2"/>
      <c r="P928" s="2"/>
    </row>
    <row r="929" spans="1:16" ht="12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167">
        <v>13339</v>
      </c>
      <c r="L929" s="167" t="s">
        <v>297</v>
      </c>
      <c r="M929" s="2"/>
      <c r="P929" s="2"/>
    </row>
    <row r="930" spans="1:16" ht="12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167">
        <v>13340</v>
      </c>
      <c r="L930" s="167" t="s">
        <v>419</v>
      </c>
      <c r="M930" s="2"/>
      <c r="P930" s="2"/>
    </row>
    <row r="931" spans="1:16" ht="12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167">
        <v>13342</v>
      </c>
      <c r="L931" s="167" t="s">
        <v>414</v>
      </c>
      <c r="M931" s="2"/>
      <c r="P931" s="2"/>
    </row>
    <row r="932" spans="1:16" ht="12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167">
        <v>13343</v>
      </c>
      <c r="L932" s="167" t="s">
        <v>419</v>
      </c>
      <c r="M932" s="2"/>
      <c r="P932" s="2"/>
    </row>
    <row r="933" spans="1:16" ht="12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167">
        <v>13348</v>
      </c>
      <c r="L933" s="167" t="s">
        <v>414</v>
      </c>
      <c r="M933" s="2"/>
      <c r="P933" s="2"/>
    </row>
    <row r="934" spans="1:16" ht="12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167">
        <v>13350</v>
      </c>
      <c r="L934" s="167" t="s">
        <v>419</v>
      </c>
      <c r="M934" s="2"/>
      <c r="P934" s="2"/>
    </row>
    <row r="935" spans="1:16" ht="1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167">
        <v>13353</v>
      </c>
      <c r="L935" s="167" t="s">
        <v>297</v>
      </c>
      <c r="M935" s="2"/>
      <c r="P935" s="2"/>
    </row>
    <row r="936" spans="1:16" ht="12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167">
        <v>13354</v>
      </c>
      <c r="L936" s="167" t="s">
        <v>419</v>
      </c>
      <c r="M936" s="2"/>
      <c r="P936" s="2"/>
    </row>
    <row r="937" spans="1:16" ht="1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167">
        <v>13361</v>
      </c>
      <c r="L937" s="167" t="s">
        <v>297</v>
      </c>
      <c r="M937" s="2"/>
      <c r="P937" s="2"/>
    </row>
    <row r="938" spans="1:16" ht="12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167">
        <v>13362</v>
      </c>
      <c r="L938" s="167" t="s">
        <v>419</v>
      </c>
      <c r="M938" s="2"/>
      <c r="P938" s="2"/>
    </row>
    <row r="939" spans="1:16" ht="12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167">
        <v>13365</v>
      </c>
      <c r="L939" s="167" t="s">
        <v>297</v>
      </c>
      <c r="M939" s="2"/>
      <c r="P939" s="2"/>
    </row>
    <row r="940" spans="1:16" ht="12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167">
        <v>13367</v>
      </c>
      <c r="L940" s="167" t="s">
        <v>419</v>
      </c>
      <c r="M940" s="2"/>
      <c r="P940" s="2"/>
    </row>
    <row r="941" spans="1:16" ht="12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167">
        <v>13410</v>
      </c>
      <c r="L941" s="167" t="s">
        <v>297</v>
      </c>
      <c r="M941" s="2"/>
      <c r="P941" s="2"/>
    </row>
    <row r="942" spans="1:16" ht="12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167">
        <v>13411</v>
      </c>
      <c r="L942" s="167" t="s">
        <v>414</v>
      </c>
      <c r="M942" s="2"/>
      <c r="P942" s="2"/>
    </row>
    <row r="943" spans="1:16" ht="12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167">
        <v>13413</v>
      </c>
      <c r="L943" s="167" t="s">
        <v>419</v>
      </c>
      <c r="M943" s="2"/>
      <c r="P943" s="2"/>
    </row>
    <row r="944" spans="1:16" ht="12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167">
        <v>13415</v>
      </c>
      <c r="L944" s="167" t="s">
        <v>414</v>
      </c>
      <c r="M944" s="2"/>
      <c r="P944" s="2"/>
    </row>
    <row r="945" spans="1:16" ht="12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167">
        <v>13416</v>
      </c>
      <c r="L945" s="167" t="s">
        <v>419</v>
      </c>
      <c r="M945" s="2"/>
      <c r="P945" s="2"/>
    </row>
    <row r="946" spans="1:16" ht="12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167">
        <v>13428</v>
      </c>
      <c r="L946" s="167" t="s">
        <v>297</v>
      </c>
      <c r="M946" s="2"/>
      <c r="P946" s="2"/>
    </row>
    <row r="947" spans="1:16" ht="12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167">
        <v>13431</v>
      </c>
      <c r="L947" s="167" t="s">
        <v>419</v>
      </c>
      <c r="M947" s="2"/>
      <c r="P947" s="2"/>
    </row>
    <row r="948" spans="1:16" ht="12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167">
        <v>13436</v>
      </c>
      <c r="L948" s="167" t="s">
        <v>416</v>
      </c>
      <c r="M948" s="2"/>
      <c r="P948" s="2"/>
    </row>
    <row r="949" spans="1:16" ht="12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167">
        <v>13437</v>
      </c>
      <c r="L949" s="167" t="s">
        <v>419</v>
      </c>
      <c r="M949" s="2"/>
      <c r="P949" s="2"/>
    </row>
    <row r="950" spans="1:16" ht="12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167">
        <v>13439</v>
      </c>
      <c r="L950" s="167" t="s">
        <v>414</v>
      </c>
      <c r="M950" s="2"/>
      <c r="P950" s="2"/>
    </row>
    <row r="951" spans="1:16" ht="12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167">
        <v>13440</v>
      </c>
      <c r="L951" s="167" t="s">
        <v>419</v>
      </c>
      <c r="M951" s="2"/>
      <c r="P951" s="2"/>
    </row>
    <row r="952" spans="1:16" ht="12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167">
        <v>13450</v>
      </c>
      <c r="L952" s="167" t="s">
        <v>297</v>
      </c>
      <c r="M952" s="2"/>
      <c r="P952" s="2"/>
    </row>
    <row r="953" spans="1:16" ht="12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167">
        <v>13455</v>
      </c>
      <c r="L953" s="167" t="s">
        <v>419</v>
      </c>
      <c r="M953" s="2"/>
      <c r="P953" s="2"/>
    </row>
    <row r="954" spans="1:16" ht="12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167">
        <v>13459</v>
      </c>
      <c r="L954" s="167" t="s">
        <v>297</v>
      </c>
      <c r="M954" s="2"/>
      <c r="P954" s="2"/>
    </row>
    <row r="955" spans="1:16" ht="12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167">
        <v>13460</v>
      </c>
      <c r="L955" s="167" t="s">
        <v>414</v>
      </c>
      <c r="M955" s="2"/>
      <c r="P955" s="2"/>
    </row>
    <row r="956" spans="1:16" ht="12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167">
        <v>13461</v>
      </c>
      <c r="L956" s="167" t="s">
        <v>419</v>
      </c>
      <c r="M956" s="2"/>
      <c r="P956" s="2"/>
    </row>
    <row r="957" spans="1:16" ht="12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167">
        <v>13468</v>
      </c>
      <c r="L957" s="167" t="s">
        <v>297</v>
      </c>
      <c r="M957" s="2"/>
      <c r="P957" s="2"/>
    </row>
    <row r="958" spans="1:16" ht="12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167">
        <v>13469</v>
      </c>
      <c r="L958" s="167" t="s">
        <v>419</v>
      </c>
      <c r="M958" s="2"/>
      <c r="P958" s="2"/>
    </row>
    <row r="959" spans="1:16" ht="12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167">
        <v>13470</v>
      </c>
      <c r="L959" s="167" t="s">
        <v>297</v>
      </c>
      <c r="M959" s="2"/>
      <c r="P959" s="2"/>
    </row>
    <row r="960" spans="1:16" ht="12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167">
        <v>13471</v>
      </c>
      <c r="L960" s="167" t="s">
        <v>419</v>
      </c>
      <c r="M960" s="2"/>
      <c r="P960" s="2"/>
    </row>
    <row r="961" spans="1:16" ht="12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167">
        <v>13475</v>
      </c>
      <c r="L961" s="167" t="s">
        <v>297</v>
      </c>
      <c r="M961" s="2"/>
      <c r="P961" s="2"/>
    </row>
    <row r="962" spans="1:16" ht="12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167">
        <v>13476</v>
      </c>
      <c r="L962" s="167" t="s">
        <v>419</v>
      </c>
      <c r="M962" s="2"/>
      <c r="P962" s="2"/>
    </row>
    <row r="963" spans="1:16" ht="1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167">
        <v>13482</v>
      </c>
      <c r="L963" s="167" t="s">
        <v>414</v>
      </c>
      <c r="M963" s="2"/>
      <c r="P963" s="2"/>
    </row>
    <row r="964" spans="1:16" ht="12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167">
        <v>13483</v>
      </c>
      <c r="L964" s="167" t="s">
        <v>419</v>
      </c>
      <c r="M964" s="2"/>
      <c r="P964" s="2"/>
    </row>
    <row r="965" spans="1:16" ht="12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167">
        <v>13488</v>
      </c>
      <c r="L965" s="167" t="s">
        <v>297</v>
      </c>
      <c r="M965" s="2"/>
      <c r="P965" s="2"/>
    </row>
    <row r="966" spans="1:16" ht="12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167">
        <v>13489</v>
      </c>
      <c r="L966" s="167" t="s">
        <v>419</v>
      </c>
      <c r="M966" s="2"/>
      <c r="P966" s="2"/>
    </row>
    <row r="967" spans="1:16" ht="12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167">
        <v>13607</v>
      </c>
      <c r="L967" s="167" t="s">
        <v>416</v>
      </c>
      <c r="M967" s="2"/>
      <c r="P967" s="2"/>
    </row>
    <row r="968" spans="1:16" ht="1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167">
        <v>13610</v>
      </c>
      <c r="L968" s="167" t="s">
        <v>419</v>
      </c>
      <c r="M968" s="2"/>
      <c r="P968" s="2"/>
    </row>
    <row r="969" spans="1:16" ht="12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167">
        <v>13613</v>
      </c>
      <c r="L969" s="167" t="s">
        <v>416</v>
      </c>
      <c r="M969" s="2"/>
      <c r="P969" s="2"/>
    </row>
    <row r="970" spans="1:16" ht="12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167">
        <v>13615</v>
      </c>
      <c r="L970" s="167" t="s">
        <v>419</v>
      </c>
      <c r="M970" s="2"/>
      <c r="P970" s="2"/>
    </row>
    <row r="971" spans="1:16" ht="12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167">
        <v>13617</v>
      </c>
      <c r="L971" s="167" t="s">
        <v>416</v>
      </c>
      <c r="M971" s="2"/>
      <c r="P971" s="2"/>
    </row>
    <row r="972" spans="1:16" ht="12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167">
        <v>13618</v>
      </c>
      <c r="L972" s="167" t="s">
        <v>419</v>
      </c>
      <c r="M972" s="2"/>
      <c r="P972" s="2"/>
    </row>
    <row r="973" spans="1:16" ht="12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167">
        <v>13621</v>
      </c>
      <c r="L973" s="167" t="s">
        <v>416</v>
      </c>
      <c r="M973" s="2"/>
      <c r="P973" s="2"/>
    </row>
    <row r="974" spans="1:16" ht="12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167">
        <v>13622</v>
      </c>
      <c r="L974" s="167" t="s">
        <v>419</v>
      </c>
      <c r="M974" s="2"/>
      <c r="P974" s="2"/>
    </row>
    <row r="975" spans="1:16" ht="12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167">
        <v>13623</v>
      </c>
      <c r="L975" s="167" t="s">
        <v>416</v>
      </c>
      <c r="M975" s="2"/>
      <c r="P975" s="2"/>
    </row>
    <row r="976" spans="1:16" ht="12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167">
        <v>13624</v>
      </c>
      <c r="L976" s="167" t="s">
        <v>419</v>
      </c>
      <c r="M976" s="2"/>
      <c r="P976" s="2"/>
    </row>
    <row r="977" spans="1:16" ht="12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167">
        <v>13625</v>
      </c>
      <c r="L977" s="167" t="s">
        <v>416</v>
      </c>
      <c r="M977" s="2"/>
      <c r="P977" s="2"/>
    </row>
    <row r="978" spans="1:16" ht="12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167">
        <v>13626</v>
      </c>
      <c r="L978" s="167" t="s">
        <v>419</v>
      </c>
      <c r="M978" s="2"/>
      <c r="P978" s="2"/>
    </row>
    <row r="979" spans="1:16" ht="12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167">
        <v>13630</v>
      </c>
      <c r="L979" s="167" t="s">
        <v>416</v>
      </c>
      <c r="M979" s="2"/>
      <c r="P979" s="2"/>
    </row>
    <row r="980" spans="1:16" ht="12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167">
        <v>13631</v>
      </c>
      <c r="L980" s="167" t="s">
        <v>419</v>
      </c>
      <c r="M980" s="2"/>
      <c r="P980" s="2"/>
    </row>
    <row r="981" spans="1:16" ht="12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167">
        <v>13633</v>
      </c>
      <c r="L981" s="167" t="s">
        <v>416</v>
      </c>
      <c r="M981" s="2"/>
      <c r="P981" s="2"/>
    </row>
    <row r="982" spans="1:16" ht="12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167">
        <v>13634</v>
      </c>
      <c r="L982" s="167" t="s">
        <v>419</v>
      </c>
      <c r="M982" s="2"/>
      <c r="P982" s="2"/>
    </row>
    <row r="983" spans="1:16" ht="12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167">
        <v>13635</v>
      </c>
      <c r="L983" s="167" t="s">
        <v>416</v>
      </c>
      <c r="M983" s="2"/>
      <c r="P983" s="2"/>
    </row>
    <row r="984" spans="1:16" ht="12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167">
        <v>13636</v>
      </c>
      <c r="L984" s="167" t="s">
        <v>419</v>
      </c>
      <c r="M984" s="2"/>
      <c r="P984" s="2"/>
    </row>
    <row r="985" spans="1:16" ht="12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167">
        <v>13639</v>
      </c>
      <c r="L985" s="167" t="s">
        <v>416</v>
      </c>
      <c r="M985" s="2"/>
      <c r="P985" s="2"/>
    </row>
    <row r="986" spans="1:16" ht="12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167">
        <v>13643</v>
      </c>
      <c r="L986" s="167" t="s">
        <v>419</v>
      </c>
      <c r="M986" s="2"/>
      <c r="P986" s="2"/>
    </row>
    <row r="987" spans="1:16" ht="12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167">
        <v>13645</v>
      </c>
      <c r="L987" s="167" t="s">
        <v>416</v>
      </c>
      <c r="M987" s="2"/>
      <c r="P987" s="2"/>
    </row>
    <row r="988" spans="1:16" ht="12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167">
        <v>13650</v>
      </c>
      <c r="L988" s="167" t="s">
        <v>419</v>
      </c>
      <c r="M988" s="2"/>
      <c r="P988" s="2"/>
    </row>
    <row r="989" spans="1:16" ht="12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167">
        <v>13652</v>
      </c>
      <c r="L989" s="167" t="s">
        <v>416</v>
      </c>
      <c r="M989" s="2"/>
      <c r="P989" s="2"/>
    </row>
    <row r="990" spans="1:16" ht="12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167">
        <v>13656</v>
      </c>
      <c r="L990" s="167" t="s">
        <v>419</v>
      </c>
      <c r="M990" s="2"/>
      <c r="P990" s="2"/>
    </row>
    <row r="991" spans="1:16" ht="12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167">
        <v>13658</v>
      </c>
      <c r="L991" s="167" t="s">
        <v>416</v>
      </c>
      <c r="M991" s="2"/>
      <c r="P991" s="2"/>
    </row>
    <row r="992" spans="1:16" ht="12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167">
        <v>13659</v>
      </c>
      <c r="L992" s="167" t="s">
        <v>419</v>
      </c>
      <c r="M992" s="2"/>
      <c r="P992" s="2"/>
    </row>
    <row r="993" spans="1:16" ht="12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167">
        <v>13660</v>
      </c>
      <c r="L993" s="167" t="s">
        <v>416</v>
      </c>
      <c r="M993" s="2"/>
      <c r="P993" s="2"/>
    </row>
    <row r="994" spans="1:16" ht="12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167">
        <v>13661</v>
      </c>
      <c r="L994" s="167" t="s">
        <v>419</v>
      </c>
      <c r="M994" s="2"/>
      <c r="P994" s="2"/>
    </row>
    <row r="995" spans="1:16" ht="12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167">
        <v>13662</v>
      </c>
      <c r="L995" s="167" t="s">
        <v>416</v>
      </c>
      <c r="M995" s="2"/>
      <c r="P995" s="2"/>
    </row>
    <row r="996" spans="1:16" ht="12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167">
        <v>13674</v>
      </c>
      <c r="L996" s="167" t="s">
        <v>419</v>
      </c>
      <c r="M996" s="2"/>
      <c r="P996" s="2"/>
    </row>
    <row r="997" spans="1:16" ht="12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167">
        <v>13675</v>
      </c>
      <c r="L997" s="167" t="s">
        <v>416</v>
      </c>
      <c r="M997" s="2"/>
      <c r="P997" s="2"/>
    </row>
    <row r="998" spans="1:16" ht="12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167">
        <v>13682</v>
      </c>
      <c r="L998" s="167" t="s">
        <v>419</v>
      </c>
      <c r="M998" s="2"/>
      <c r="P998" s="2"/>
    </row>
    <row r="999" spans="1:16" ht="12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167">
        <v>13683</v>
      </c>
      <c r="L999" s="167" t="s">
        <v>416</v>
      </c>
      <c r="M999" s="2"/>
      <c r="P999" s="2"/>
    </row>
    <row r="1000" spans="1:16" ht="12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167">
        <v>13685</v>
      </c>
      <c r="L1000" s="167" t="s">
        <v>419</v>
      </c>
      <c r="M1000" s="2"/>
      <c r="P1000" s="2"/>
    </row>
    <row r="1001" spans="1:16" ht="12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167">
        <v>13687</v>
      </c>
      <c r="L1001" s="167" t="s">
        <v>416</v>
      </c>
      <c r="M1001" s="2"/>
      <c r="P1001" s="2"/>
    </row>
    <row r="1002" spans="1:16" ht="12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167">
        <v>13688</v>
      </c>
      <c r="L1002" s="167" t="s">
        <v>419</v>
      </c>
      <c r="M1002" s="2"/>
      <c r="P1002" s="2"/>
    </row>
    <row r="1003" spans="1:16" ht="12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167">
        <v>13690</v>
      </c>
      <c r="L1003" s="167" t="s">
        <v>416</v>
      </c>
      <c r="M1003" s="2"/>
      <c r="P1003" s="2"/>
    </row>
    <row r="1004" spans="1:16" ht="12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167">
        <v>13693</v>
      </c>
      <c r="L1004" s="167" t="s">
        <v>419</v>
      </c>
      <c r="M1004" s="2"/>
      <c r="P1004" s="2"/>
    </row>
    <row r="1005" spans="1:16" ht="12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167">
        <v>13694</v>
      </c>
      <c r="L1005" s="167" t="s">
        <v>416</v>
      </c>
      <c r="M1005" s="2"/>
      <c r="P1005" s="2"/>
    </row>
    <row r="1006" spans="1:16" ht="12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167">
        <v>13730</v>
      </c>
      <c r="L1006" s="167" t="s">
        <v>414</v>
      </c>
      <c r="M1006" s="2"/>
      <c r="P1006" s="2"/>
    </row>
    <row r="1007" spans="1:16" ht="12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167">
        <v>13739</v>
      </c>
      <c r="L1007" s="167" t="s">
        <v>297</v>
      </c>
      <c r="M1007" s="2"/>
      <c r="P1007" s="2"/>
    </row>
    <row r="1008" spans="1:16" ht="12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167">
        <v>13743</v>
      </c>
      <c r="L1008" s="167" t="s">
        <v>414</v>
      </c>
      <c r="M1008" s="2"/>
      <c r="P1008" s="2"/>
    </row>
    <row r="1009" spans="1:16" ht="12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167">
        <v>13750</v>
      </c>
      <c r="L1009" s="167" t="s">
        <v>297</v>
      </c>
      <c r="M1009" s="2"/>
      <c r="P1009" s="2"/>
    </row>
    <row r="1010" spans="1:16" ht="12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167">
        <v>13751</v>
      </c>
      <c r="L1010" s="167" t="s">
        <v>414</v>
      </c>
      <c r="M1010" s="2"/>
      <c r="P1010" s="2"/>
    </row>
    <row r="1011" spans="1:16" ht="12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167">
        <v>13786</v>
      </c>
      <c r="L1011" s="167" t="s">
        <v>297</v>
      </c>
      <c r="M1011" s="2"/>
      <c r="P1011" s="2"/>
    </row>
    <row r="1012" spans="1:16" ht="12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167">
        <v>13787</v>
      </c>
      <c r="L1012" s="167" t="s">
        <v>414</v>
      </c>
      <c r="M1012" s="2"/>
      <c r="P1012" s="2"/>
    </row>
    <row r="1013" spans="1:16" ht="12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167">
        <v>13788</v>
      </c>
      <c r="L1013" s="167" t="s">
        <v>297</v>
      </c>
      <c r="M1013" s="2"/>
      <c r="P1013" s="2"/>
    </row>
    <row r="1014" spans="1:16" ht="12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167">
        <v>13790</v>
      </c>
      <c r="L1014" s="167" t="s">
        <v>414</v>
      </c>
      <c r="M1014" s="2"/>
      <c r="P1014" s="2"/>
    </row>
    <row r="1015" spans="1:16" ht="12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167">
        <v>13842</v>
      </c>
      <c r="L1015" s="167" t="s">
        <v>297</v>
      </c>
      <c r="M1015" s="2"/>
      <c r="P1015" s="2"/>
    </row>
    <row r="1016" spans="1:16" ht="12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167">
        <v>13843</v>
      </c>
      <c r="L1016" s="167" t="s">
        <v>414</v>
      </c>
      <c r="M1016" s="2"/>
      <c r="P1016" s="2"/>
    </row>
    <row r="1017" spans="1:16" ht="12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167">
        <v>14001</v>
      </c>
      <c r="L1017" s="167" t="s">
        <v>415</v>
      </c>
      <c r="M1017" s="2"/>
      <c r="P1017" s="2"/>
    </row>
    <row r="1018" spans="1:16" ht="12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167">
        <v>14020</v>
      </c>
      <c r="L1018" s="167" t="s">
        <v>418</v>
      </c>
      <c r="M1018" s="2"/>
      <c r="P1018" s="2"/>
    </row>
    <row r="1019" spans="1:16" ht="12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167">
        <v>14024</v>
      </c>
      <c r="L1019" s="167" t="s">
        <v>415</v>
      </c>
      <c r="M1019" s="2"/>
      <c r="P1019" s="2"/>
    </row>
    <row r="1020" spans="1:16" ht="12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167">
        <v>14054</v>
      </c>
      <c r="L1020" s="167" t="s">
        <v>418</v>
      </c>
      <c r="M1020" s="2"/>
      <c r="P1020" s="2"/>
    </row>
    <row r="1021" spans="1:16" ht="12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167">
        <v>14055</v>
      </c>
      <c r="L1021" s="167" t="s">
        <v>415</v>
      </c>
      <c r="M1021" s="2"/>
      <c r="P1021" s="2"/>
    </row>
    <row r="1022" spans="1:16" ht="12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167">
        <v>14058</v>
      </c>
      <c r="L1022" s="167" t="s">
        <v>418</v>
      </c>
      <c r="M1022" s="2"/>
      <c r="P1022" s="2"/>
    </row>
    <row r="1023" spans="1:16" ht="12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167">
        <v>14059</v>
      </c>
      <c r="L1023" s="167" t="s">
        <v>415</v>
      </c>
      <c r="M1023" s="2"/>
      <c r="P1023" s="2"/>
    </row>
    <row r="1024" spans="1:16" ht="12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167">
        <v>14143</v>
      </c>
      <c r="L1024" s="167" t="s">
        <v>418</v>
      </c>
      <c r="M1024" s="2"/>
      <c r="P1024" s="2"/>
    </row>
    <row r="1025" spans="1:16" ht="12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167">
        <v>14144</v>
      </c>
      <c r="L1025" s="167" t="s">
        <v>415</v>
      </c>
      <c r="M1025" s="2"/>
      <c r="P1025" s="2"/>
    </row>
    <row r="1026" spans="1:16" ht="12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167">
        <v>14166</v>
      </c>
      <c r="L1026" s="167" t="s">
        <v>440</v>
      </c>
      <c r="M1026" s="2"/>
      <c r="P1026" s="2"/>
    </row>
    <row r="1027" spans="1:16" ht="12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167">
        <v>14167</v>
      </c>
      <c r="L1027" s="167" t="s">
        <v>415</v>
      </c>
      <c r="M1027" s="2"/>
      <c r="P1027" s="2"/>
    </row>
    <row r="1028" spans="1:16" ht="12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167">
        <v>14410</v>
      </c>
      <c r="L1028" s="167" t="s">
        <v>418</v>
      </c>
      <c r="M1028" s="2"/>
      <c r="P1028" s="2"/>
    </row>
    <row r="1029" spans="1:16" ht="12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167">
        <v>14433</v>
      </c>
      <c r="L1029" s="167" t="s">
        <v>419</v>
      </c>
      <c r="M1029" s="2"/>
      <c r="P1029" s="2"/>
    </row>
    <row r="1030" spans="1:16" ht="12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167">
        <v>14435</v>
      </c>
      <c r="L1030" s="167" t="s">
        <v>418</v>
      </c>
      <c r="M1030" s="2"/>
      <c r="P1030" s="2"/>
    </row>
    <row r="1031" spans="1:16" ht="12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167">
        <v>14479</v>
      </c>
      <c r="L1031" s="167" t="s">
        <v>415</v>
      </c>
      <c r="M1031" s="2"/>
      <c r="P1031" s="2"/>
    </row>
    <row r="1032" spans="1:16" ht="12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167">
        <v>14480</v>
      </c>
      <c r="L1032" s="167" t="s">
        <v>418</v>
      </c>
      <c r="M1032" s="2"/>
      <c r="P1032" s="2"/>
    </row>
    <row r="1033" spans="1:16" ht="12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167">
        <v>14521</v>
      </c>
      <c r="L1033" s="167" t="s">
        <v>419</v>
      </c>
      <c r="M1033" s="2"/>
      <c r="P1033" s="2"/>
    </row>
    <row r="1034" spans="1:16" ht="12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167">
        <v>14522</v>
      </c>
      <c r="L1034" s="167" t="s">
        <v>418</v>
      </c>
      <c r="M1034" s="2"/>
      <c r="P1034" s="2"/>
    </row>
    <row r="1035" spans="1:16" ht="12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167">
        <v>14536</v>
      </c>
      <c r="L1035" s="167" t="s">
        <v>415</v>
      </c>
      <c r="M1035" s="2"/>
      <c r="P1035" s="2"/>
    </row>
    <row r="1036" spans="1:16" ht="12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167">
        <v>14537</v>
      </c>
      <c r="L1036" s="167" t="s">
        <v>418</v>
      </c>
      <c r="M1036" s="2"/>
      <c r="P1036" s="2"/>
    </row>
    <row r="1037" spans="1:16" ht="12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167">
        <v>14541</v>
      </c>
      <c r="L1037" s="167" t="s">
        <v>419</v>
      </c>
      <c r="M1037" s="2"/>
      <c r="P1037" s="2"/>
    </row>
    <row r="1038" spans="1:16" ht="12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167">
        <v>14543</v>
      </c>
      <c r="L1038" s="167" t="s">
        <v>418</v>
      </c>
      <c r="M1038" s="2"/>
      <c r="P1038" s="2"/>
    </row>
    <row r="1039" spans="1:16" ht="12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167">
        <v>14569</v>
      </c>
      <c r="L1039" s="167" t="s">
        <v>415</v>
      </c>
      <c r="M1039" s="2"/>
      <c r="P1039" s="2"/>
    </row>
    <row r="1040" spans="1:16" ht="12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167">
        <v>14571</v>
      </c>
      <c r="L1040" s="167" t="s">
        <v>418</v>
      </c>
      <c r="M1040" s="2"/>
      <c r="P1040" s="2"/>
    </row>
    <row r="1041" spans="1:16" ht="12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167">
        <v>14588</v>
      </c>
      <c r="L1041" s="167" t="s">
        <v>419</v>
      </c>
      <c r="M1041" s="2"/>
      <c r="P1041" s="2"/>
    </row>
    <row r="1042" spans="1:16" ht="12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167">
        <v>14589</v>
      </c>
      <c r="L1042" s="167" t="s">
        <v>418</v>
      </c>
      <c r="M1042" s="2"/>
      <c r="P1042" s="2"/>
    </row>
    <row r="1043" spans="1:16" ht="12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167">
        <v>14590</v>
      </c>
      <c r="L1043" s="167" t="s">
        <v>419</v>
      </c>
      <c r="M1043" s="2"/>
      <c r="P1043" s="2"/>
    </row>
    <row r="1044" spans="1:16" ht="12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167">
        <v>14591</v>
      </c>
      <c r="L1044" s="167" t="s">
        <v>418</v>
      </c>
      <c r="M1044" s="2"/>
      <c r="P1044" s="2"/>
    </row>
    <row r="1045" spans="1:16" ht="12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167">
        <v>14701</v>
      </c>
      <c r="L1045" s="167" t="s">
        <v>439</v>
      </c>
      <c r="M1045" s="2"/>
      <c r="P1045" s="2"/>
    </row>
    <row r="1046" spans="1:16" ht="12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167">
        <v>14710</v>
      </c>
      <c r="L1046" s="167" t="s">
        <v>440</v>
      </c>
      <c r="M1046" s="2"/>
      <c r="P1046" s="2"/>
    </row>
    <row r="1047" spans="1:16" ht="12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167">
        <v>14711</v>
      </c>
      <c r="L1047" s="167" t="s">
        <v>439</v>
      </c>
      <c r="M1047" s="2"/>
      <c r="P1047" s="2"/>
    </row>
    <row r="1048" spans="1:16" ht="12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167">
        <v>14712</v>
      </c>
      <c r="L1048" s="167" t="s">
        <v>440</v>
      </c>
      <c r="M1048" s="2"/>
      <c r="P1048" s="2"/>
    </row>
    <row r="1049" spans="1:16" ht="12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167">
        <v>14714</v>
      </c>
      <c r="L1049" s="167" t="s">
        <v>439</v>
      </c>
      <c r="M1049" s="2"/>
      <c r="P1049" s="2"/>
    </row>
    <row r="1050" spans="1:16" ht="12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167">
        <v>14716</v>
      </c>
      <c r="L1050" s="167" t="s">
        <v>440</v>
      </c>
      <c r="M1050" s="2"/>
      <c r="P1050" s="2"/>
    </row>
    <row r="1051" spans="1:16" ht="12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167">
        <v>14717</v>
      </c>
      <c r="L1051" s="167" t="s">
        <v>439</v>
      </c>
      <c r="M1051" s="2"/>
      <c r="P1051" s="2"/>
    </row>
    <row r="1052" spans="1:16" ht="12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167">
        <v>14718</v>
      </c>
      <c r="L1052" s="167" t="s">
        <v>440</v>
      </c>
      <c r="M1052" s="2"/>
      <c r="P1052" s="2"/>
    </row>
    <row r="1053" spans="1:16" ht="12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167">
        <v>14719</v>
      </c>
      <c r="L1053" s="167" t="s">
        <v>439</v>
      </c>
      <c r="M1053" s="2"/>
      <c r="P1053" s="2"/>
    </row>
    <row r="1054" spans="1:16" ht="12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167">
        <v>14722</v>
      </c>
      <c r="L1054" s="167" t="s">
        <v>440</v>
      </c>
      <c r="M1054" s="2"/>
      <c r="P1054" s="2"/>
    </row>
    <row r="1055" spans="1:16" ht="12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167">
        <v>14723</v>
      </c>
      <c r="L1055" s="167" t="s">
        <v>439</v>
      </c>
      <c r="M1055" s="2"/>
      <c r="P1055" s="2"/>
    </row>
    <row r="1056" spans="1:16" ht="12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167">
        <v>14724</v>
      </c>
      <c r="L1056" s="167" t="s">
        <v>440</v>
      </c>
      <c r="M1056" s="2"/>
      <c r="P1056" s="2"/>
    </row>
    <row r="1057" spans="1:16" ht="12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167">
        <v>14726</v>
      </c>
      <c r="L1057" s="167" t="s">
        <v>439</v>
      </c>
      <c r="M1057" s="2"/>
      <c r="P1057" s="2"/>
    </row>
    <row r="1058" spans="1:16" ht="12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167">
        <v>14728</v>
      </c>
      <c r="L1058" s="167" t="s">
        <v>440</v>
      </c>
      <c r="M1058" s="2"/>
      <c r="P1058" s="2"/>
    </row>
    <row r="1059" spans="1:16" ht="12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167">
        <v>14729</v>
      </c>
      <c r="L1059" s="167" t="s">
        <v>415</v>
      </c>
      <c r="M1059" s="2"/>
      <c r="P1059" s="2"/>
    </row>
    <row r="1060" spans="1:16" ht="12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167">
        <v>14730</v>
      </c>
      <c r="L1060" s="167" t="s">
        <v>439</v>
      </c>
      <c r="M1060" s="2"/>
      <c r="P1060" s="2"/>
    </row>
    <row r="1061" spans="1:16" ht="12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167">
        <v>14735</v>
      </c>
      <c r="L1061" s="167" t="s">
        <v>415</v>
      </c>
      <c r="M1061" s="2"/>
      <c r="P1061" s="2"/>
    </row>
    <row r="1062" spans="1:16" ht="12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167">
        <v>14736</v>
      </c>
      <c r="L1062" s="167" t="s">
        <v>440</v>
      </c>
      <c r="M1062" s="2"/>
      <c r="P1062" s="2"/>
    </row>
    <row r="1063" spans="1:16" ht="12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167">
        <v>14737</v>
      </c>
      <c r="L1063" s="167" t="s">
        <v>439</v>
      </c>
      <c r="M1063" s="2"/>
      <c r="P1063" s="2"/>
    </row>
    <row r="1064" spans="1:16" ht="12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167">
        <v>14744</v>
      </c>
      <c r="L1064" s="167" t="s">
        <v>415</v>
      </c>
      <c r="M1064" s="2"/>
      <c r="P1064" s="2"/>
    </row>
    <row r="1065" spans="1:16" ht="12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167">
        <v>14747</v>
      </c>
      <c r="L1065" s="167" t="s">
        <v>439</v>
      </c>
      <c r="M1065" s="2"/>
      <c r="P1065" s="2"/>
    </row>
    <row r="1066" spans="1:16" ht="12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167">
        <v>14752</v>
      </c>
      <c r="L1066" s="167" t="s">
        <v>440</v>
      </c>
      <c r="M1066" s="2"/>
      <c r="P1066" s="2"/>
    </row>
    <row r="1067" spans="1:16" ht="12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167">
        <v>14753</v>
      </c>
      <c r="L1067" s="167" t="s">
        <v>439</v>
      </c>
      <c r="M1067" s="2"/>
      <c r="P1067" s="2"/>
    </row>
    <row r="1068" spans="1:16" ht="12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167">
        <v>14756</v>
      </c>
      <c r="L1068" s="167" t="s">
        <v>440</v>
      </c>
      <c r="M1068" s="2"/>
      <c r="P1068" s="2"/>
    </row>
    <row r="1069" spans="1:16" ht="12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167">
        <v>14760</v>
      </c>
      <c r="L1069" s="167" t="s">
        <v>439</v>
      </c>
      <c r="M1069" s="2"/>
      <c r="P1069" s="2"/>
    </row>
    <row r="1070" spans="1:16" ht="12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167">
        <v>14767</v>
      </c>
      <c r="L1070" s="167" t="s">
        <v>440</v>
      </c>
      <c r="M1070" s="2"/>
      <c r="P1070" s="2"/>
    </row>
    <row r="1071" spans="1:16" ht="12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167">
        <v>14770</v>
      </c>
      <c r="L1071" s="167" t="s">
        <v>439</v>
      </c>
      <c r="M1071" s="2"/>
      <c r="P1071" s="2"/>
    </row>
    <row r="1072" spans="1:16" ht="12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167">
        <v>14775</v>
      </c>
      <c r="L1072" s="167" t="s">
        <v>440</v>
      </c>
      <c r="M1072" s="2"/>
      <c r="P1072" s="2"/>
    </row>
    <row r="1073" spans="1:16" ht="12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167">
        <v>14776</v>
      </c>
      <c r="L1073" s="167" t="s">
        <v>415</v>
      </c>
      <c r="M1073" s="2"/>
      <c r="P1073" s="2"/>
    </row>
    <row r="1074" spans="1:16" ht="12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167">
        <v>14778</v>
      </c>
      <c r="L1074" s="167" t="s">
        <v>439</v>
      </c>
      <c r="M1074" s="2"/>
      <c r="P1074" s="2"/>
    </row>
    <row r="1075" spans="1:16" ht="12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167">
        <v>14781</v>
      </c>
      <c r="L1075" s="167" t="s">
        <v>440</v>
      </c>
      <c r="M1075" s="2"/>
      <c r="P1075" s="2"/>
    </row>
    <row r="1076" spans="1:16" ht="12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167">
        <v>14782</v>
      </c>
      <c r="L1076" s="167" t="s">
        <v>439</v>
      </c>
      <c r="M1076" s="2"/>
      <c r="P1076" s="2"/>
    </row>
    <row r="1077" spans="1:16" ht="12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167">
        <v>14784</v>
      </c>
      <c r="L1077" s="167" t="s">
        <v>440</v>
      </c>
      <c r="M1077" s="2"/>
      <c r="P1077" s="2"/>
    </row>
    <row r="1078" spans="1:16" ht="12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167">
        <v>14786</v>
      </c>
      <c r="L1078" s="167" t="s">
        <v>439</v>
      </c>
      <c r="M1078" s="2"/>
      <c r="P1078" s="2"/>
    </row>
    <row r="1079" spans="1:16" ht="12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167">
        <v>14787</v>
      </c>
      <c r="L1079" s="167" t="s">
        <v>440</v>
      </c>
      <c r="M1079" s="2"/>
      <c r="P1079" s="2"/>
    </row>
    <row r="1080" spans="1:16" ht="12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167">
        <v>14788</v>
      </c>
      <c r="L1080" s="167" t="s">
        <v>439</v>
      </c>
      <c r="M1080" s="2"/>
      <c r="P1080" s="2"/>
    </row>
    <row r="1081" spans="1:16" ht="12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167">
        <v>14801</v>
      </c>
      <c r="L1081" s="167" t="s">
        <v>445</v>
      </c>
      <c r="M1081" s="2"/>
      <c r="P1081" s="2"/>
    </row>
    <row r="1082" spans="1:16" ht="12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167">
        <v>14802</v>
      </c>
      <c r="L1082" s="167" t="s">
        <v>439</v>
      </c>
      <c r="M1082" s="2"/>
      <c r="P1082" s="2"/>
    </row>
    <row r="1083" spans="1:16" ht="12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167">
        <v>14804</v>
      </c>
      <c r="L1083" s="167" t="s">
        <v>418</v>
      </c>
      <c r="M1083" s="2"/>
      <c r="P1083" s="2"/>
    </row>
    <row r="1084" spans="1:16" ht="12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167">
        <v>14805</v>
      </c>
      <c r="L1084" s="167" t="s">
        <v>414</v>
      </c>
      <c r="M1084" s="2"/>
      <c r="P1084" s="2"/>
    </row>
    <row r="1085" spans="1:16" ht="12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167">
        <v>14806</v>
      </c>
      <c r="L1085" s="167" t="s">
        <v>439</v>
      </c>
      <c r="M1085" s="2"/>
      <c r="P1085" s="2"/>
    </row>
    <row r="1086" spans="1:16" ht="12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167">
        <v>14807</v>
      </c>
      <c r="L1086" s="167" t="s">
        <v>418</v>
      </c>
      <c r="M1086" s="2"/>
      <c r="P1086" s="2"/>
    </row>
    <row r="1087" spans="1:16" ht="12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167">
        <v>14812</v>
      </c>
      <c r="L1087" s="167" t="s">
        <v>414</v>
      </c>
      <c r="M1087" s="2"/>
      <c r="P1087" s="2"/>
    </row>
    <row r="1088" spans="1:16" ht="12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167">
        <v>14813</v>
      </c>
      <c r="L1088" s="167" t="s">
        <v>439</v>
      </c>
      <c r="M1088" s="2"/>
      <c r="P1088" s="2"/>
    </row>
    <row r="1089" spans="1:16" ht="12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167">
        <v>14814</v>
      </c>
      <c r="L1089" s="167" t="s">
        <v>414</v>
      </c>
      <c r="M1089" s="2"/>
      <c r="P1089" s="2"/>
    </row>
    <row r="1090" spans="1:16" ht="12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167">
        <v>14819</v>
      </c>
      <c r="L1090" s="167" t="s">
        <v>418</v>
      </c>
      <c r="M1090" s="2"/>
      <c r="P1090" s="2"/>
    </row>
    <row r="1091" spans="1:16" ht="12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167">
        <v>14820</v>
      </c>
      <c r="L1091" s="167" t="s">
        <v>445</v>
      </c>
      <c r="M1091" s="2"/>
      <c r="P1091" s="2"/>
    </row>
    <row r="1092" spans="1:16" ht="12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167">
        <v>14821</v>
      </c>
      <c r="L1092" s="167" t="s">
        <v>414</v>
      </c>
      <c r="M1092" s="2"/>
      <c r="P1092" s="2"/>
    </row>
    <row r="1093" spans="1:16" ht="12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167">
        <v>14822</v>
      </c>
      <c r="L1093" s="167" t="s">
        <v>418</v>
      </c>
      <c r="M1093" s="2"/>
      <c r="P1093" s="2"/>
    </row>
    <row r="1094" spans="1:16" ht="12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167">
        <v>14824</v>
      </c>
      <c r="L1094" s="167" t="s">
        <v>414</v>
      </c>
      <c r="M1094" s="2"/>
      <c r="P1094" s="2"/>
    </row>
    <row r="1095" spans="1:16" ht="12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167">
        <v>14826</v>
      </c>
      <c r="L1095" s="167" t="s">
        <v>418</v>
      </c>
      <c r="M1095" s="2"/>
      <c r="P1095" s="2"/>
    </row>
    <row r="1096" spans="1:16" ht="12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167">
        <v>14827</v>
      </c>
      <c r="L1096" s="167" t="s">
        <v>414</v>
      </c>
      <c r="M1096" s="2"/>
      <c r="P1096" s="2"/>
    </row>
    <row r="1097" spans="1:16" ht="12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167">
        <v>14836</v>
      </c>
      <c r="L1097" s="167" t="s">
        <v>418</v>
      </c>
      <c r="M1097" s="2"/>
      <c r="P1097" s="2"/>
    </row>
    <row r="1098" spans="1:16" ht="12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167">
        <v>14838</v>
      </c>
      <c r="L1098" s="167" t="s">
        <v>414</v>
      </c>
      <c r="M1098" s="2"/>
      <c r="P1098" s="2"/>
    </row>
    <row r="1099" spans="1:16" ht="12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167">
        <v>14839</v>
      </c>
      <c r="L1099" s="167" t="s">
        <v>439</v>
      </c>
      <c r="M1099" s="2"/>
      <c r="P1099" s="2"/>
    </row>
    <row r="1100" spans="1:16" ht="12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167">
        <v>14840</v>
      </c>
      <c r="L1100" s="167" t="s">
        <v>418</v>
      </c>
      <c r="M1100" s="2"/>
      <c r="P1100" s="2"/>
    </row>
    <row r="1101" spans="1:16" ht="12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167">
        <v>14841</v>
      </c>
      <c r="L1101" s="167" t="s">
        <v>414</v>
      </c>
      <c r="M1101" s="2"/>
      <c r="P1101" s="2"/>
    </row>
    <row r="1102" spans="1:16" ht="12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167">
        <v>14842</v>
      </c>
      <c r="L1102" s="167" t="s">
        <v>418</v>
      </c>
      <c r="M1102" s="2"/>
      <c r="P1102" s="2"/>
    </row>
    <row r="1103" spans="1:16" ht="12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167">
        <v>14844</v>
      </c>
      <c r="L1103" s="167" t="s">
        <v>414</v>
      </c>
      <c r="M1103" s="2"/>
      <c r="P1103" s="2"/>
    </row>
    <row r="1104" spans="1:16" ht="12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167">
        <v>14846</v>
      </c>
      <c r="L1104" s="167" t="s">
        <v>418</v>
      </c>
      <c r="M1104" s="2"/>
      <c r="P1104" s="2"/>
    </row>
    <row r="1105" spans="1:16" ht="12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167">
        <v>14847</v>
      </c>
      <c r="L1105" s="167" t="s">
        <v>419</v>
      </c>
      <c r="M1105" s="2"/>
      <c r="P1105" s="2"/>
    </row>
    <row r="1106" spans="1:16" ht="12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167">
        <v>14850</v>
      </c>
      <c r="L1106" s="167" t="s">
        <v>414</v>
      </c>
      <c r="M1106" s="2"/>
      <c r="P1106" s="2"/>
    </row>
    <row r="1107" spans="1:16" ht="12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167">
        <v>14855</v>
      </c>
      <c r="L1107" s="167" t="s">
        <v>439</v>
      </c>
      <c r="M1107" s="2"/>
      <c r="P1107" s="2"/>
    </row>
    <row r="1108" spans="1:16" ht="12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167">
        <v>14856</v>
      </c>
      <c r="L1108" s="167" t="s">
        <v>418</v>
      </c>
      <c r="M1108" s="2"/>
      <c r="P1108" s="2"/>
    </row>
    <row r="1109" spans="1:16" ht="12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167">
        <v>14857</v>
      </c>
      <c r="L1109" s="167" t="s">
        <v>414</v>
      </c>
      <c r="M1109" s="2"/>
      <c r="P1109" s="2"/>
    </row>
    <row r="1110" spans="1:16" ht="12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167">
        <v>14858</v>
      </c>
      <c r="L1110" s="167" t="s">
        <v>445</v>
      </c>
      <c r="M1110" s="2"/>
      <c r="P1110" s="2"/>
    </row>
    <row r="1111" spans="1:16" ht="12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167">
        <v>14859</v>
      </c>
      <c r="L1111" s="167" t="s">
        <v>414</v>
      </c>
      <c r="M1111" s="2"/>
      <c r="P1111" s="2"/>
    </row>
    <row r="1112" spans="1:16" ht="12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167">
        <v>14873</v>
      </c>
      <c r="L1112" s="167" t="s">
        <v>418</v>
      </c>
      <c r="M1112" s="2"/>
      <c r="P1112" s="2"/>
    </row>
    <row r="1113" spans="1:16" ht="12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167">
        <v>14876</v>
      </c>
      <c r="L1113" s="167" t="s">
        <v>414</v>
      </c>
      <c r="M1113" s="2"/>
      <c r="P1113" s="2"/>
    </row>
    <row r="1114" spans="1:16" ht="12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167">
        <v>14877</v>
      </c>
      <c r="L1114" s="167" t="s">
        <v>439</v>
      </c>
      <c r="M1114" s="2"/>
      <c r="P1114" s="2"/>
    </row>
    <row r="1115" spans="1:16" ht="12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167">
        <v>14878</v>
      </c>
      <c r="L1115" s="167" t="s">
        <v>414</v>
      </c>
      <c r="M1115" s="2"/>
      <c r="P1115" s="2"/>
    </row>
    <row r="1116" spans="1:16" ht="12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167">
        <v>14879</v>
      </c>
      <c r="L1116" s="167" t="s">
        <v>418</v>
      </c>
      <c r="M1116" s="2"/>
      <c r="P1116" s="2"/>
    </row>
    <row r="1117" spans="1:16" ht="12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167">
        <v>14880</v>
      </c>
      <c r="L1117" s="167" t="s">
        <v>439</v>
      </c>
      <c r="M1117" s="2"/>
      <c r="P1117" s="2"/>
    </row>
    <row r="1118" spans="1:16" ht="12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167">
        <v>14881</v>
      </c>
      <c r="L1118" s="167" t="s">
        <v>414</v>
      </c>
      <c r="M1118" s="2"/>
      <c r="P1118" s="2"/>
    </row>
    <row r="1119" spans="1:16" ht="12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167">
        <v>14884</v>
      </c>
      <c r="L1119" s="167" t="s">
        <v>418</v>
      </c>
      <c r="M1119" s="2"/>
      <c r="P1119" s="2"/>
    </row>
    <row r="1120" spans="1:16" ht="12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167">
        <v>14885</v>
      </c>
      <c r="L1120" s="167" t="s">
        <v>439</v>
      </c>
      <c r="M1120" s="2"/>
      <c r="P1120" s="2"/>
    </row>
    <row r="1121" spans="1:16" ht="12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167">
        <v>14886</v>
      </c>
      <c r="L1121" s="167" t="s">
        <v>414</v>
      </c>
      <c r="M1121" s="2"/>
      <c r="P1121" s="2"/>
    </row>
    <row r="1122" spans="1:16" ht="12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167">
        <v>14893</v>
      </c>
      <c r="L1122" s="167" t="s">
        <v>418</v>
      </c>
      <c r="M1122" s="2"/>
      <c r="P1122" s="2"/>
    </row>
    <row r="1123" spans="1:16" ht="12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167">
        <v>14894</v>
      </c>
      <c r="L1123" s="167" t="s">
        <v>414</v>
      </c>
      <c r="M1123" s="2"/>
      <c r="P1123" s="2"/>
    </row>
    <row r="1124" spans="1:16" ht="12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167">
        <v>14895</v>
      </c>
      <c r="L1124" s="167" t="s">
        <v>439</v>
      </c>
      <c r="M1124" s="2"/>
      <c r="P1124" s="2"/>
    </row>
    <row r="1125" spans="1:16" ht="12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167">
        <v>14898</v>
      </c>
      <c r="L1125" s="167" t="s">
        <v>445</v>
      </c>
      <c r="M1125" s="2"/>
      <c r="P1125" s="2"/>
    </row>
    <row r="1126" spans="1:16" ht="12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167">
        <v>14901</v>
      </c>
      <c r="L1126" s="167" t="s">
        <v>414</v>
      </c>
      <c r="M1126" s="2"/>
      <c r="P1126" s="2"/>
    </row>
    <row r="1127" spans="1:16" ht="12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167">
        <v>15001</v>
      </c>
      <c r="L1127" s="167" t="s">
        <v>443</v>
      </c>
      <c r="M1127" s="2"/>
      <c r="P1127" s="2"/>
    </row>
    <row r="1128" spans="1:16" ht="12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167">
        <v>15411</v>
      </c>
      <c r="L1128" s="167" t="s">
        <v>494</v>
      </c>
      <c r="M1128" s="2"/>
      <c r="P1128" s="2"/>
    </row>
    <row r="1129" spans="1:16" ht="12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167">
        <v>15412</v>
      </c>
      <c r="L1129" s="167" t="s">
        <v>443</v>
      </c>
      <c r="M1129" s="2"/>
      <c r="P1129" s="2"/>
    </row>
    <row r="1130" spans="1:16" ht="12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167">
        <v>15440</v>
      </c>
      <c r="L1130" s="167" t="s">
        <v>494</v>
      </c>
      <c r="M1130" s="2"/>
      <c r="P1130" s="2"/>
    </row>
    <row r="1131" spans="1:16" ht="12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167">
        <v>15442</v>
      </c>
      <c r="L1131" s="167" t="s">
        <v>443</v>
      </c>
      <c r="M1131" s="2"/>
      <c r="P1131" s="2"/>
    </row>
    <row r="1132" spans="1:16" ht="12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167">
        <v>15459</v>
      </c>
      <c r="L1132" s="167" t="s">
        <v>494</v>
      </c>
      <c r="M1132" s="2"/>
      <c r="P1132" s="2"/>
    </row>
    <row r="1133" spans="1:16" ht="12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167">
        <v>15460</v>
      </c>
      <c r="L1133" s="167" t="s">
        <v>443</v>
      </c>
      <c r="M1133" s="2"/>
      <c r="P1133" s="2"/>
    </row>
    <row r="1134" spans="1:16" ht="12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167">
        <v>15522</v>
      </c>
      <c r="L1134" s="167" t="s">
        <v>441</v>
      </c>
      <c r="M1134" s="2"/>
      <c r="P1134" s="2"/>
    </row>
    <row r="1135" spans="1:16" ht="12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167">
        <v>15530</v>
      </c>
      <c r="L1135" s="167" t="s">
        <v>443</v>
      </c>
      <c r="M1135" s="2"/>
      <c r="P1135" s="2"/>
    </row>
    <row r="1136" spans="1:16" ht="12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167">
        <v>15532</v>
      </c>
      <c r="L1136" s="167" t="s">
        <v>494</v>
      </c>
      <c r="M1136" s="2"/>
      <c r="P1136" s="2"/>
    </row>
    <row r="1137" spans="1:16" ht="12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167">
        <v>15533</v>
      </c>
      <c r="L1137" s="167" t="s">
        <v>441</v>
      </c>
      <c r="M1137" s="2"/>
      <c r="P1137" s="2"/>
    </row>
    <row r="1138" spans="1:16" ht="12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167">
        <v>15534</v>
      </c>
      <c r="L1138" s="167" t="s">
        <v>443</v>
      </c>
      <c r="M1138" s="2"/>
      <c r="P1138" s="2"/>
    </row>
    <row r="1139" spans="1:16" ht="12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167">
        <v>15535</v>
      </c>
      <c r="L1139" s="167" t="s">
        <v>482</v>
      </c>
      <c r="M1139" s="2"/>
      <c r="P1139" s="2"/>
    </row>
    <row r="1140" spans="1:16" ht="12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167">
        <v>15536</v>
      </c>
      <c r="L1140" s="167" t="s">
        <v>441</v>
      </c>
      <c r="M1140" s="2"/>
      <c r="P1140" s="2"/>
    </row>
    <row r="1141" spans="1:16" ht="12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167">
        <v>15538</v>
      </c>
      <c r="L1141" s="167" t="s">
        <v>494</v>
      </c>
      <c r="M1141" s="2"/>
      <c r="P1141" s="2"/>
    </row>
    <row r="1142" spans="1:16" ht="12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167">
        <v>15539</v>
      </c>
      <c r="L1142" s="167" t="s">
        <v>443</v>
      </c>
      <c r="M1142" s="2"/>
      <c r="P1142" s="2"/>
    </row>
    <row r="1143" spans="1:16" ht="12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167">
        <v>15545</v>
      </c>
      <c r="L1143" s="167" t="s">
        <v>494</v>
      </c>
      <c r="M1143" s="2"/>
      <c r="P1143" s="2"/>
    </row>
    <row r="1144" spans="1:16" ht="12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167">
        <v>15546</v>
      </c>
      <c r="L1144" s="167" t="s">
        <v>443</v>
      </c>
      <c r="M1144" s="2"/>
      <c r="P1144" s="2"/>
    </row>
    <row r="1145" spans="1:16" ht="12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167">
        <v>15552</v>
      </c>
      <c r="L1145" s="167" t="s">
        <v>494</v>
      </c>
      <c r="M1145" s="2"/>
      <c r="P1145" s="2"/>
    </row>
    <row r="1146" spans="1:16" ht="12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167">
        <v>15553</v>
      </c>
      <c r="L1146" s="167" t="s">
        <v>443</v>
      </c>
      <c r="M1146" s="2"/>
      <c r="P1146" s="2"/>
    </row>
    <row r="1147" spans="1:16" ht="12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167">
        <v>15558</v>
      </c>
      <c r="L1147" s="167" t="s">
        <v>494</v>
      </c>
      <c r="M1147" s="2"/>
      <c r="P1147" s="2"/>
    </row>
    <row r="1148" spans="1:16" ht="12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167">
        <v>15559</v>
      </c>
      <c r="L1148" s="167" t="s">
        <v>443</v>
      </c>
      <c r="M1148" s="2"/>
      <c r="P1148" s="2"/>
    </row>
    <row r="1149" spans="1:16" ht="12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167">
        <v>15562</v>
      </c>
      <c r="L1149" s="167" t="s">
        <v>494</v>
      </c>
      <c r="M1149" s="2"/>
      <c r="P1149" s="2"/>
    </row>
    <row r="1150" spans="1:16" ht="12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167">
        <v>15563</v>
      </c>
      <c r="L1150" s="167" t="s">
        <v>443</v>
      </c>
      <c r="M1150" s="2"/>
      <c r="P1150" s="2"/>
    </row>
    <row r="1151" spans="1:16" ht="12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167">
        <v>15564</v>
      </c>
      <c r="L1151" s="167" t="s">
        <v>494</v>
      </c>
      <c r="M1151" s="2"/>
      <c r="P1151" s="2"/>
    </row>
    <row r="1152" spans="1:16" ht="12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167">
        <v>15601</v>
      </c>
      <c r="L1152" s="167" t="s">
        <v>443</v>
      </c>
      <c r="M1152" s="2"/>
      <c r="P1152" s="2"/>
    </row>
    <row r="1153" spans="1:16" ht="12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167">
        <v>15711</v>
      </c>
      <c r="L1153" s="167" t="s">
        <v>439</v>
      </c>
      <c r="M1153" s="2"/>
      <c r="P1153" s="2"/>
    </row>
    <row r="1154" spans="1:16" ht="12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167">
        <v>15713</v>
      </c>
      <c r="L1154" s="167" t="s">
        <v>443</v>
      </c>
      <c r="M1154" s="2"/>
      <c r="P1154" s="2"/>
    </row>
    <row r="1155" spans="1:16" ht="12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167">
        <v>15715</v>
      </c>
      <c r="L1155" s="167" t="s">
        <v>439</v>
      </c>
      <c r="M1155" s="2"/>
      <c r="P1155" s="2"/>
    </row>
    <row r="1156" spans="1:16" ht="12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167">
        <v>15716</v>
      </c>
      <c r="L1156" s="167" t="s">
        <v>443</v>
      </c>
      <c r="M1156" s="2"/>
      <c r="P1156" s="2"/>
    </row>
    <row r="1157" spans="1:16" ht="12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167">
        <v>15721</v>
      </c>
      <c r="L1157" s="167" t="s">
        <v>439</v>
      </c>
      <c r="M1157" s="2"/>
      <c r="P1157" s="2"/>
    </row>
    <row r="1158" spans="1:16" ht="12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167">
        <v>15722</v>
      </c>
      <c r="L1158" s="167" t="s">
        <v>443</v>
      </c>
      <c r="M1158" s="2"/>
      <c r="P1158" s="2"/>
    </row>
    <row r="1159" spans="1:16" ht="12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167">
        <v>15724</v>
      </c>
      <c r="L1159" s="167" t="s">
        <v>439</v>
      </c>
      <c r="M1159" s="2"/>
      <c r="P1159" s="2"/>
    </row>
    <row r="1160" spans="1:16" ht="12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167">
        <v>15725</v>
      </c>
      <c r="L1160" s="167" t="s">
        <v>443</v>
      </c>
      <c r="M1160" s="2"/>
      <c r="P1160" s="2"/>
    </row>
    <row r="1161" spans="1:16" ht="12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167">
        <v>15730</v>
      </c>
      <c r="L1161" s="167" t="s">
        <v>439</v>
      </c>
      <c r="M1161" s="2"/>
      <c r="P1161" s="2"/>
    </row>
    <row r="1162" spans="1:16" ht="12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167">
        <v>15731</v>
      </c>
      <c r="L1162" s="167" t="s">
        <v>443</v>
      </c>
      <c r="M1162" s="2"/>
      <c r="P1162" s="2"/>
    </row>
    <row r="1163" spans="1:16" ht="12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167">
        <v>15733</v>
      </c>
      <c r="L1163" s="167" t="s">
        <v>439</v>
      </c>
      <c r="M1163" s="2"/>
      <c r="P1163" s="2"/>
    </row>
    <row r="1164" spans="1:16" ht="12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167">
        <v>15734</v>
      </c>
      <c r="L1164" s="167" t="s">
        <v>443</v>
      </c>
      <c r="M1164" s="2"/>
      <c r="P1164" s="2"/>
    </row>
    <row r="1165" spans="1:16" ht="12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167">
        <v>15740</v>
      </c>
      <c r="L1165" s="167" t="s">
        <v>439</v>
      </c>
      <c r="M1165" s="2"/>
      <c r="P1165" s="2"/>
    </row>
    <row r="1166" spans="1:16" ht="12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167">
        <v>15745</v>
      </c>
      <c r="L1166" s="167" t="s">
        <v>443</v>
      </c>
      <c r="M1166" s="2"/>
      <c r="P1166" s="2"/>
    </row>
    <row r="1167" spans="1:16" ht="12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167">
        <v>15751</v>
      </c>
      <c r="L1167" s="167" t="s">
        <v>439</v>
      </c>
      <c r="M1167" s="2"/>
      <c r="P1167" s="2"/>
    </row>
    <row r="1168" spans="1:16" ht="12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167">
        <v>15752</v>
      </c>
      <c r="L1168" s="167" t="s">
        <v>443</v>
      </c>
      <c r="M1168" s="2"/>
      <c r="P1168" s="2"/>
    </row>
    <row r="1169" spans="1:16" ht="12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167">
        <v>15753</v>
      </c>
      <c r="L1169" s="167" t="s">
        <v>439</v>
      </c>
      <c r="M1169" s="2"/>
      <c r="P1169" s="2"/>
    </row>
    <row r="1170" spans="1:16" ht="12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167">
        <v>15754</v>
      </c>
      <c r="L1170" s="167" t="s">
        <v>443</v>
      </c>
      <c r="M1170" s="2"/>
      <c r="P1170" s="2"/>
    </row>
    <row r="1171" spans="1:16" ht="12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167">
        <v>15757</v>
      </c>
      <c r="L1171" s="167" t="s">
        <v>439</v>
      </c>
      <c r="M1171" s="2"/>
      <c r="P1171" s="2"/>
    </row>
    <row r="1172" spans="1:16" ht="12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167">
        <v>15758</v>
      </c>
      <c r="L1172" s="167" t="s">
        <v>443</v>
      </c>
      <c r="M1172" s="2"/>
      <c r="P1172" s="2"/>
    </row>
    <row r="1173" spans="1:16" ht="12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167">
        <v>15764</v>
      </c>
      <c r="L1173" s="167" t="s">
        <v>439</v>
      </c>
      <c r="M1173" s="2"/>
      <c r="P1173" s="2"/>
    </row>
    <row r="1174" spans="1:16" ht="12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167">
        <v>15765</v>
      </c>
      <c r="L1174" s="167" t="s">
        <v>443</v>
      </c>
      <c r="M1174" s="2"/>
      <c r="P1174" s="2"/>
    </row>
    <row r="1175" spans="1:16" ht="12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167">
        <v>15767</v>
      </c>
      <c r="L1175" s="167" t="s">
        <v>439</v>
      </c>
      <c r="M1175" s="2"/>
      <c r="P1175" s="2"/>
    </row>
    <row r="1176" spans="1:16" ht="12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167">
        <v>15771</v>
      </c>
      <c r="L1176" s="167" t="s">
        <v>443</v>
      </c>
      <c r="M1176" s="2"/>
      <c r="P1176" s="2"/>
    </row>
    <row r="1177" spans="1:16" ht="12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167">
        <v>15772</v>
      </c>
      <c r="L1177" s="167" t="s">
        <v>439</v>
      </c>
      <c r="M1177" s="2"/>
      <c r="P1177" s="2"/>
    </row>
    <row r="1178" spans="1:16" ht="12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167">
        <v>15773</v>
      </c>
      <c r="L1178" s="167" t="s">
        <v>443</v>
      </c>
      <c r="M1178" s="2"/>
      <c r="P1178" s="2"/>
    </row>
    <row r="1179" spans="1:16" ht="12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167">
        <v>15776</v>
      </c>
      <c r="L1179" s="167" t="s">
        <v>439</v>
      </c>
      <c r="M1179" s="2"/>
      <c r="P1179" s="2"/>
    </row>
    <row r="1180" spans="1:16" ht="12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167">
        <v>15777</v>
      </c>
      <c r="L1180" s="167" t="s">
        <v>443</v>
      </c>
      <c r="M1180" s="2"/>
      <c r="P1180" s="2"/>
    </row>
    <row r="1181" spans="1:16" ht="12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167">
        <v>15780</v>
      </c>
      <c r="L1181" s="167" t="s">
        <v>439</v>
      </c>
      <c r="M1181" s="2"/>
      <c r="P1181" s="2"/>
    </row>
    <row r="1182" spans="1:16" ht="12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167">
        <v>15783</v>
      </c>
      <c r="L1182" s="167" t="s">
        <v>443</v>
      </c>
      <c r="M1182" s="2"/>
      <c r="P1182" s="2"/>
    </row>
    <row r="1183" spans="1:16" ht="12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167">
        <v>15784</v>
      </c>
      <c r="L1183" s="167" t="s">
        <v>439</v>
      </c>
      <c r="M1183" s="2"/>
      <c r="P1183" s="2"/>
    </row>
    <row r="1184" spans="1:16" ht="12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167">
        <v>15901</v>
      </c>
      <c r="L1184" s="167" t="s">
        <v>443</v>
      </c>
      <c r="M1184" s="2"/>
      <c r="P1184" s="2"/>
    </row>
    <row r="1185" spans="1:16" ht="12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167">
        <v>16016</v>
      </c>
      <c r="L1185" s="167" t="s">
        <v>426</v>
      </c>
      <c r="M1185" s="2"/>
      <c r="P1185" s="2"/>
    </row>
    <row r="1186" spans="1:16" ht="12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167">
        <v>16022</v>
      </c>
      <c r="L1186" s="167" t="s">
        <v>443</v>
      </c>
      <c r="M1186" s="2"/>
      <c r="P1186" s="2"/>
    </row>
    <row r="1187" spans="1:16" ht="12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167">
        <v>16030</v>
      </c>
      <c r="L1187" s="167" t="s">
        <v>426</v>
      </c>
      <c r="M1187" s="2"/>
      <c r="P1187" s="2"/>
    </row>
    <row r="1188" spans="1:16" ht="12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167">
        <v>16033</v>
      </c>
      <c r="L1188" s="167" t="s">
        <v>443</v>
      </c>
      <c r="M1188" s="2"/>
      <c r="P1188" s="2"/>
    </row>
    <row r="1189" spans="1:16" ht="12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167">
        <v>16035</v>
      </c>
      <c r="L1189" s="167" t="s">
        <v>426</v>
      </c>
      <c r="M1189" s="2"/>
      <c r="P1189" s="2"/>
    </row>
    <row r="1190" spans="1:16" ht="12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167">
        <v>16037</v>
      </c>
      <c r="L1190" s="167" t="s">
        <v>443</v>
      </c>
      <c r="M1190" s="2"/>
      <c r="P1190" s="2"/>
    </row>
    <row r="1191" spans="1:16" ht="12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167">
        <v>16038</v>
      </c>
      <c r="L1191" s="167" t="s">
        <v>426</v>
      </c>
      <c r="M1191" s="2"/>
      <c r="P1191" s="2"/>
    </row>
    <row r="1192" spans="1:16" ht="12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167">
        <v>16039</v>
      </c>
      <c r="L1192" s="167" t="s">
        <v>443</v>
      </c>
      <c r="M1192" s="2"/>
      <c r="P1192" s="2"/>
    </row>
    <row r="1193" spans="1:16" ht="12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167">
        <v>16040</v>
      </c>
      <c r="L1193" s="167" t="s">
        <v>426</v>
      </c>
      <c r="M1193" s="2"/>
      <c r="P1193" s="2"/>
    </row>
    <row r="1194" spans="1:16" ht="12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167">
        <v>16041</v>
      </c>
      <c r="L1194" s="167" t="s">
        <v>443</v>
      </c>
      <c r="M1194" s="2"/>
      <c r="P1194" s="2"/>
    </row>
    <row r="1195" spans="1:16" ht="12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167">
        <v>16049</v>
      </c>
      <c r="L1195" s="167" t="s">
        <v>426</v>
      </c>
      <c r="M1195" s="2"/>
      <c r="P1195" s="2"/>
    </row>
    <row r="1196" spans="1:16" ht="12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167">
        <v>16050</v>
      </c>
      <c r="L1196" s="167" t="s">
        <v>443</v>
      </c>
      <c r="M1196" s="2"/>
      <c r="P1196" s="2"/>
    </row>
    <row r="1197" spans="1:16" ht="12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167">
        <v>16054</v>
      </c>
      <c r="L1197" s="167" t="s">
        <v>426</v>
      </c>
      <c r="M1197" s="2"/>
      <c r="P1197" s="2"/>
    </row>
    <row r="1198" spans="1:16" ht="12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167">
        <v>16055</v>
      </c>
      <c r="L1198" s="167" t="s">
        <v>443</v>
      </c>
      <c r="M1198" s="2"/>
      <c r="P1198" s="2"/>
    </row>
    <row r="1199" spans="1:16" ht="12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167">
        <v>16057</v>
      </c>
      <c r="L1199" s="167" t="s">
        <v>426</v>
      </c>
      <c r="M1199" s="2"/>
      <c r="P1199" s="2"/>
    </row>
    <row r="1200" spans="1:16" ht="12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167">
        <v>16059</v>
      </c>
      <c r="L1200" s="167" t="s">
        <v>443</v>
      </c>
      <c r="M1200" s="2"/>
      <c r="P1200" s="2"/>
    </row>
    <row r="1201" spans="1:16" ht="12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167">
        <v>16066</v>
      </c>
      <c r="L1201" s="167" t="s">
        <v>426</v>
      </c>
      <c r="M1201" s="2"/>
      <c r="P1201" s="2"/>
    </row>
    <row r="1202" spans="1:16" ht="12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167">
        <v>16115</v>
      </c>
      <c r="L1202" s="167" t="s">
        <v>443</v>
      </c>
      <c r="M1202" s="2"/>
      <c r="P1202" s="2"/>
    </row>
    <row r="1203" spans="1:16" ht="12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167">
        <v>16116</v>
      </c>
      <c r="L1203" s="167" t="s">
        <v>426</v>
      </c>
      <c r="M1203" s="2"/>
      <c r="P1203" s="2"/>
    </row>
    <row r="1204" spans="1:16" ht="12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167">
        <v>16117</v>
      </c>
      <c r="L1204" s="167" t="s">
        <v>443</v>
      </c>
      <c r="M1204" s="2"/>
      <c r="P1204" s="2"/>
    </row>
    <row r="1205" spans="1:16" ht="12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167">
        <v>16121</v>
      </c>
      <c r="L1205" s="167" t="s">
        <v>426</v>
      </c>
      <c r="M1205" s="2"/>
      <c r="P1205" s="2"/>
    </row>
    <row r="1206" spans="1:16" ht="12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167">
        <v>16123</v>
      </c>
      <c r="L1206" s="167" t="s">
        <v>443</v>
      </c>
      <c r="M1206" s="2"/>
      <c r="P1206" s="2"/>
    </row>
    <row r="1207" spans="1:16" ht="12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167">
        <v>16124</v>
      </c>
      <c r="L1207" s="167" t="s">
        <v>426</v>
      </c>
      <c r="M1207" s="2"/>
      <c r="P1207" s="2"/>
    </row>
    <row r="1208" spans="1:16" ht="12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167">
        <v>16136</v>
      </c>
      <c r="L1208" s="167" t="s">
        <v>443</v>
      </c>
      <c r="M1208" s="2"/>
      <c r="P1208" s="2"/>
    </row>
    <row r="1209" spans="1:16" ht="12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167">
        <v>16137</v>
      </c>
      <c r="L1209" s="167" t="s">
        <v>426</v>
      </c>
      <c r="M1209" s="2"/>
      <c r="P1209" s="2"/>
    </row>
    <row r="1210" spans="1:16" ht="12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167">
        <v>16141</v>
      </c>
      <c r="L1210" s="167" t="s">
        <v>443</v>
      </c>
      <c r="M1210" s="2"/>
      <c r="P1210" s="2"/>
    </row>
    <row r="1211" spans="1:16" ht="12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167">
        <v>16142</v>
      </c>
      <c r="L1211" s="167" t="s">
        <v>426</v>
      </c>
      <c r="M1211" s="2"/>
      <c r="P1211" s="2"/>
    </row>
    <row r="1212" spans="1:16" ht="12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167">
        <v>16157</v>
      </c>
      <c r="L1212" s="167" t="s">
        <v>443</v>
      </c>
      <c r="M1212" s="2"/>
      <c r="P1212" s="2"/>
    </row>
    <row r="1213" spans="1:16" ht="12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167">
        <v>16159</v>
      </c>
      <c r="L1213" s="167" t="s">
        <v>426</v>
      </c>
      <c r="M1213" s="2"/>
      <c r="P1213" s="2"/>
    </row>
    <row r="1214" spans="1:16" ht="12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167">
        <v>16201</v>
      </c>
      <c r="L1214" s="167" t="s">
        <v>443</v>
      </c>
      <c r="M1214" s="2"/>
      <c r="P1214" s="2"/>
    </row>
    <row r="1215" spans="1:16" ht="12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167">
        <v>16214</v>
      </c>
      <c r="L1215" s="167" t="s">
        <v>439</v>
      </c>
      <c r="M1215" s="2"/>
      <c r="P1215" s="2"/>
    </row>
    <row r="1216" spans="1:16" ht="12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167">
        <v>16215</v>
      </c>
      <c r="L1216" s="167" t="s">
        <v>443</v>
      </c>
      <c r="M1216" s="2"/>
      <c r="P1216" s="2"/>
    </row>
    <row r="1217" spans="1:16" ht="12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167">
        <v>16217</v>
      </c>
      <c r="L1217" s="167" t="s">
        <v>439</v>
      </c>
      <c r="M1217" s="2"/>
      <c r="P1217" s="2"/>
    </row>
    <row r="1218" spans="1:16" ht="12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167">
        <v>16218</v>
      </c>
      <c r="L1218" s="167" t="s">
        <v>443</v>
      </c>
      <c r="M1218" s="2"/>
      <c r="P1218" s="2"/>
    </row>
    <row r="1219" spans="1:16" ht="12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167">
        <v>16220</v>
      </c>
      <c r="L1219" s="167" t="s">
        <v>439</v>
      </c>
      <c r="M1219" s="2"/>
      <c r="P1219" s="2"/>
    </row>
    <row r="1220" spans="1:16" ht="12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167">
        <v>16221</v>
      </c>
      <c r="L1220" s="167" t="s">
        <v>443</v>
      </c>
      <c r="M1220" s="2"/>
      <c r="P1220" s="2"/>
    </row>
    <row r="1221" spans="1:16" ht="12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167">
        <v>16225</v>
      </c>
      <c r="L1221" s="167" t="s">
        <v>439</v>
      </c>
      <c r="M1221" s="2"/>
      <c r="P1221" s="2"/>
    </row>
    <row r="1222" spans="1:16" ht="12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167">
        <v>16226</v>
      </c>
      <c r="L1222" s="167" t="s">
        <v>443</v>
      </c>
      <c r="M1222" s="2"/>
      <c r="P1222" s="2"/>
    </row>
    <row r="1223" spans="1:16" ht="12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167">
        <v>16232</v>
      </c>
      <c r="L1223" s="167" t="s">
        <v>426</v>
      </c>
      <c r="M1223" s="2"/>
      <c r="P1223" s="2"/>
    </row>
    <row r="1224" spans="1:16" ht="12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167">
        <v>16233</v>
      </c>
      <c r="L1224" s="167" t="s">
        <v>439</v>
      </c>
      <c r="M1224" s="2"/>
      <c r="P1224" s="2"/>
    </row>
    <row r="1225" spans="1:16" ht="12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167">
        <v>16236</v>
      </c>
      <c r="L1225" s="167" t="s">
        <v>443</v>
      </c>
      <c r="M1225" s="2"/>
      <c r="P1225" s="2"/>
    </row>
    <row r="1226" spans="1:16" ht="12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167">
        <v>16239</v>
      </c>
      <c r="L1226" s="167" t="s">
        <v>439</v>
      </c>
      <c r="M1226" s="2"/>
      <c r="P1226" s="2"/>
    </row>
    <row r="1227" spans="1:16" ht="12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167">
        <v>16242</v>
      </c>
      <c r="L1227" s="167" t="s">
        <v>443</v>
      </c>
      <c r="M1227" s="2"/>
      <c r="P1227" s="2"/>
    </row>
    <row r="1228" spans="1:16" ht="12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167">
        <v>16254</v>
      </c>
      <c r="L1228" s="167" t="s">
        <v>439</v>
      </c>
      <c r="M1228" s="2"/>
      <c r="P1228" s="2"/>
    </row>
    <row r="1229" spans="1:16" ht="12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167">
        <v>16255</v>
      </c>
      <c r="L1229" s="167" t="s">
        <v>443</v>
      </c>
      <c r="M1229" s="2"/>
      <c r="P1229" s="2"/>
    </row>
    <row r="1230" spans="1:16" ht="12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167">
        <v>16257</v>
      </c>
      <c r="L1230" s="167" t="s">
        <v>439</v>
      </c>
      <c r="M1230" s="2"/>
      <c r="P1230" s="2"/>
    </row>
    <row r="1231" spans="1:16" ht="12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167">
        <v>16259</v>
      </c>
      <c r="L1231" s="167" t="s">
        <v>443</v>
      </c>
      <c r="M1231" s="2"/>
      <c r="P1231" s="2"/>
    </row>
    <row r="1232" spans="1:16" ht="12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167">
        <v>16260</v>
      </c>
      <c r="L1232" s="167" t="s">
        <v>439</v>
      </c>
      <c r="M1232" s="2"/>
      <c r="P1232" s="2"/>
    </row>
    <row r="1233" spans="1:16" ht="12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167">
        <v>16261</v>
      </c>
      <c r="L1233" s="167" t="s">
        <v>443</v>
      </c>
      <c r="M1233" s="2"/>
      <c r="P1233" s="2"/>
    </row>
    <row r="1234" spans="1:16" ht="12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167">
        <v>16301</v>
      </c>
      <c r="L1234" s="167" t="s">
        <v>426</v>
      </c>
      <c r="M1234" s="2"/>
      <c r="P1234" s="2"/>
    </row>
    <row r="1235" spans="1:16" ht="12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167">
        <v>16312</v>
      </c>
      <c r="L1235" s="167" t="s">
        <v>439</v>
      </c>
      <c r="M1235" s="2"/>
      <c r="P1235" s="2"/>
    </row>
    <row r="1236" spans="1:16" ht="12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167">
        <v>16314</v>
      </c>
      <c r="L1236" s="167" t="s">
        <v>426</v>
      </c>
      <c r="M1236" s="2"/>
      <c r="P1236" s="2"/>
    </row>
    <row r="1237" spans="1:16" ht="12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167">
        <v>16317</v>
      </c>
      <c r="L1237" s="167" t="s">
        <v>440</v>
      </c>
      <c r="M1237" s="2"/>
      <c r="P1237" s="2"/>
    </row>
    <row r="1238" spans="1:16" ht="12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167">
        <v>16319</v>
      </c>
      <c r="L1238" s="167" t="s">
        <v>426</v>
      </c>
      <c r="M1238" s="2"/>
      <c r="P1238" s="2"/>
    </row>
    <row r="1239" spans="1:16" ht="12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167">
        <v>16321</v>
      </c>
      <c r="L1239" s="167" t="s">
        <v>439</v>
      </c>
      <c r="M1239" s="2"/>
      <c r="P1239" s="2"/>
    </row>
    <row r="1240" spans="1:16" ht="12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167">
        <v>16323</v>
      </c>
      <c r="L1240" s="167" t="s">
        <v>426</v>
      </c>
      <c r="M1240" s="2"/>
      <c r="P1240" s="2"/>
    </row>
    <row r="1241" spans="1:16" ht="12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167">
        <v>16326</v>
      </c>
      <c r="L1241" s="167" t="s">
        <v>439</v>
      </c>
      <c r="M1241" s="2"/>
      <c r="P1241" s="2"/>
    </row>
    <row r="1242" spans="1:16" ht="12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167">
        <v>16327</v>
      </c>
      <c r="L1242" s="167" t="s">
        <v>440</v>
      </c>
      <c r="M1242" s="2"/>
      <c r="P1242" s="2"/>
    </row>
    <row r="1243" spans="1:16" ht="12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167">
        <v>16329</v>
      </c>
      <c r="L1243" s="167" t="s">
        <v>439</v>
      </c>
      <c r="M1243" s="2"/>
      <c r="P1243" s="2"/>
    </row>
    <row r="1244" spans="1:16" ht="12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167">
        <v>16331</v>
      </c>
      <c r="L1244" s="167" t="s">
        <v>426</v>
      </c>
      <c r="M1244" s="2"/>
      <c r="P1244" s="2"/>
    </row>
    <row r="1245" spans="1:16" ht="12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167">
        <v>16332</v>
      </c>
      <c r="L1245" s="167" t="s">
        <v>439</v>
      </c>
      <c r="M1245" s="2"/>
      <c r="P1245" s="2"/>
    </row>
    <row r="1246" spans="1:16" ht="12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167">
        <v>16335</v>
      </c>
      <c r="L1246" s="167" t="s">
        <v>440</v>
      </c>
      <c r="M1246" s="2"/>
      <c r="P1246" s="2"/>
    </row>
    <row r="1247" spans="1:16" ht="12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167">
        <v>16340</v>
      </c>
      <c r="L1247" s="167" t="s">
        <v>439</v>
      </c>
      <c r="M1247" s="2"/>
      <c r="P1247" s="2"/>
    </row>
    <row r="1248" spans="1:16" ht="12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167">
        <v>16341</v>
      </c>
      <c r="L1248" s="167" t="s">
        <v>440</v>
      </c>
      <c r="M1248" s="2"/>
      <c r="P1248" s="2"/>
    </row>
    <row r="1249" spans="1:16" ht="12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167">
        <v>16342</v>
      </c>
      <c r="L1249" s="167" t="s">
        <v>426</v>
      </c>
      <c r="M1249" s="2"/>
      <c r="P1249" s="2"/>
    </row>
    <row r="1250" spans="1:16" ht="12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167">
        <v>16344</v>
      </c>
      <c r="L1250" s="167" t="s">
        <v>440</v>
      </c>
      <c r="M1250" s="2"/>
      <c r="P1250" s="2"/>
    </row>
    <row r="1251" spans="1:16" ht="12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167">
        <v>16345</v>
      </c>
      <c r="L1251" s="167" t="s">
        <v>439</v>
      </c>
      <c r="M1251" s="2"/>
      <c r="P1251" s="2"/>
    </row>
    <row r="1252" spans="1:16" ht="12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167">
        <v>16346</v>
      </c>
      <c r="L1252" s="167" t="s">
        <v>426</v>
      </c>
      <c r="M1252" s="2"/>
      <c r="P1252" s="2"/>
    </row>
    <row r="1253" spans="1:16" ht="12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167">
        <v>16347</v>
      </c>
      <c r="L1253" s="167" t="s">
        <v>439</v>
      </c>
      <c r="M1253" s="2"/>
      <c r="P1253" s="2"/>
    </row>
    <row r="1254" spans="1:16" ht="12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167">
        <v>16354</v>
      </c>
      <c r="L1254" s="167" t="s">
        <v>440</v>
      </c>
      <c r="M1254" s="2"/>
      <c r="P1254" s="2"/>
    </row>
    <row r="1255" spans="1:16" ht="12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167">
        <v>16361</v>
      </c>
      <c r="L1255" s="167" t="s">
        <v>439</v>
      </c>
      <c r="M1255" s="2"/>
      <c r="P1255" s="2"/>
    </row>
    <row r="1256" spans="1:16" ht="12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167">
        <v>16362</v>
      </c>
      <c r="L1256" s="167" t="s">
        <v>426</v>
      </c>
      <c r="M1256" s="2"/>
      <c r="P1256" s="2"/>
    </row>
    <row r="1257" spans="1:16" ht="12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167">
        <v>16364</v>
      </c>
      <c r="L1257" s="167" t="s">
        <v>439</v>
      </c>
      <c r="M1257" s="2"/>
      <c r="P1257" s="2"/>
    </row>
    <row r="1258" spans="1:16" ht="12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167">
        <v>16372</v>
      </c>
      <c r="L1258" s="167" t="s">
        <v>426</v>
      </c>
      <c r="M1258" s="2"/>
      <c r="P1258" s="2"/>
    </row>
    <row r="1259" spans="1:16" ht="12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167">
        <v>16388</v>
      </c>
      <c r="L1259" s="167" t="s">
        <v>440</v>
      </c>
      <c r="M1259" s="2"/>
      <c r="P1259" s="2"/>
    </row>
    <row r="1260" spans="1:16" ht="12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167">
        <v>16416</v>
      </c>
      <c r="L1260" s="167" t="s">
        <v>439</v>
      </c>
      <c r="M1260" s="2"/>
      <c r="P1260" s="2"/>
    </row>
    <row r="1261" spans="1:16" ht="12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167">
        <v>16417</v>
      </c>
      <c r="L1261" s="167" t="s">
        <v>440</v>
      </c>
      <c r="M1261" s="2"/>
      <c r="P1261" s="2"/>
    </row>
    <row r="1262" spans="1:16" ht="12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167">
        <v>16424</v>
      </c>
      <c r="L1262" s="167" t="s">
        <v>426</v>
      </c>
      <c r="M1262" s="2"/>
      <c r="P1262" s="2"/>
    </row>
    <row r="1263" spans="1:16" ht="12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167">
        <v>16426</v>
      </c>
      <c r="L1263" s="167" t="s">
        <v>440</v>
      </c>
      <c r="M1263" s="2"/>
      <c r="P1263" s="2"/>
    </row>
    <row r="1264" spans="1:16" ht="12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167">
        <v>16601</v>
      </c>
      <c r="L1264" s="167" t="s">
        <v>441</v>
      </c>
      <c r="M1264" s="2"/>
      <c r="P1264" s="2"/>
    </row>
    <row r="1265" spans="1:16" ht="12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167">
        <v>16613</v>
      </c>
      <c r="L1265" s="167" t="s">
        <v>439</v>
      </c>
      <c r="M1265" s="2"/>
      <c r="P1265" s="2"/>
    </row>
    <row r="1266" spans="1:16" ht="12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167">
        <v>16614</v>
      </c>
      <c r="L1266" s="167" t="s">
        <v>441</v>
      </c>
      <c r="M1266" s="2"/>
      <c r="P1266" s="2"/>
    </row>
    <row r="1267" spans="1:16" ht="12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167">
        <v>16616</v>
      </c>
      <c r="L1267" s="167" t="s">
        <v>439</v>
      </c>
      <c r="M1267" s="2"/>
      <c r="P1267" s="2"/>
    </row>
    <row r="1268" spans="1:16" ht="12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167">
        <v>16617</v>
      </c>
      <c r="L1268" s="167" t="s">
        <v>445</v>
      </c>
      <c r="M1268" s="2"/>
      <c r="P1268" s="2"/>
    </row>
    <row r="1269" spans="1:16" ht="12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167">
        <v>16619</v>
      </c>
      <c r="L1269" s="167" t="s">
        <v>439</v>
      </c>
      <c r="M1269" s="2"/>
      <c r="P1269" s="2"/>
    </row>
    <row r="1270" spans="1:16" ht="12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167">
        <v>16621</v>
      </c>
      <c r="L1270" s="167" t="s">
        <v>441</v>
      </c>
      <c r="M1270" s="2"/>
      <c r="P1270" s="2"/>
    </row>
    <row r="1271" spans="1:16" ht="12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167">
        <v>16624</v>
      </c>
      <c r="L1271" s="167" t="s">
        <v>439</v>
      </c>
      <c r="M1271" s="2"/>
      <c r="P1271" s="2"/>
    </row>
    <row r="1272" spans="1:16" ht="12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167">
        <v>16625</v>
      </c>
      <c r="L1272" s="167" t="s">
        <v>441</v>
      </c>
      <c r="M1272" s="2"/>
      <c r="P1272" s="2"/>
    </row>
    <row r="1273" spans="1:16" ht="12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167">
        <v>16627</v>
      </c>
      <c r="L1273" s="167" t="s">
        <v>439</v>
      </c>
      <c r="M1273" s="2"/>
      <c r="P1273" s="2"/>
    </row>
    <row r="1274" spans="1:16" ht="12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167">
        <v>16630</v>
      </c>
      <c r="L1274" s="167" t="s">
        <v>443</v>
      </c>
      <c r="M1274" s="2"/>
      <c r="P1274" s="2"/>
    </row>
    <row r="1275" spans="1:16" ht="12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167">
        <v>16631</v>
      </c>
      <c r="L1275" s="167" t="s">
        <v>441</v>
      </c>
      <c r="M1275" s="2"/>
      <c r="P1275" s="2"/>
    </row>
    <row r="1276" spans="1:16" ht="12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167">
        <v>16636</v>
      </c>
      <c r="L1276" s="167" t="s">
        <v>439</v>
      </c>
      <c r="M1276" s="2"/>
      <c r="P1276" s="2"/>
    </row>
    <row r="1277" spans="1:16" ht="12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167">
        <v>16637</v>
      </c>
      <c r="L1277" s="167" t="s">
        <v>441</v>
      </c>
      <c r="M1277" s="2"/>
      <c r="P1277" s="2"/>
    </row>
    <row r="1278" spans="1:16" ht="12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167">
        <v>16639</v>
      </c>
      <c r="L1278" s="167" t="s">
        <v>439</v>
      </c>
      <c r="M1278" s="2"/>
      <c r="P1278" s="2"/>
    </row>
    <row r="1279" spans="1:16" ht="12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167">
        <v>16641</v>
      </c>
      <c r="L1279" s="167" t="s">
        <v>443</v>
      </c>
      <c r="M1279" s="2"/>
      <c r="P1279" s="2"/>
    </row>
    <row r="1280" spans="1:16" ht="12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167">
        <v>16644</v>
      </c>
      <c r="L1280" s="167" t="s">
        <v>439</v>
      </c>
      <c r="M1280" s="2"/>
      <c r="P1280" s="2"/>
    </row>
    <row r="1281" spans="1:16" ht="12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167">
        <v>16647</v>
      </c>
      <c r="L1281" s="167" t="s">
        <v>441</v>
      </c>
      <c r="M1281" s="2"/>
      <c r="P1281" s="2"/>
    </row>
    <row r="1282" spans="1:16" ht="12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167">
        <v>16651</v>
      </c>
      <c r="L1282" s="167" t="s">
        <v>439</v>
      </c>
      <c r="M1282" s="2"/>
      <c r="P1282" s="2"/>
    </row>
    <row r="1283" spans="1:16" ht="12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167">
        <v>16652</v>
      </c>
      <c r="L1283" s="167" t="s">
        <v>441</v>
      </c>
      <c r="M1283" s="2"/>
      <c r="P1283" s="2"/>
    </row>
    <row r="1284" spans="1:16" ht="12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167">
        <v>16656</v>
      </c>
      <c r="L1284" s="167" t="s">
        <v>439</v>
      </c>
      <c r="M1284" s="2"/>
      <c r="P1284" s="2"/>
    </row>
    <row r="1285" spans="1:16" ht="12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167">
        <v>16657</v>
      </c>
      <c r="L1285" s="167" t="s">
        <v>441</v>
      </c>
      <c r="M1285" s="2"/>
      <c r="P1285" s="2"/>
    </row>
    <row r="1286" spans="1:16" ht="12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167">
        <v>16661</v>
      </c>
      <c r="L1286" s="167" t="s">
        <v>439</v>
      </c>
      <c r="M1286" s="2"/>
      <c r="P1286" s="2"/>
    </row>
    <row r="1287" spans="1:16" ht="12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167">
        <v>16662</v>
      </c>
      <c r="L1287" s="167" t="s">
        <v>441</v>
      </c>
      <c r="M1287" s="2"/>
      <c r="P1287" s="2"/>
    </row>
    <row r="1288" spans="1:16" ht="12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167">
        <v>16663</v>
      </c>
      <c r="L1288" s="167" t="s">
        <v>439</v>
      </c>
      <c r="M1288" s="2"/>
      <c r="P1288" s="2"/>
    </row>
    <row r="1289" spans="1:16" ht="12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167">
        <v>16664</v>
      </c>
      <c r="L1289" s="167" t="s">
        <v>441</v>
      </c>
      <c r="M1289" s="2"/>
      <c r="P1289" s="2"/>
    </row>
    <row r="1290" spans="1:16" ht="12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167">
        <v>16666</v>
      </c>
      <c r="L1290" s="167" t="s">
        <v>439</v>
      </c>
      <c r="M1290" s="2"/>
      <c r="P1290" s="2"/>
    </row>
    <row r="1291" spans="1:16" ht="12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167">
        <v>16667</v>
      </c>
      <c r="L1291" s="167" t="s">
        <v>441</v>
      </c>
      <c r="M1291" s="2"/>
      <c r="P1291" s="2"/>
    </row>
    <row r="1292" spans="1:16" ht="12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167">
        <v>16668</v>
      </c>
      <c r="L1292" s="167" t="s">
        <v>439</v>
      </c>
      <c r="M1292" s="2"/>
      <c r="P1292" s="2"/>
    </row>
    <row r="1293" spans="1:16" ht="12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167">
        <v>16669</v>
      </c>
      <c r="L1293" s="167" t="s">
        <v>441</v>
      </c>
      <c r="M1293" s="2"/>
      <c r="P1293" s="2"/>
    </row>
    <row r="1294" spans="1:16" ht="12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167">
        <v>16671</v>
      </c>
      <c r="L1294" s="167" t="s">
        <v>439</v>
      </c>
      <c r="M1294" s="2"/>
      <c r="P1294" s="2"/>
    </row>
    <row r="1295" spans="1:16" ht="12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167">
        <v>16672</v>
      </c>
      <c r="L1295" s="167" t="s">
        <v>441</v>
      </c>
      <c r="M1295" s="2"/>
      <c r="P1295" s="2"/>
    </row>
    <row r="1296" spans="1:16" ht="12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167">
        <v>16675</v>
      </c>
      <c r="L1296" s="167" t="s">
        <v>439</v>
      </c>
      <c r="M1296" s="2"/>
      <c r="P1296" s="2"/>
    </row>
    <row r="1297" spans="1:16" ht="12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167">
        <v>16677</v>
      </c>
      <c r="L1297" s="167" t="s">
        <v>445</v>
      </c>
      <c r="M1297" s="2"/>
      <c r="P1297" s="2"/>
    </row>
    <row r="1298" spans="1:16" ht="12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167">
        <v>16678</v>
      </c>
      <c r="L1298" s="167" t="s">
        <v>441</v>
      </c>
      <c r="M1298" s="2"/>
      <c r="P1298" s="2"/>
    </row>
    <row r="1299" spans="1:16" ht="12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167">
        <v>16680</v>
      </c>
      <c r="L1299" s="167" t="s">
        <v>439</v>
      </c>
      <c r="M1299" s="2"/>
      <c r="P1299" s="2"/>
    </row>
    <row r="1300" spans="1:16" ht="12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167">
        <v>16682</v>
      </c>
      <c r="L1300" s="167" t="s">
        <v>441</v>
      </c>
      <c r="M1300" s="2"/>
      <c r="P1300" s="2"/>
    </row>
    <row r="1301" spans="1:16" ht="12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167">
        <v>16683</v>
      </c>
      <c r="L1301" s="167" t="s">
        <v>445</v>
      </c>
      <c r="M1301" s="2"/>
      <c r="P1301" s="2"/>
    </row>
    <row r="1302" spans="1:16" ht="12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167">
        <v>16685</v>
      </c>
      <c r="L1302" s="167" t="s">
        <v>441</v>
      </c>
      <c r="M1302" s="2"/>
      <c r="P1302" s="2"/>
    </row>
    <row r="1303" spans="1:16" ht="12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167">
        <v>16686</v>
      </c>
      <c r="L1303" s="167" t="s">
        <v>445</v>
      </c>
      <c r="M1303" s="2"/>
      <c r="P1303" s="2"/>
    </row>
    <row r="1304" spans="1:16" ht="12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167">
        <v>16689</v>
      </c>
      <c r="L1304" s="167" t="s">
        <v>441</v>
      </c>
      <c r="M1304" s="2"/>
      <c r="P1304" s="2"/>
    </row>
    <row r="1305" spans="1:16" ht="12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167">
        <v>16692</v>
      </c>
      <c r="L1305" s="167" t="s">
        <v>439</v>
      </c>
      <c r="M1305" s="2"/>
      <c r="P1305" s="2"/>
    </row>
    <row r="1306" spans="1:16" ht="12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167">
        <v>16693</v>
      </c>
      <c r="L1306" s="167" t="s">
        <v>441</v>
      </c>
      <c r="M1306" s="2"/>
      <c r="P1306" s="2"/>
    </row>
    <row r="1307" spans="1:16" ht="12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167">
        <v>16698</v>
      </c>
      <c r="L1307" s="167" t="s">
        <v>439</v>
      </c>
      <c r="M1307" s="2"/>
      <c r="P1307" s="2"/>
    </row>
    <row r="1308" spans="1:16" ht="12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167">
        <v>16699</v>
      </c>
      <c r="L1308" s="167" t="s">
        <v>443</v>
      </c>
      <c r="M1308" s="2"/>
      <c r="P1308" s="2"/>
    </row>
    <row r="1309" spans="1:16" ht="12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167">
        <v>16701</v>
      </c>
      <c r="L1309" s="167" t="s">
        <v>439</v>
      </c>
      <c r="M1309" s="2"/>
      <c r="P1309" s="2"/>
    </row>
    <row r="1310" spans="1:16" ht="12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167">
        <v>16801</v>
      </c>
      <c r="L1310" s="167" t="s">
        <v>445</v>
      </c>
      <c r="M1310" s="2"/>
      <c r="P1310" s="2"/>
    </row>
    <row r="1311" spans="1:16" ht="12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167">
        <v>16821</v>
      </c>
      <c r="L1311" s="167" t="s">
        <v>439</v>
      </c>
      <c r="M1311" s="2"/>
      <c r="P1311" s="2"/>
    </row>
    <row r="1312" spans="1:16" ht="12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167">
        <v>16822</v>
      </c>
      <c r="L1312" s="167" t="s">
        <v>445</v>
      </c>
      <c r="M1312" s="2"/>
      <c r="P1312" s="2"/>
    </row>
    <row r="1313" spans="1:16" ht="12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167">
        <v>16825</v>
      </c>
      <c r="L1313" s="167" t="s">
        <v>439</v>
      </c>
      <c r="M1313" s="2"/>
      <c r="P1313" s="2"/>
    </row>
    <row r="1314" spans="1:16" ht="12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167">
        <v>16826</v>
      </c>
      <c r="L1314" s="167" t="s">
        <v>445</v>
      </c>
      <c r="M1314" s="2"/>
      <c r="P1314" s="2"/>
    </row>
    <row r="1315" spans="1:16" ht="12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167">
        <v>16830</v>
      </c>
      <c r="L1315" s="167" t="s">
        <v>439</v>
      </c>
      <c r="M1315" s="2"/>
      <c r="P1315" s="2"/>
    </row>
    <row r="1316" spans="1:16" ht="12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167">
        <v>16832</v>
      </c>
      <c r="L1316" s="167" t="s">
        <v>445</v>
      </c>
      <c r="M1316" s="2"/>
      <c r="P1316" s="2"/>
    </row>
    <row r="1317" spans="1:16" ht="12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167">
        <v>16833</v>
      </c>
      <c r="L1317" s="167" t="s">
        <v>439</v>
      </c>
      <c r="M1317" s="2"/>
      <c r="P1317" s="2"/>
    </row>
    <row r="1318" spans="1:16" ht="12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167">
        <v>16834</v>
      </c>
      <c r="L1318" s="167" t="s">
        <v>445</v>
      </c>
      <c r="M1318" s="2"/>
      <c r="P1318" s="2"/>
    </row>
    <row r="1319" spans="1:16" ht="12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167">
        <v>16836</v>
      </c>
      <c r="L1319" s="167" t="s">
        <v>439</v>
      </c>
      <c r="M1319" s="2"/>
      <c r="P1319" s="2"/>
    </row>
    <row r="1320" spans="1:16" ht="12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167">
        <v>16839</v>
      </c>
      <c r="L1320" s="167" t="s">
        <v>445</v>
      </c>
      <c r="M1320" s="2"/>
      <c r="P1320" s="2"/>
    </row>
    <row r="1321" spans="1:16" ht="12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167">
        <v>16843</v>
      </c>
      <c r="L1321" s="167" t="s">
        <v>439</v>
      </c>
      <c r="M1321" s="2"/>
      <c r="P1321" s="2"/>
    </row>
    <row r="1322" spans="1:16" ht="12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167">
        <v>16844</v>
      </c>
      <c r="L1322" s="167" t="s">
        <v>445</v>
      </c>
      <c r="M1322" s="2"/>
      <c r="P1322" s="2"/>
    </row>
    <row r="1323" spans="1:16" ht="12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167">
        <v>16845</v>
      </c>
      <c r="L1323" s="167" t="s">
        <v>439</v>
      </c>
      <c r="M1323" s="2"/>
      <c r="P1323" s="2"/>
    </row>
    <row r="1324" spans="1:16" ht="12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167">
        <v>16848</v>
      </c>
      <c r="L1324" s="167" t="s">
        <v>445</v>
      </c>
      <c r="M1324" s="2"/>
      <c r="P1324" s="2"/>
    </row>
    <row r="1325" spans="1:16" ht="12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167">
        <v>16850</v>
      </c>
      <c r="L1325" s="167" t="s">
        <v>439</v>
      </c>
      <c r="M1325" s="2"/>
      <c r="P1325" s="2"/>
    </row>
    <row r="1326" spans="1:16" ht="12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167">
        <v>16851</v>
      </c>
      <c r="L1326" s="167" t="s">
        <v>445</v>
      </c>
      <c r="M1326" s="2"/>
      <c r="P1326" s="2"/>
    </row>
    <row r="1327" spans="1:16" ht="12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167">
        <v>16855</v>
      </c>
      <c r="L1327" s="167" t="s">
        <v>439</v>
      </c>
      <c r="M1327" s="2"/>
      <c r="P1327" s="2"/>
    </row>
    <row r="1328" spans="1:16" ht="12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167">
        <v>16856</v>
      </c>
      <c r="L1328" s="167" t="s">
        <v>445</v>
      </c>
      <c r="M1328" s="2"/>
      <c r="P1328" s="2"/>
    </row>
    <row r="1329" spans="1:16" ht="12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167">
        <v>16858</v>
      </c>
      <c r="L1329" s="167" t="s">
        <v>439</v>
      </c>
      <c r="M1329" s="2"/>
      <c r="P1329" s="2"/>
    </row>
    <row r="1330" spans="1:16" ht="12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167">
        <v>16859</v>
      </c>
      <c r="L1330" s="167" t="s">
        <v>445</v>
      </c>
      <c r="M1330" s="2"/>
      <c r="P1330" s="2"/>
    </row>
    <row r="1331" spans="1:16" ht="12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167">
        <v>16861</v>
      </c>
      <c r="L1331" s="167" t="s">
        <v>439</v>
      </c>
      <c r="M1331" s="2"/>
      <c r="P1331" s="2"/>
    </row>
    <row r="1332" spans="1:16" ht="12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167">
        <v>16864</v>
      </c>
      <c r="L1332" s="167" t="s">
        <v>445</v>
      </c>
      <c r="M1332" s="2"/>
      <c r="P1332" s="2"/>
    </row>
    <row r="1333" spans="1:16" ht="12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167">
        <v>16866</v>
      </c>
      <c r="L1333" s="167" t="s">
        <v>439</v>
      </c>
      <c r="M1333" s="2"/>
      <c r="P1333" s="2"/>
    </row>
    <row r="1334" spans="1:16" ht="12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167">
        <v>16868</v>
      </c>
      <c r="L1334" s="167" t="s">
        <v>445</v>
      </c>
      <c r="M1334" s="2"/>
      <c r="P1334" s="2"/>
    </row>
    <row r="1335" spans="1:16" ht="12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167">
        <v>16871</v>
      </c>
      <c r="L1335" s="167" t="s">
        <v>439</v>
      </c>
      <c r="M1335" s="2"/>
      <c r="P1335" s="2"/>
    </row>
    <row r="1336" spans="1:16" ht="12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167">
        <v>16872</v>
      </c>
      <c r="L1336" s="167" t="s">
        <v>445</v>
      </c>
      <c r="M1336" s="2"/>
      <c r="P1336" s="2"/>
    </row>
    <row r="1337" spans="1:16" ht="12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167">
        <v>16873</v>
      </c>
      <c r="L1337" s="167" t="s">
        <v>439</v>
      </c>
      <c r="M1337" s="2"/>
      <c r="P1337" s="2"/>
    </row>
    <row r="1338" spans="1:16" ht="12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167">
        <v>16874</v>
      </c>
      <c r="L1338" s="167" t="s">
        <v>445</v>
      </c>
      <c r="M1338" s="2"/>
      <c r="P1338" s="2"/>
    </row>
    <row r="1339" spans="1:16" ht="12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167">
        <v>16876</v>
      </c>
      <c r="L1339" s="167" t="s">
        <v>439</v>
      </c>
      <c r="M1339" s="2"/>
      <c r="P1339" s="2"/>
    </row>
    <row r="1340" spans="1:16" ht="12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167">
        <v>16877</v>
      </c>
      <c r="L1340" s="167" t="s">
        <v>445</v>
      </c>
      <c r="M1340" s="2"/>
      <c r="P1340" s="2"/>
    </row>
    <row r="1341" spans="1:16" ht="12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167">
        <v>16878</v>
      </c>
      <c r="L1341" s="167" t="s">
        <v>439</v>
      </c>
      <c r="M1341" s="2"/>
      <c r="P1341" s="2"/>
    </row>
    <row r="1342" spans="1:16" ht="12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167">
        <v>16879</v>
      </c>
      <c r="L1342" s="167" t="s">
        <v>445</v>
      </c>
      <c r="M1342" s="2"/>
      <c r="P1342" s="2"/>
    </row>
    <row r="1343" spans="1:16" ht="12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167">
        <v>16881</v>
      </c>
      <c r="L1343" s="167" t="s">
        <v>439</v>
      </c>
      <c r="M1343" s="2"/>
      <c r="P1343" s="2"/>
    </row>
    <row r="1344" spans="1:16" ht="12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167">
        <v>16882</v>
      </c>
      <c r="L1344" s="167" t="s">
        <v>445</v>
      </c>
      <c r="M1344" s="2"/>
      <c r="P1344" s="2"/>
    </row>
    <row r="1345" spans="1:16" ht="12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167">
        <v>16915</v>
      </c>
      <c r="L1345" s="167" t="s">
        <v>439</v>
      </c>
      <c r="M1345" s="2"/>
      <c r="P1345" s="2"/>
    </row>
    <row r="1346" spans="1:16" ht="12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167">
        <v>16917</v>
      </c>
      <c r="L1346" s="167" t="s">
        <v>445</v>
      </c>
      <c r="M1346" s="2"/>
      <c r="P1346" s="2"/>
    </row>
    <row r="1347" spans="1:16" ht="12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167">
        <v>16923</v>
      </c>
      <c r="L1347" s="167" t="s">
        <v>439</v>
      </c>
      <c r="M1347" s="2"/>
      <c r="P1347" s="2"/>
    </row>
    <row r="1348" spans="1:16" ht="12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167">
        <v>16925</v>
      </c>
      <c r="L1348" s="167" t="s">
        <v>414</v>
      </c>
      <c r="M1348" s="2"/>
      <c r="P1348" s="2"/>
    </row>
    <row r="1349" spans="1:16" ht="12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167">
        <v>16926</v>
      </c>
      <c r="L1349" s="167" t="s">
        <v>445</v>
      </c>
      <c r="M1349" s="2"/>
      <c r="P1349" s="2"/>
    </row>
    <row r="1350" spans="1:16" ht="12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167">
        <v>16927</v>
      </c>
      <c r="L1350" s="167" t="s">
        <v>439</v>
      </c>
      <c r="M1350" s="2"/>
      <c r="P1350" s="2"/>
    </row>
    <row r="1351" spans="1:16" ht="12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167">
        <v>16928</v>
      </c>
      <c r="L1351" s="167" t="s">
        <v>445</v>
      </c>
      <c r="M1351" s="2"/>
      <c r="P1351" s="2"/>
    </row>
    <row r="1352" spans="1:16" ht="12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167">
        <v>16937</v>
      </c>
      <c r="L1352" s="167" t="s">
        <v>439</v>
      </c>
      <c r="M1352" s="2"/>
      <c r="P1352" s="2"/>
    </row>
    <row r="1353" spans="1:16" ht="12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167">
        <v>16938</v>
      </c>
      <c r="L1353" s="167" t="s">
        <v>445</v>
      </c>
      <c r="M1353" s="2"/>
      <c r="P1353" s="2"/>
    </row>
    <row r="1354" spans="1:16" ht="12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167">
        <v>16941</v>
      </c>
      <c r="L1354" s="167" t="s">
        <v>439</v>
      </c>
      <c r="M1354" s="2"/>
      <c r="P1354" s="2"/>
    </row>
    <row r="1355" spans="1:16" ht="12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167">
        <v>16942</v>
      </c>
      <c r="L1355" s="167" t="s">
        <v>445</v>
      </c>
      <c r="M1355" s="2"/>
      <c r="P1355" s="2"/>
    </row>
    <row r="1356" spans="1:16" ht="12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167">
        <v>16948</v>
      </c>
      <c r="L1356" s="167" t="s">
        <v>439</v>
      </c>
      <c r="M1356" s="2"/>
      <c r="P1356" s="2"/>
    </row>
    <row r="1357" spans="1:16" ht="12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167">
        <v>16950</v>
      </c>
      <c r="L1357" s="167" t="s">
        <v>445</v>
      </c>
      <c r="M1357" s="2"/>
      <c r="P1357" s="2"/>
    </row>
    <row r="1358" spans="1:16" ht="12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167">
        <v>17001</v>
      </c>
      <c r="L1358" s="167" t="s">
        <v>441</v>
      </c>
      <c r="M1358" s="2"/>
      <c r="P1358" s="2"/>
    </row>
    <row r="1359" spans="1:16" ht="12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167">
        <v>17063</v>
      </c>
      <c r="L1359" s="167" t="s">
        <v>445</v>
      </c>
      <c r="M1359" s="2"/>
      <c r="P1359" s="2"/>
    </row>
    <row r="1360" spans="1:16" ht="12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167">
        <v>17064</v>
      </c>
      <c r="L1360" s="167" t="s">
        <v>441</v>
      </c>
      <c r="M1360" s="2"/>
      <c r="P1360" s="2"/>
    </row>
    <row r="1361" spans="1:16" ht="12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167">
        <v>17084</v>
      </c>
      <c r="L1361" s="167" t="s">
        <v>445</v>
      </c>
      <c r="M1361" s="2"/>
      <c r="P1361" s="2"/>
    </row>
    <row r="1362" spans="1:16" ht="12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167">
        <v>17085</v>
      </c>
      <c r="L1362" s="167" t="s">
        <v>441</v>
      </c>
      <c r="M1362" s="2"/>
      <c r="P1362" s="2"/>
    </row>
    <row r="1363" spans="1:16" ht="12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167">
        <v>17211</v>
      </c>
      <c r="L1363" s="167" t="s">
        <v>482</v>
      </c>
      <c r="M1363" s="2"/>
      <c r="P1363" s="2"/>
    </row>
    <row r="1364" spans="1:16" ht="12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167">
        <v>17212</v>
      </c>
      <c r="L1364" s="167" t="s">
        <v>441</v>
      </c>
      <c r="M1364" s="2"/>
      <c r="P1364" s="2"/>
    </row>
    <row r="1365" spans="1:16" ht="12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167">
        <v>17238</v>
      </c>
      <c r="L1365" s="167" t="s">
        <v>482</v>
      </c>
      <c r="M1365" s="2"/>
      <c r="P1365" s="2"/>
    </row>
    <row r="1366" spans="1:16" ht="12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167">
        <v>17239</v>
      </c>
      <c r="L1366" s="167" t="s">
        <v>441</v>
      </c>
      <c r="M1366" s="2"/>
      <c r="P1366" s="2"/>
    </row>
    <row r="1367" spans="1:16" ht="12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167">
        <v>17263</v>
      </c>
      <c r="L1367" s="167" t="s">
        <v>482</v>
      </c>
      <c r="M1367" s="2"/>
      <c r="P1367" s="2"/>
    </row>
    <row r="1368" spans="1:16" ht="12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167">
        <v>17264</v>
      </c>
      <c r="L1368" s="167" t="s">
        <v>441</v>
      </c>
      <c r="M1368" s="2"/>
      <c r="P1368" s="2"/>
    </row>
    <row r="1369" spans="1:16" ht="12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167">
        <v>17267</v>
      </c>
      <c r="L1369" s="167" t="s">
        <v>482</v>
      </c>
      <c r="M1369" s="2"/>
      <c r="P1369" s="2"/>
    </row>
    <row r="1370" spans="1:16" ht="12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167">
        <v>17268</v>
      </c>
      <c r="L1370" s="167" t="s">
        <v>441</v>
      </c>
      <c r="M1370" s="2"/>
      <c r="P1370" s="2"/>
    </row>
    <row r="1371" spans="1:16" ht="12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167">
        <v>17314</v>
      </c>
      <c r="L1371" s="167" t="s">
        <v>311</v>
      </c>
      <c r="M1371" s="2"/>
      <c r="P1371" s="2"/>
    </row>
    <row r="1372" spans="1:16" ht="12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167">
        <v>17315</v>
      </c>
      <c r="L1372" s="167" t="s">
        <v>441</v>
      </c>
      <c r="M1372" s="2"/>
      <c r="P1372" s="2"/>
    </row>
    <row r="1373" spans="1:16" ht="12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167">
        <v>17321</v>
      </c>
      <c r="L1373" s="167" t="s">
        <v>357</v>
      </c>
      <c r="M1373" s="2"/>
      <c r="P1373" s="2"/>
    </row>
    <row r="1374" spans="1:16" ht="12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167">
        <v>17322</v>
      </c>
      <c r="L1374" s="167" t="s">
        <v>441</v>
      </c>
      <c r="M1374" s="2"/>
      <c r="P1374" s="2"/>
    </row>
    <row r="1375" spans="1:16" ht="12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167">
        <v>17503</v>
      </c>
      <c r="L1375" s="167" t="s">
        <v>311</v>
      </c>
      <c r="M1375" s="2"/>
      <c r="P1375" s="2"/>
    </row>
    <row r="1376" spans="1:16" ht="12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167">
        <v>17504</v>
      </c>
      <c r="L1376" s="167" t="s">
        <v>441</v>
      </c>
      <c r="M1376" s="2"/>
      <c r="P1376" s="2"/>
    </row>
    <row r="1377" spans="1:16" ht="12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167">
        <v>17506</v>
      </c>
      <c r="L1377" s="167" t="s">
        <v>311</v>
      </c>
      <c r="M1377" s="2"/>
      <c r="P1377" s="2"/>
    </row>
    <row r="1378" spans="1:16" ht="12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167">
        <v>17508</v>
      </c>
      <c r="L1378" s="167" t="s">
        <v>441</v>
      </c>
      <c r="M1378" s="2"/>
      <c r="P1378" s="2"/>
    </row>
    <row r="1379" spans="1:16" ht="12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167">
        <v>17509</v>
      </c>
      <c r="L1379" s="167" t="s">
        <v>311</v>
      </c>
      <c r="M1379" s="2"/>
      <c r="P1379" s="2"/>
    </row>
    <row r="1380" spans="1:16" ht="12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167">
        <v>17512</v>
      </c>
      <c r="L1380" s="167" t="s">
        <v>441</v>
      </c>
      <c r="M1380" s="2"/>
      <c r="P1380" s="2"/>
    </row>
    <row r="1381" spans="1:16" ht="12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167">
        <v>17518</v>
      </c>
      <c r="L1381" s="167" t="s">
        <v>311</v>
      </c>
      <c r="M1381" s="2"/>
      <c r="P1381" s="2"/>
    </row>
    <row r="1382" spans="1:16" ht="12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167">
        <v>17520</v>
      </c>
      <c r="L1382" s="167" t="s">
        <v>441</v>
      </c>
      <c r="M1382" s="2"/>
      <c r="P1382" s="2"/>
    </row>
    <row r="1383" spans="1:16" ht="12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167">
        <v>17527</v>
      </c>
      <c r="L1383" s="167" t="s">
        <v>311</v>
      </c>
      <c r="M1383" s="2"/>
      <c r="P1383" s="2"/>
    </row>
    <row r="1384" spans="1:16" ht="12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167">
        <v>17532</v>
      </c>
      <c r="L1384" s="167" t="s">
        <v>441</v>
      </c>
      <c r="M1384" s="2"/>
      <c r="P1384" s="2"/>
    </row>
    <row r="1385" spans="1:16" ht="12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167">
        <v>17534</v>
      </c>
      <c r="L1385" s="167" t="s">
        <v>311</v>
      </c>
      <c r="M1385" s="2"/>
      <c r="P1385" s="2"/>
    </row>
    <row r="1386" spans="1:16" ht="12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167">
        <v>17537</v>
      </c>
      <c r="L1386" s="167" t="s">
        <v>441</v>
      </c>
      <c r="M1386" s="2"/>
      <c r="P1386" s="2"/>
    </row>
    <row r="1387" spans="1:16" ht="12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167">
        <v>17555</v>
      </c>
      <c r="L1387" s="167" t="s">
        <v>311</v>
      </c>
      <c r="M1387" s="2"/>
      <c r="P1387" s="2"/>
    </row>
    <row r="1388" spans="1:16" ht="12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167">
        <v>17564</v>
      </c>
      <c r="L1388" s="167" t="s">
        <v>441</v>
      </c>
      <c r="M1388" s="2"/>
      <c r="P1388" s="2"/>
    </row>
    <row r="1389" spans="1:16" ht="12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167">
        <v>17566</v>
      </c>
      <c r="L1389" s="167" t="s">
        <v>311</v>
      </c>
      <c r="M1389" s="2"/>
      <c r="P1389" s="2"/>
    </row>
    <row r="1390" spans="1:16" ht="12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167">
        <v>17567</v>
      </c>
      <c r="L1390" s="167" t="s">
        <v>441</v>
      </c>
      <c r="M1390" s="2"/>
      <c r="P1390" s="2"/>
    </row>
    <row r="1391" spans="1:16" ht="12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167">
        <v>17572</v>
      </c>
      <c r="L1391" s="167" t="s">
        <v>311</v>
      </c>
      <c r="M1391" s="2"/>
      <c r="P1391" s="2"/>
    </row>
    <row r="1392" spans="1:16" ht="12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167">
        <v>17573</v>
      </c>
      <c r="L1392" s="167" t="s">
        <v>441</v>
      </c>
      <c r="M1392" s="2"/>
      <c r="P1392" s="2"/>
    </row>
    <row r="1393" spans="1:16" ht="12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167">
        <v>17577</v>
      </c>
      <c r="L1393" s="167" t="s">
        <v>311</v>
      </c>
      <c r="M1393" s="2"/>
      <c r="P1393" s="2"/>
    </row>
    <row r="1394" spans="1:16" ht="12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167">
        <v>17578</v>
      </c>
      <c r="L1394" s="167" t="s">
        <v>441</v>
      </c>
      <c r="M1394" s="2"/>
      <c r="P1394" s="2"/>
    </row>
    <row r="1395" spans="1:16" ht="12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167">
        <v>17579</v>
      </c>
      <c r="L1395" s="167" t="s">
        <v>311</v>
      </c>
      <c r="M1395" s="2"/>
      <c r="P1395" s="2"/>
    </row>
    <row r="1396" spans="1:16" ht="12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167">
        <v>17580</v>
      </c>
      <c r="L1396" s="167" t="s">
        <v>441</v>
      </c>
      <c r="M1396" s="2"/>
      <c r="P1396" s="2"/>
    </row>
    <row r="1397" spans="1:16" ht="12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167">
        <v>17581</v>
      </c>
      <c r="L1397" s="167" t="s">
        <v>311</v>
      </c>
      <c r="M1397" s="2"/>
      <c r="P1397" s="2"/>
    </row>
    <row r="1398" spans="1:16" ht="12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167">
        <v>17582</v>
      </c>
      <c r="L1398" s="167" t="s">
        <v>441</v>
      </c>
      <c r="M1398" s="2"/>
      <c r="P1398" s="2"/>
    </row>
    <row r="1399" spans="1:16" ht="12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167">
        <v>17701</v>
      </c>
      <c r="L1399" s="167" t="s">
        <v>445</v>
      </c>
      <c r="M1399" s="2"/>
      <c r="P1399" s="2"/>
    </row>
    <row r="1400" spans="1:16" ht="12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167">
        <v>17823</v>
      </c>
      <c r="L1400" s="167" t="s">
        <v>441</v>
      </c>
      <c r="M1400" s="2"/>
      <c r="P1400" s="2"/>
    </row>
    <row r="1401" spans="1:16" ht="12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167">
        <v>17824</v>
      </c>
      <c r="L1401" s="167" t="s">
        <v>445</v>
      </c>
      <c r="M1401" s="2"/>
      <c r="P1401" s="2"/>
    </row>
    <row r="1402" spans="1:16" ht="12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167">
        <v>17825</v>
      </c>
      <c r="L1402" s="167" t="s">
        <v>441</v>
      </c>
      <c r="M1402" s="2"/>
      <c r="P1402" s="2"/>
    </row>
    <row r="1403" spans="1:16" ht="12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167">
        <v>17827</v>
      </c>
      <c r="L1403" s="167" t="s">
        <v>445</v>
      </c>
      <c r="M1403" s="2"/>
      <c r="P1403" s="2"/>
    </row>
    <row r="1404" spans="1:16" ht="12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167">
        <v>17828</v>
      </c>
      <c r="L1404" s="167" t="s">
        <v>441</v>
      </c>
      <c r="M1404" s="2"/>
      <c r="P1404" s="2"/>
    </row>
    <row r="1405" spans="1:16" ht="12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167">
        <v>17829</v>
      </c>
      <c r="L1405" s="167" t="s">
        <v>445</v>
      </c>
      <c r="M1405" s="2"/>
      <c r="P1405" s="2"/>
    </row>
    <row r="1406" spans="1:16" ht="12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167">
        <v>17830</v>
      </c>
      <c r="L1406" s="167" t="s">
        <v>441</v>
      </c>
      <c r="M1406" s="2"/>
      <c r="P1406" s="2"/>
    </row>
    <row r="1407" spans="1:16" ht="12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167">
        <v>17831</v>
      </c>
      <c r="L1407" s="167" t="s">
        <v>445</v>
      </c>
      <c r="M1407" s="2"/>
      <c r="P1407" s="2"/>
    </row>
    <row r="1408" spans="1:16" ht="12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167">
        <v>17836</v>
      </c>
      <c r="L1408" s="167" t="s">
        <v>441</v>
      </c>
      <c r="M1408" s="2"/>
      <c r="P1408" s="2"/>
    </row>
    <row r="1409" spans="1:16" ht="12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167">
        <v>17837</v>
      </c>
      <c r="L1409" s="167" t="s">
        <v>445</v>
      </c>
      <c r="M1409" s="2"/>
      <c r="P1409" s="2"/>
    </row>
    <row r="1410" spans="1:16" ht="12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167">
        <v>17840</v>
      </c>
      <c r="L1410" s="167" t="s">
        <v>441</v>
      </c>
      <c r="M1410" s="2"/>
      <c r="P1410" s="2"/>
    </row>
    <row r="1411" spans="1:16" ht="12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167">
        <v>17841</v>
      </c>
      <c r="L1411" s="167" t="s">
        <v>445</v>
      </c>
      <c r="M1411" s="2"/>
      <c r="P1411" s="2"/>
    </row>
    <row r="1412" spans="1:16" ht="12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167">
        <v>17851</v>
      </c>
      <c r="L1412" s="167" t="s">
        <v>441</v>
      </c>
      <c r="M1412" s="2"/>
      <c r="P1412" s="2"/>
    </row>
    <row r="1413" spans="1:16" ht="12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167">
        <v>17855</v>
      </c>
      <c r="L1413" s="167" t="s">
        <v>445</v>
      </c>
      <c r="M1413" s="2"/>
      <c r="P1413" s="2"/>
    </row>
    <row r="1414" spans="1:16" ht="12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167">
        <v>17864</v>
      </c>
      <c r="L1414" s="167" t="s">
        <v>441</v>
      </c>
      <c r="M1414" s="2"/>
      <c r="P1414" s="2"/>
    </row>
    <row r="1415" spans="1:16" ht="12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167">
        <v>17865</v>
      </c>
      <c r="L1415" s="167" t="s">
        <v>445</v>
      </c>
      <c r="M1415" s="2"/>
      <c r="P1415" s="2"/>
    </row>
    <row r="1416" spans="1:16" ht="12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167">
        <v>17867</v>
      </c>
      <c r="L1416" s="167" t="s">
        <v>441</v>
      </c>
      <c r="M1416" s="2"/>
      <c r="P1416" s="2"/>
    </row>
    <row r="1417" spans="1:16" ht="12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167">
        <v>17868</v>
      </c>
      <c r="L1417" s="167" t="s">
        <v>445</v>
      </c>
      <c r="M1417" s="2"/>
      <c r="P1417" s="2"/>
    </row>
    <row r="1418" spans="1:16" ht="12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167">
        <v>17878</v>
      </c>
      <c r="L1418" s="167" t="s">
        <v>444</v>
      </c>
      <c r="M1418" s="2"/>
      <c r="P1418" s="2"/>
    </row>
    <row r="1419" spans="1:16" ht="12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167">
        <v>17880</v>
      </c>
      <c r="L1419" s="167" t="s">
        <v>445</v>
      </c>
      <c r="M1419" s="2"/>
      <c r="P1419" s="2"/>
    </row>
    <row r="1420" spans="1:16" ht="12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167">
        <v>17901</v>
      </c>
      <c r="L1420" s="167" t="s">
        <v>438</v>
      </c>
      <c r="M1420" s="2"/>
      <c r="P1420" s="2"/>
    </row>
    <row r="1421" spans="1:16" ht="12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167">
        <v>17920</v>
      </c>
      <c r="L1421" s="167" t="s">
        <v>444</v>
      </c>
      <c r="M1421" s="2"/>
      <c r="P1421" s="2"/>
    </row>
    <row r="1422" spans="1:16" ht="12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167">
        <v>17921</v>
      </c>
      <c r="L1422" s="167" t="s">
        <v>441</v>
      </c>
      <c r="M1422" s="2"/>
      <c r="P1422" s="2"/>
    </row>
    <row r="1423" spans="1:16" ht="12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167">
        <v>17922</v>
      </c>
      <c r="L1423" s="167" t="s">
        <v>438</v>
      </c>
      <c r="M1423" s="2"/>
      <c r="P1423" s="2"/>
    </row>
    <row r="1424" spans="1:16" ht="12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167">
        <v>17923</v>
      </c>
      <c r="L1424" s="167" t="s">
        <v>441</v>
      </c>
      <c r="M1424" s="2"/>
      <c r="P1424" s="2"/>
    </row>
    <row r="1425" spans="1:16" ht="12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167">
        <v>17925</v>
      </c>
      <c r="L1425" s="167" t="s">
        <v>438</v>
      </c>
      <c r="M1425" s="2"/>
      <c r="P1425" s="2"/>
    </row>
    <row r="1426" spans="1:16" ht="12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167">
        <v>17927</v>
      </c>
      <c r="L1426" s="167" t="s">
        <v>444</v>
      </c>
      <c r="M1426" s="2"/>
      <c r="P1426" s="2"/>
    </row>
    <row r="1427" spans="1:16" ht="12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167">
        <v>17929</v>
      </c>
      <c r="L1427" s="167" t="s">
        <v>438</v>
      </c>
      <c r="M1427" s="2"/>
      <c r="P1427" s="2"/>
    </row>
    <row r="1428" spans="1:16" ht="12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167">
        <v>17933</v>
      </c>
      <c r="L1428" s="167" t="s">
        <v>441</v>
      </c>
      <c r="M1428" s="2"/>
      <c r="P1428" s="2"/>
    </row>
    <row r="1429" spans="1:16" ht="12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167">
        <v>17934</v>
      </c>
      <c r="L1429" s="167" t="s">
        <v>438</v>
      </c>
      <c r="M1429" s="2"/>
      <c r="P1429" s="2"/>
    </row>
    <row r="1430" spans="1:16" ht="12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167">
        <v>17936</v>
      </c>
      <c r="L1430" s="167" t="s">
        <v>441</v>
      </c>
      <c r="M1430" s="2"/>
      <c r="P1430" s="2"/>
    </row>
    <row r="1431" spans="1:16" ht="12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167">
        <v>17942</v>
      </c>
      <c r="L1431" s="167" t="s">
        <v>438</v>
      </c>
      <c r="M1431" s="2"/>
      <c r="P1431" s="2"/>
    </row>
    <row r="1432" spans="1:16" ht="12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167">
        <v>17943</v>
      </c>
      <c r="L1432" s="167" t="s">
        <v>441</v>
      </c>
      <c r="M1432" s="2"/>
      <c r="P1432" s="2"/>
    </row>
    <row r="1433" spans="1:16" ht="12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167">
        <v>17946</v>
      </c>
      <c r="L1433" s="167" t="s">
        <v>438</v>
      </c>
      <c r="M1433" s="2"/>
      <c r="P1433" s="2"/>
    </row>
    <row r="1434" spans="1:16" ht="12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167">
        <v>17957</v>
      </c>
      <c r="L1434" s="167" t="s">
        <v>441</v>
      </c>
      <c r="M1434" s="2"/>
      <c r="P1434" s="2"/>
    </row>
    <row r="1435" spans="1:16" ht="12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167">
        <v>17959</v>
      </c>
      <c r="L1435" s="167" t="s">
        <v>438</v>
      </c>
      <c r="M1435" s="2"/>
      <c r="P1435" s="2"/>
    </row>
    <row r="1436" spans="1:16" ht="12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167">
        <v>17963</v>
      </c>
      <c r="L1436" s="167" t="s">
        <v>441</v>
      </c>
      <c r="M1436" s="2"/>
      <c r="P1436" s="2"/>
    </row>
    <row r="1437" spans="1:16" ht="12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167">
        <v>17965</v>
      </c>
      <c r="L1437" s="167" t="s">
        <v>438</v>
      </c>
      <c r="M1437" s="2"/>
      <c r="P1437" s="2"/>
    </row>
    <row r="1438" spans="1:16" ht="12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167">
        <v>17966</v>
      </c>
      <c r="L1438" s="167" t="s">
        <v>441</v>
      </c>
      <c r="M1438" s="2"/>
      <c r="P1438" s="2"/>
    </row>
    <row r="1439" spans="1:16" ht="12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167">
        <v>17967</v>
      </c>
      <c r="L1439" s="167" t="s">
        <v>444</v>
      </c>
      <c r="M1439" s="2"/>
      <c r="P1439" s="2"/>
    </row>
    <row r="1440" spans="1:16" ht="12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167">
        <v>17968</v>
      </c>
      <c r="L1440" s="167" t="s">
        <v>441</v>
      </c>
      <c r="M1440" s="2"/>
      <c r="P1440" s="2"/>
    </row>
    <row r="1441" spans="1:16" ht="12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167">
        <v>17970</v>
      </c>
      <c r="L1441" s="167" t="s">
        <v>438</v>
      </c>
      <c r="M1441" s="2"/>
      <c r="P1441" s="2"/>
    </row>
    <row r="1442" spans="1:16" ht="12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167">
        <v>17978</v>
      </c>
      <c r="L1442" s="167" t="s">
        <v>441</v>
      </c>
      <c r="M1442" s="2"/>
      <c r="P1442" s="2"/>
    </row>
    <row r="1443" spans="1:16" ht="12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167">
        <v>17979</v>
      </c>
      <c r="L1443" s="167" t="s">
        <v>438</v>
      </c>
      <c r="M1443" s="2"/>
      <c r="P1443" s="2"/>
    </row>
    <row r="1444" spans="1:16" ht="12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167">
        <v>17980</v>
      </c>
      <c r="L1444" s="167" t="s">
        <v>441</v>
      </c>
      <c r="M1444" s="2"/>
      <c r="P1444" s="2"/>
    </row>
    <row r="1445" spans="1:16" ht="12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167">
        <v>17982</v>
      </c>
      <c r="L1445" s="167" t="s">
        <v>438</v>
      </c>
      <c r="M1445" s="2"/>
      <c r="P1445" s="2"/>
    </row>
    <row r="1446" spans="1:16" ht="12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167">
        <v>17983</v>
      </c>
      <c r="L1446" s="167" t="s">
        <v>441</v>
      </c>
      <c r="M1446" s="2"/>
      <c r="P1446" s="2"/>
    </row>
    <row r="1447" spans="1:16" ht="12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167">
        <v>17985</v>
      </c>
      <c r="L1447" s="167" t="s">
        <v>444</v>
      </c>
      <c r="M1447" s="2"/>
      <c r="P1447" s="2"/>
    </row>
    <row r="1448" spans="1:16" ht="12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167">
        <v>18001</v>
      </c>
      <c r="L1448" s="167" t="s">
        <v>438</v>
      </c>
      <c r="M1448" s="2"/>
      <c r="P1448" s="2"/>
    </row>
    <row r="1449" spans="1:16" ht="12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167">
        <v>18040</v>
      </c>
      <c r="L1449" s="167" t="s">
        <v>444</v>
      </c>
      <c r="M1449" s="2"/>
      <c r="P1449" s="2"/>
    </row>
    <row r="1450" spans="1:16" ht="12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167">
        <v>18041</v>
      </c>
      <c r="L1450" s="167" t="s">
        <v>438</v>
      </c>
      <c r="M1450" s="2"/>
      <c r="P1450" s="2"/>
    </row>
    <row r="1451" spans="1:16" ht="12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167">
        <v>18059</v>
      </c>
      <c r="L1451" s="167" t="s">
        <v>441</v>
      </c>
      <c r="M1451" s="2"/>
      <c r="P1451" s="2"/>
    </row>
    <row r="1452" spans="1:16" ht="12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167">
        <v>18060</v>
      </c>
      <c r="L1452" s="167" t="s">
        <v>438</v>
      </c>
      <c r="M1452" s="2"/>
      <c r="P1452" s="2"/>
    </row>
    <row r="1453" spans="1:16" ht="12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167">
        <v>18201</v>
      </c>
      <c r="L1453" s="167" t="s">
        <v>444</v>
      </c>
      <c r="M1453" s="2"/>
      <c r="P1453" s="2"/>
    </row>
    <row r="1454" spans="1:16" ht="12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167">
        <v>18211</v>
      </c>
      <c r="L1454" s="167" t="s">
        <v>438</v>
      </c>
      <c r="M1454" s="2"/>
      <c r="P1454" s="2"/>
    </row>
    <row r="1455" spans="1:16" ht="12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167">
        <v>18216</v>
      </c>
      <c r="L1455" s="167" t="s">
        <v>444</v>
      </c>
      <c r="M1455" s="2"/>
      <c r="P1455" s="2"/>
    </row>
    <row r="1456" spans="1:16" ht="12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167">
        <v>18218</v>
      </c>
      <c r="L1456" s="167" t="s">
        <v>438</v>
      </c>
      <c r="M1456" s="2"/>
      <c r="P1456" s="2"/>
    </row>
    <row r="1457" spans="1:16" ht="12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167">
        <v>18219</v>
      </c>
      <c r="L1457" s="167" t="s">
        <v>444</v>
      </c>
      <c r="M1457" s="2"/>
      <c r="P1457" s="2"/>
    </row>
    <row r="1458" spans="1:16" ht="12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167">
        <v>18220</v>
      </c>
      <c r="L1458" s="167" t="s">
        <v>438</v>
      </c>
      <c r="M1458" s="2"/>
      <c r="P1458" s="2"/>
    </row>
    <row r="1459" spans="1:16" ht="12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167">
        <v>18221</v>
      </c>
      <c r="L1459" s="167" t="s">
        <v>444</v>
      </c>
      <c r="M1459" s="2"/>
      <c r="P1459" s="2"/>
    </row>
    <row r="1460" spans="1:16" ht="12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167">
        <v>18229</v>
      </c>
      <c r="L1460" s="167" t="s">
        <v>438</v>
      </c>
      <c r="M1460" s="2"/>
      <c r="P1460" s="2"/>
    </row>
    <row r="1461" spans="1:16" ht="12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167">
        <v>18230</v>
      </c>
      <c r="L1461" s="167" t="s">
        <v>444</v>
      </c>
      <c r="M1461" s="2"/>
      <c r="P1461" s="2"/>
    </row>
    <row r="1462" spans="1:16" ht="12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167">
        <v>18232</v>
      </c>
      <c r="L1462" s="167" t="s">
        <v>438</v>
      </c>
      <c r="M1462" s="2"/>
      <c r="P1462" s="2"/>
    </row>
    <row r="1463" spans="1:16" ht="12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167">
        <v>18234</v>
      </c>
      <c r="L1463" s="167" t="s">
        <v>444</v>
      </c>
      <c r="M1463" s="2"/>
      <c r="P1463" s="2"/>
    </row>
    <row r="1464" spans="1:16" ht="12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167">
        <v>18235</v>
      </c>
      <c r="L1464" s="167" t="s">
        <v>438</v>
      </c>
      <c r="M1464" s="2"/>
      <c r="P1464" s="2"/>
    </row>
    <row r="1465" spans="1:16" ht="12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167">
        <v>18237</v>
      </c>
      <c r="L1465" s="167" t="s">
        <v>444</v>
      </c>
      <c r="M1465" s="2"/>
      <c r="P1465" s="2"/>
    </row>
    <row r="1466" spans="1:16" ht="12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167">
        <v>18240</v>
      </c>
      <c r="L1466" s="167" t="s">
        <v>438</v>
      </c>
      <c r="M1466" s="2"/>
      <c r="P1466" s="2"/>
    </row>
    <row r="1467" spans="1:16" ht="12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167">
        <v>18241</v>
      </c>
      <c r="L1467" s="167" t="s">
        <v>444</v>
      </c>
      <c r="M1467" s="2"/>
      <c r="P1467" s="2"/>
    </row>
    <row r="1468" spans="1:16" ht="12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167">
        <v>18244</v>
      </c>
      <c r="L1468" s="167" t="s">
        <v>438</v>
      </c>
      <c r="M1468" s="2"/>
      <c r="P1468" s="2"/>
    </row>
    <row r="1469" spans="1:16" ht="12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167">
        <v>18246</v>
      </c>
      <c r="L1469" s="167" t="s">
        <v>444</v>
      </c>
      <c r="M1469" s="2"/>
      <c r="P1469" s="2"/>
    </row>
    <row r="1470" spans="1:16" ht="12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167">
        <v>18250</v>
      </c>
      <c r="L1470" s="167" t="s">
        <v>438</v>
      </c>
      <c r="M1470" s="2"/>
      <c r="P1470" s="2"/>
    </row>
    <row r="1471" spans="1:16" ht="12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167">
        <v>18251</v>
      </c>
      <c r="L1471" s="167" t="s">
        <v>444</v>
      </c>
      <c r="M1471" s="2"/>
      <c r="P1471" s="2"/>
    </row>
    <row r="1472" spans="1:16" ht="12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167">
        <v>18252</v>
      </c>
      <c r="L1472" s="167" t="s">
        <v>438</v>
      </c>
      <c r="M1472" s="2"/>
      <c r="P1472" s="2"/>
    </row>
    <row r="1473" spans="1:16" ht="12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167">
        <v>18254</v>
      </c>
      <c r="L1473" s="167" t="s">
        <v>444</v>
      </c>
      <c r="M1473" s="2"/>
      <c r="P1473" s="2"/>
    </row>
    <row r="1474" spans="1:16" ht="12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167">
        <v>18301</v>
      </c>
      <c r="L1474" s="167" t="s">
        <v>438</v>
      </c>
      <c r="M1474" s="2"/>
      <c r="P1474" s="2"/>
    </row>
    <row r="1475" spans="1:16" ht="12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167">
        <v>18323</v>
      </c>
      <c r="L1475" s="167" t="s">
        <v>444</v>
      </c>
      <c r="M1475" s="2"/>
      <c r="P1475" s="2"/>
    </row>
    <row r="1476" spans="1:16" ht="12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167">
        <v>18324</v>
      </c>
      <c r="L1476" s="167" t="s">
        <v>438</v>
      </c>
      <c r="M1476" s="2"/>
      <c r="P1476" s="2"/>
    </row>
    <row r="1477" spans="1:16" ht="12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167">
        <v>18325</v>
      </c>
      <c r="L1477" s="167" t="s">
        <v>444</v>
      </c>
      <c r="M1477" s="2"/>
      <c r="P1477" s="2"/>
    </row>
    <row r="1478" spans="1:16" ht="12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167">
        <v>18327</v>
      </c>
      <c r="L1478" s="167" t="s">
        <v>438</v>
      </c>
      <c r="M1478" s="2"/>
      <c r="P1478" s="2"/>
    </row>
    <row r="1479" spans="1:16" ht="12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167">
        <v>18328</v>
      </c>
      <c r="L1479" s="167" t="s">
        <v>444</v>
      </c>
      <c r="M1479" s="2"/>
      <c r="P1479" s="2"/>
    </row>
    <row r="1480" spans="1:16" ht="12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167">
        <v>18330</v>
      </c>
      <c r="L1480" s="167" t="s">
        <v>438</v>
      </c>
      <c r="M1480" s="2"/>
      <c r="P1480" s="2"/>
    </row>
    <row r="1481" spans="1:16" ht="12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167">
        <v>18332</v>
      </c>
      <c r="L1481" s="167" t="s">
        <v>444</v>
      </c>
      <c r="M1481" s="2"/>
      <c r="P1481" s="2"/>
    </row>
    <row r="1482" spans="1:16" ht="12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167">
        <v>18333</v>
      </c>
      <c r="L1482" s="167" t="s">
        <v>438</v>
      </c>
      <c r="M1482" s="2"/>
      <c r="P1482" s="2"/>
    </row>
    <row r="1483" spans="1:16" ht="12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167">
        <v>18334</v>
      </c>
      <c r="L1483" s="167" t="s">
        <v>444</v>
      </c>
      <c r="M1483" s="2"/>
      <c r="P1483" s="2"/>
    </row>
    <row r="1484" spans="1:16" ht="12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167">
        <v>18335</v>
      </c>
      <c r="L1484" s="167" t="s">
        <v>438</v>
      </c>
      <c r="M1484" s="2"/>
      <c r="P1484" s="2"/>
    </row>
    <row r="1485" spans="1:16" ht="12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167">
        <v>18336</v>
      </c>
      <c r="L1485" s="167" t="s">
        <v>444</v>
      </c>
      <c r="M1485" s="2"/>
      <c r="P1485" s="2"/>
    </row>
    <row r="1486" spans="1:16" ht="12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167">
        <v>18341</v>
      </c>
      <c r="L1486" s="167" t="s">
        <v>438</v>
      </c>
      <c r="M1486" s="2"/>
      <c r="P1486" s="2"/>
    </row>
    <row r="1487" spans="1:16" ht="12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167">
        <v>18342</v>
      </c>
      <c r="L1487" s="167" t="s">
        <v>444</v>
      </c>
      <c r="M1487" s="2"/>
      <c r="P1487" s="2"/>
    </row>
    <row r="1488" spans="1:16" ht="12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167">
        <v>18343</v>
      </c>
      <c r="L1488" s="167" t="s">
        <v>438</v>
      </c>
      <c r="M1488" s="2"/>
      <c r="P1488" s="2"/>
    </row>
    <row r="1489" spans="1:16" ht="12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167">
        <v>18344</v>
      </c>
      <c r="L1489" s="167" t="s">
        <v>444</v>
      </c>
      <c r="M1489" s="2"/>
      <c r="P1489" s="2"/>
    </row>
    <row r="1490" spans="1:16" ht="12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167">
        <v>18351</v>
      </c>
      <c r="L1490" s="167" t="s">
        <v>438</v>
      </c>
      <c r="M1490" s="2"/>
      <c r="P1490" s="2"/>
    </row>
    <row r="1491" spans="1:16" ht="12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167">
        <v>18355</v>
      </c>
      <c r="L1491" s="167" t="s">
        <v>444</v>
      </c>
      <c r="M1491" s="2"/>
      <c r="P1491" s="2"/>
    </row>
    <row r="1492" spans="1:16" ht="12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167">
        <v>18356</v>
      </c>
      <c r="L1492" s="167" t="s">
        <v>438</v>
      </c>
      <c r="M1492" s="2"/>
      <c r="P1492" s="2"/>
    </row>
    <row r="1493" spans="1:16" ht="12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167">
        <v>18357</v>
      </c>
      <c r="L1493" s="167" t="s">
        <v>444</v>
      </c>
      <c r="M1493" s="2"/>
      <c r="P1493" s="2"/>
    </row>
    <row r="1494" spans="1:16" ht="12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167">
        <v>18360</v>
      </c>
      <c r="L1494" s="167" t="s">
        <v>438</v>
      </c>
      <c r="M1494" s="2"/>
      <c r="P1494" s="2"/>
    </row>
    <row r="1495" spans="1:16" ht="12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167">
        <v>18370</v>
      </c>
      <c r="L1495" s="167" t="s">
        <v>444</v>
      </c>
      <c r="M1495" s="2"/>
      <c r="P1495" s="2"/>
    </row>
    <row r="1496" spans="1:16" ht="12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167">
        <v>18372</v>
      </c>
      <c r="L1496" s="167" t="s">
        <v>438</v>
      </c>
      <c r="M1496" s="2"/>
      <c r="P1496" s="2"/>
    </row>
    <row r="1497" spans="1:16" ht="12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167">
        <v>18373</v>
      </c>
      <c r="L1497" s="167" t="s">
        <v>444</v>
      </c>
      <c r="M1497" s="2"/>
      <c r="P1497" s="2"/>
    </row>
    <row r="1498" spans="1:16" ht="12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167">
        <v>18439</v>
      </c>
      <c r="L1498" s="167" t="s">
        <v>414</v>
      </c>
      <c r="M1498" s="2"/>
      <c r="P1498" s="2"/>
    </row>
    <row r="1499" spans="1:16" ht="12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167">
        <v>18440</v>
      </c>
      <c r="L1499" s="167" t="s">
        <v>444</v>
      </c>
      <c r="M1499" s="2"/>
      <c r="P1499" s="2"/>
    </row>
    <row r="1500" spans="1:16" ht="12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167">
        <v>18455</v>
      </c>
      <c r="L1500" s="167" t="s">
        <v>414</v>
      </c>
      <c r="M1500" s="2"/>
      <c r="P1500" s="2"/>
    </row>
    <row r="1501" spans="1:16" ht="12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167">
        <v>18456</v>
      </c>
      <c r="L1501" s="167" t="s">
        <v>444</v>
      </c>
      <c r="M1501" s="2"/>
      <c r="P1501" s="2"/>
    </row>
    <row r="1502" spans="1:16" ht="12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167">
        <v>18461</v>
      </c>
      <c r="L1502" s="167" t="s">
        <v>414</v>
      </c>
      <c r="M1502" s="2"/>
      <c r="P1502" s="2"/>
    </row>
    <row r="1503" spans="1:16" ht="12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167">
        <v>18463</v>
      </c>
      <c r="L1503" s="167" t="s">
        <v>444</v>
      </c>
      <c r="M1503" s="2"/>
      <c r="P1503" s="2"/>
    </row>
    <row r="1504" spans="1:16" ht="12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167">
        <v>18465</v>
      </c>
      <c r="L1504" s="167" t="s">
        <v>414</v>
      </c>
      <c r="M1504" s="2"/>
      <c r="P1504" s="2"/>
    </row>
    <row r="1505" spans="1:16" ht="12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167">
        <v>18466</v>
      </c>
      <c r="L1505" s="167" t="s">
        <v>444</v>
      </c>
      <c r="M1505" s="2"/>
      <c r="P1505" s="2"/>
    </row>
    <row r="1506" spans="1:16" ht="12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167">
        <v>18616</v>
      </c>
      <c r="L1506" s="167" t="s">
        <v>445</v>
      </c>
      <c r="M1506" s="2"/>
      <c r="P1506" s="2"/>
    </row>
    <row r="1507" spans="1:16" ht="12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167">
        <v>18617</v>
      </c>
      <c r="L1507" s="167" t="s">
        <v>444</v>
      </c>
      <c r="M1507" s="2"/>
      <c r="P1507" s="2"/>
    </row>
    <row r="1508" spans="1:16" ht="12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167">
        <v>18619</v>
      </c>
      <c r="L1508" s="167" t="s">
        <v>445</v>
      </c>
      <c r="M1508" s="2"/>
      <c r="P1508" s="2"/>
    </row>
    <row r="1509" spans="1:16" ht="12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167">
        <v>18621</v>
      </c>
      <c r="L1509" s="167" t="s">
        <v>444</v>
      </c>
      <c r="M1509" s="2"/>
      <c r="P1509" s="2"/>
    </row>
    <row r="1510" spans="1:16" ht="12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167">
        <v>18626</v>
      </c>
      <c r="L1510" s="167" t="s">
        <v>445</v>
      </c>
      <c r="M1510" s="2"/>
      <c r="P1510" s="2"/>
    </row>
    <row r="1511" spans="1:16" ht="12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167">
        <v>18627</v>
      </c>
      <c r="L1511" s="167" t="s">
        <v>444</v>
      </c>
      <c r="M1511" s="2"/>
      <c r="P1511" s="2"/>
    </row>
    <row r="1512" spans="1:16" ht="12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167">
        <v>18801</v>
      </c>
      <c r="L1512" s="167" t="s">
        <v>414</v>
      </c>
      <c r="M1512" s="2"/>
      <c r="P1512" s="2"/>
    </row>
    <row r="1513" spans="1:16" ht="12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167">
        <v>18813</v>
      </c>
      <c r="L1513" s="167" t="s">
        <v>444</v>
      </c>
      <c r="M1513" s="2"/>
      <c r="P1513" s="2"/>
    </row>
    <row r="1514" spans="1:16" ht="12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167">
        <v>18814</v>
      </c>
      <c r="L1514" s="167" t="s">
        <v>445</v>
      </c>
      <c r="M1514" s="2"/>
      <c r="P1514" s="2"/>
    </row>
    <row r="1515" spans="1:16" ht="12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167">
        <v>18815</v>
      </c>
      <c r="L1515" s="167" t="s">
        <v>414</v>
      </c>
      <c r="M1515" s="2"/>
      <c r="P1515" s="2"/>
    </row>
    <row r="1516" spans="1:16" ht="12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167">
        <v>18816</v>
      </c>
      <c r="L1516" s="167" t="s">
        <v>444</v>
      </c>
      <c r="M1516" s="2"/>
      <c r="P1516" s="2"/>
    </row>
    <row r="1517" spans="1:16" ht="12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167">
        <v>18817</v>
      </c>
      <c r="L1517" s="167" t="s">
        <v>414</v>
      </c>
      <c r="M1517" s="2"/>
      <c r="P1517" s="2"/>
    </row>
    <row r="1518" spans="1:16" ht="12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167">
        <v>18820</v>
      </c>
      <c r="L1518" s="167" t="s">
        <v>444</v>
      </c>
      <c r="M1518" s="2"/>
      <c r="P1518" s="2"/>
    </row>
    <row r="1519" spans="1:16" ht="12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167">
        <v>18821</v>
      </c>
      <c r="L1519" s="167" t="s">
        <v>414</v>
      </c>
      <c r="M1519" s="2"/>
      <c r="P1519" s="2"/>
    </row>
    <row r="1520" spans="1:16" ht="12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167">
        <v>18823</v>
      </c>
      <c r="L1520" s="167" t="s">
        <v>444</v>
      </c>
      <c r="M1520" s="2"/>
      <c r="P1520" s="2"/>
    </row>
    <row r="1521" spans="1:16" ht="12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167">
        <v>18825</v>
      </c>
      <c r="L1521" s="167" t="s">
        <v>414</v>
      </c>
      <c r="M1521" s="2"/>
      <c r="P1521" s="2"/>
    </row>
    <row r="1522" spans="1:16" ht="12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167">
        <v>18826</v>
      </c>
      <c r="L1522" s="167" t="s">
        <v>444</v>
      </c>
      <c r="M1522" s="2"/>
      <c r="P1522" s="2"/>
    </row>
    <row r="1523" spans="1:16" ht="12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167">
        <v>18827</v>
      </c>
      <c r="L1523" s="167" t="s">
        <v>414</v>
      </c>
      <c r="M1523" s="2"/>
      <c r="P1523" s="2"/>
    </row>
    <row r="1524" spans="1:16" ht="12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167">
        <v>18832</v>
      </c>
      <c r="L1524" s="167" t="s">
        <v>445</v>
      </c>
      <c r="M1524" s="2"/>
      <c r="P1524" s="2"/>
    </row>
    <row r="1525" spans="1:16" ht="12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167">
        <v>18834</v>
      </c>
      <c r="L1525" s="167" t="s">
        <v>414</v>
      </c>
      <c r="M1525" s="2"/>
      <c r="P1525" s="2"/>
    </row>
    <row r="1526" spans="1:16" ht="12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167">
        <v>18842</v>
      </c>
      <c r="L1526" s="167" t="s">
        <v>444</v>
      </c>
      <c r="M1526" s="2"/>
      <c r="P1526" s="2"/>
    </row>
    <row r="1527" spans="1:16" ht="12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167">
        <v>18843</v>
      </c>
      <c r="L1527" s="167" t="s">
        <v>414</v>
      </c>
      <c r="M1527" s="2"/>
      <c r="P1527" s="2"/>
    </row>
    <row r="1528" spans="1:16" ht="12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167">
        <v>18844</v>
      </c>
      <c r="L1528" s="167" t="s">
        <v>444</v>
      </c>
      <c r="M1528" s="2"/>
      <c r="P1528" s="2"/>
    </row>
    <row r="1529" spans="1:16" ht="12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167">
        <v>18845</v>
      </c>
      <c r="L1529" s="167" t="s">
        <v>414</v>
      </c>
      <c r="M1529" s="2"/>
      <c r="P1529" s="2"/>
    </row>
    <row r="1530" spans="1:16" ht="12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167">
        <v>18846</v>
      </c>
      <c r="L1530" s="167" t="s">
        <v>444</v>
      </c>
      <c r="M1530" s="2"/>
      <c r="P1530" s="2"/>
    </row>
    <row r="1531" spans="1:16" ht="12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167">
        <v>18847</v>
      </c>
      <c r="L1531" s="167" t="s">
        <v>414</v>
      </c>
      <c r="M1531" s="2"/>
      <c r="P1531" s="2"/>
    </row>
    <row r="1532" spans="1:16" ht="12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167">
        <v>18853</v>
      </c>
      <c r="L1532" s="167" t="s">
        <v>444</v>
      </c>
      <c r="M1532" s="2"/>
      <c r="P1532" s="2"/>
    </row>
    <row r="1533" spans="1:16" ht="12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167">
        <v>18854</v>
      </c>
      <c r="L1533" s="167" t="s">
        <v>414</v>
      </c>
      <c r="M1533" s="2"/>
      <c r="P1533" s="2"/>
    </row>
    <row r="1534" spans="1:16" ht="12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167">
        <v>18901</v>
      </c>
      <c r="L1534" s="167" t="s">
        <v>438</v>
      </c>
      <c r="M1534" s="2"/>
      <c r="P1534" s="2"/>
    </row>
    <row r="1535" spans="1:16" ht="12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167">
        <v>18915</v>
      </c>
      <c r="L1535" s="167" t="s">
        <v>442</v>
      </c>
      <c r="M1535" s="2"/>
      <c r="P1535" s="2"/>
    </row>
    <row r="1536" spans="1:16" ht="12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167">
        <v>18916</v>
      </c>
      <c r="L1536" s="167" t="s">
        <v>438</v>
      </c>
      <c r="M1536" s="2"/>
      <c r="P1536" s="2"/>
    </row>
    <row r="1537" spans="1:16" ht="12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167">
        <v>18922</v>
      </c>
      <c r="L1537" s="167" t="s">
        <v>442</v>
      </c>
      <c r="M1537" s="2"/>
      <c r="P1537" s="2"/>
    </row>
    <row r="1538" spans="1:16" ht="12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167">
        <v>18923</v>
      </c>
      <c r="L1538" s="167" t="s">
        <v>438</v>
      </c>
      <c r="M1538" s="2"/>
      <c r="P1538" s="2"/>
    </row>
    <row r="1539" spans="1:16" ht="12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167">
        <v>18925</v>
      </c>
      <c r="L1539" s="167" t="s">
        <v>442</v>
      </c>
      <c r="M1539" s="2"/>
      <c r="P1539" s="2"/>
    </row>
    <row r="1540" spans="1:16" ht="12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167">
        <v>18926</v>
      </c>
      <c r="L1540" s="167" t="s">
        <v>438</v>
      </c>
      <c r="M1540" s="2"/>
      <c r="P1540" s="2"/>
    </row>
    <row r="1541" spans="1:16" ht="12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167">
        <v>18929</v>
      </c>
      <c r="L1541" s="167" t="s">
        <v>442</v>
      </c>
      <c r="M1541" s="2"/>
      <c r="P1541" s="2"/>
    </row>
    <row r="1542" spans="1:16" ht="12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167">
        <v>18930</v>
      </c>
      <c r="L1542" s="167" t="s">
        <v>438</v>
      </c>
      <c r="M1542" s="2"/>
      <c r="P1542" s="2"/>
    </row>
    <row r="1543" spans="1:16" ht="12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167">
        <v>18936</v>
      </c>
      <c r="L1543" s="167" t="s">
        <v>442</v>
      </c>
      <c r="M1543" s="2"/>
      <c r="P1543" s="2"/>
    </row>
    <row r="1544" spans="1:16" ht="12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167">
        <v>18938</v>
      </c>
      <c r="L1544" s="167" t="s">
        <v>438</v>
      </c>
      <c r="M1544" s="2"/>
      <c r="P1544" s="2"/>
    </row>
    <row r="1545" spans="1:16" ht="12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167">
        <v>18940</v>
      </c>
      <c r="L1545" s="167" t="s">
        <v>442</v>
      </c>
      <c r="M1545" s="2"/>
      <c r="P1545" s="2"/>
    </row>
    <row r="1546" spans="1:16" ht="12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167">
        <v>18942</v>
      </c>
      <c r="L1546" s="167" t="s">
        <v>438</v>
      </c>
      <c r="M1546" s="2"/>
      <c r="P1546" s="2"/>
    </row>
    <row r="1547" spans="1:16" ht="12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167">
        <v>18943</v>
      </c>
      <c r="L1547" s="167" t="s">
        <v>442</v>
      </c>
      <c r="M1547" s="2"/>
      <c r="P1547" s="2"/>
    </row>
    <row r="1548" spans="1:16" ht="12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167">
        <v>18944</v>
      </c>
      <c r="L1548" s="167" t="s">
        <v>438</v>
      </c>
      <c r="M1548" s="2"/>
      <c r="P1548" s="2"/>
    </row>
    <row r="1549" spans="1:16" ht="12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167">
        <v>18946</v>
      </c>
      <c r="L1549" s="167" t="s">
        <v>442</v>
      </c>
      <c r="M1549" s="2"/>
      <c r="P1549" s="2"/>
    </row>
    <row r="1550" spans="1:16" ht="12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167">
        <v>18947</v>
      </c>
      <c r="L1550" s="167" t="s">
        <v>438</v>
      </c>
      <c r="M1550" s="2"/>
      <c r="P1550" s="2"/>
    </row>
    <row r="1551" spans="1:16" ht="12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167">
        <v>18954</v>
      </c>
      <c r="L1551" s="167" t="s">
        <v>442</v>
      </c>
      <c r="M1551" s="2"/>
      <c r="P1551" s="2"/>
    </row>
    <row r="1552" spans="1:16" ht="12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167">
        <v>18955</v>
      </c>
      <c r="L1552" s="167" t="s">
        <v>438</v>
      </c>
      <c r="M1552" s="2"/>
      <c r="P1552" s="2"/>
    </row>
    <row r="1553" spans="1:16" ht="12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167">
        <v>18956</v>
      </c>
      <c r="L1553" s="167" t="s">
        <v>442</v>
      </c>
      <c r="M1553" s="2"/>
      <c r="P1553" s="2"/>
    </row>
    <row r="1554" spans="1:16" ht="12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167">
        <v>18957</v>
      </c>
      <c r="L1554" s="167" t="s">
        <v>438</v>
      </c>
      <c r="M1554" s="2"/>
      <c r="P1554" s="2"/>
    </row>
    <row r="1555" spans="1:16" ht="12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167">
        <v>18966</v>
      </c>
      <c r="L1555" s="167" t="s">
        <v>442</v>
      </c>
      <c r="M1555" s="2"/>
      <c r="P1555" s="2"/>
    </row>
    <row r="1556" spans="1:16" ht="12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167">
        <v>18968</v>
      </c>
      <c r="L1556" s="167" t="s">
        <v>438</v>
      </c>
      <c r="M1556" s="2"/>
      <c r="P1556" s="2"/>
    </row>
    <row r="1557" spans="1:16" ht="12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167">
        <v>18974</v>
      </c>
      <c r="L1557" s="167" t="s">
        <v>442</v>
      </c>
      <c r="M1557" s="2"/>
      <c r="P1557" s="2"/>
    </row>
    <row r="1558" spans="1:16" ht="12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167">
        <v>18979</v>
      </c>
      <c r="L1558" s="167" t="s">
        <v>438</v>
      </c>
      <c r="M1558" s="2"/>
      <c r="P1558" s="2"/>
    </row>
    <row r="1559" spans="1:16" ht="12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167">
        <v>18980</v>
      </c>
      <c r="L1559" s="167" t="s">
        <v>442</v>
      </c>
      <c r="M1559" s="2"/>
      <c r="P1559" s="2"/>
    </row>
    <row r="1560" spans="1:16" ht="12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167">
        <v>18981</v>
      </c>
      <c r="L1560" s="167" t="s">
        <v>438</v>
      </c>
      <c r="M1560" s="2"/>
      <c r="P1560" s="2"/>
    </row>
    <row r="1561" spans="1:16" ht="12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167">
        <v>18991</v>
      </c>
      <c r="L1561" s="167" t="s">
        <v>442</v>
      </c>
      <c r="M1561" s="2"/>
      <c r="P1561" s="2"/>
    </row>
    <row r="1562" spans="1:16" ht="12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167">
        <v>19310</v>
      </c>
      <c r="L1562" s="167" t="s">
        <v>311</v>
      </c>
      <c r="M1562" s="2"/>
      <c r="P1562" s="2"/>
    </row>
    <row r="1563" spans="1:16" ht="12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167">
        <v>19312</v>
      </c>
      <c r="L1563" s="167" t="s">
        <v>442</v>
      </c>
      <c r="M1563" s="2"/>
      <c r="P1563" s="2"/>
    </row>
    <row r="1564" spans="1:16" ht="12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167">
        <v>19316</v>
      </c>
      <c r="L1564" s="167" t="s">
        <v>311</v>
      </c>
      <c r="M1564" s="2"/>
      <c r="P1564" s="2"/>
    </row>
    <row r="1565" spans="1:16" ht="12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167">
        <v>19319</v>
      </c>
      <c r="L1565" s="167" t="s">
        <v>442</v>
      </c>
      <c r="M1565" s="2"/>
      <c r="P1565" s="2"/>
    </row>
    <row r="1566" spans="1:16" ht="12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167">
        <v>19320</v>
      </c>
      <c r="L1566" s="167" t="s">
        <v>311</v>
      </c>
      <c r="M1566" s="2"/>
      <c r="P1566" s="2"/>
    </row>
    <row r="1567" spans="1:16" ht="12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167">
        <v>19331</v>
      </c>
      <c r="L1567" s="167" t="s">
        <v>442</v>
      </c>
      <c r="M1567" s="2"/>
      <c r="P1567" s="2"/>
    </row>
    <row r="1568" spans="1:16" ht="12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167">
        <v>19335</v>
      </c>
      <c r="L1568" s="167" t="s">
        <v>311</v>
      </c>
      <c r="M1568" s="2"/>
      <c r="P1568" s="2"/>
    </row>
    <row r="1569" spans="1:16" ht="12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167">
        <v>19339</v>
      </c>
      <c r="L1569" s="167" t="s">
        <v>442</v>
      </c>
      <c r="M1569" s="2"/>
      <c r="P1569" s="2"/>
    </row>
    <row r="1570" spans="1:16" ht="12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167">
        <v>19343</v>
      </c>
      <c r="L1570" s="167" t="s">
        <v>311</v>
      </c>
      <c r="M1570" s="2"/>
      <c r="P1570" s="2"/>
    </row>
    <row r="1571" spans="1:16" ht="12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167">
        <v>19345</v>
      </c>
      <c r="L1571" s="167" t="s">
        <v>442</v>
      </c>
      <c r="M1571" s="2"/>
      <c r="P1571" s="2"/>
    </row>
    <row r="1572" spans="1:16" ht="12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167">
        <v>19346</v>
      </c>
      <c r="L1572" s="167" t="s">
        <v>311</v>
      </c>
      <c r="M1572" s="2"/>
      <c r="P1572" s="2"/>
    </row>
    <row r="1573" spans="1:16" ht="12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167">
        <v>19353</v>
      </c>
      <c r="L1573" s="167" t="s">
        <v>442</v>
      </c>
      <c r="M1573" s="2"/>
      <c r="P1573" s="2"/>
    </row>
    <row r="1574" spans="1:16" ht="12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167">
        <v>19354</v>
      </c>
      <c r="L1574" s="167" t="s">
        <v>311</v>
      </c>
      <c r="M1574" s="2"/>
      <c r="P1574" s="2"/>
    </row>
    <row r="1575" spans="1:16" ht="12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167">
        <v>19355</v>
      </c>
      <c r="L1575" s="167" t="s">
        <v>442</v>
      </c>
      <c r="M1575" s="2"/>
      <c r="P1575" s="2"/>
    </row>
    <row r="1576" spans="1:16" ht="12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167">
        <v>19357</v>
      </c>
      <c r="L1576" s="167" t="s">
        <v>311</v>
      </c>
      <c r="M1576" s="2"/>
      <c r="P1576" s="2"/>
    </row>
    <row r="1577" spans="1:16" ht="12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167">
        <v>19373</v>
      </c>
      <c r="L1577" s="167" t="s">
        <v>442</v>
      </c>
      <c r="M1577" s="2"/>
      <c r="P1577" s="2"/>
    </row>
    <row r="1578" spans="1:16" ht="12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167">
        <v>19374</v>
      </c>
      <c r="L1578" s="167" t="s">
        <v>311</v>
      </c>
      <c r="M1578" s="2"/>
      <c r="P1578" s="2"/>
    </row>
    <row r="1579" spans="1:16" ht="12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167">
        <v>19380</v>
      </c>
      <c r="L1579" s="167" t="s">
        <v>442</v>
      </c>
      <c r="M1579" s="2"/>
      <c r="P1579" s="2"/>
    </row>
    <row r="1580" spans="1:16" ht="12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167">
        <v>19390</v>
      </c>
      <c r="L1580" s="167" t="s">
        <v>311</v>
      </c>
      <c r="M1580" s="2"/>
      <c r="P1580" s="2"/>
    </row>
    <row r="1581" spans="1:16" ht="12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167">
        <v>19395</v>
      </c>
      <c r="L1581" s="167" t="s">
        <v>442</v>
      </c>
      <c r="M1581" s="2"/>
      <c r="P1581" s="2"/>
    </row>
    <row r="1582" spans="1:16" ht="12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167">
        <v>19435</v>
      </c>
      <c r="L1582" s="167" t="s">
        <v>438</v>
      </c>
      <c r="M1582" s="2"/>
      <c r="P1582" s="2"/>
    </row>
    <row r="1583" spans="1:16" ht="12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167">
        <v>19436</v>
      </c>
      <c r="L1583" s="167" t="s">
        <v>442</v>
      </c>
      <c r="M1583" s="2"/>
      <c r="P1583" s="2"/>
    </row>
    <row r="1584" spans="1:16" ht="12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167">
        <v>19438</v>
      </c>
      <c r="L1584" s="167" t="s">
        <v>438</v>
      </c>
      <c r="M1584" s="2"/>
      <c r="P1584" s="2"/>
    </row>
    <row r="1585" spans="1:16" ht="12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167">
        <v>19442</v>
      </c>
      <c r="L1585" s="167" t="s">
        <v>442</v>
      </c>
      <c r="M1585" s="2"/>
      <c r="P1585" s="2"/>
    </row>
    <row r="1586" spans="1:16" ht="12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167">
        <v>19450</v>
      </c>
      <c r="L1586" s="167" t="s">
        <v>438</v>
      </c>
      <c r="M1586" s="2"/>
      <c r="P1586" s="2"/>
    </row>
    <row r="1587" spans="1:16" ht="12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167">
        <v>19451</v>
      </c>
      <c r="L1587" s="167" t="s">
        <v>442</v>
      </c>
      <c r="M1587" s="2"/>
      <c r="P1587" s="2"/>
    </row>
    <row r="1588" spans="1:16" ht="12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167">
        <v>19464</v>
      </c>
      <c r="L1588" s="167" t="s">
        <v>438</v>
      </c>
      <c r="M1588" s="2"/>
      <c r="P1588" s="2"/>
    </row>
    <row r="1589" spans="1:16" ht="12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167">
        <v>19468</v>
      </c>
      <c r="L1589" s="167" t="s">
        <v>442</v>
      </c>
      <c r="M1589" s="2"/>
      <c r="P1589" s="2"/>
    </row>
    <row r="1590" spans="1:16" ht="12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167">
        <v>19472</v>
      </c>
      <c r="L1590" s="167" t="s">
        <v>438</v>
      </c>
      <c r="M1590" s="2"/>
      <c r="P1590" s="2"/>
    </row>
    <row r="1591" spans="1:16" ht="12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167">
        <v>19474</v>
      </c>
      <c r="L1591" s="167" t="s">
        <v>442</v>
      </c>
      <c r="M1591" s="2"/>
      <c r="P1591" s="2"/>
    </row>
    <row r="1592" spans="1:16" ht="12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167">
        <v>19478</v>
      </c>
      <c r="L1592" s="167" t="s">
        <v>438</v>
      </c>
      <c r="M1592" s="2"/>
      <c r="P1592" s="2"/>
    </row>
    <row r="1593" spans="1:16" ht="12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167">
        <v>19480</v>
      </c>
      <c r="L1593" s="167" t="s">
        <v>442</v>
      </c>
      <c r="M1593" s="2"/>
      <c r="P1593" s="2"/>
    </row>
    <row r="1594" spans="1:16" ht="12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167">
        <v>19492</v>
      </c>
      <c r="L1594" s="167" t="s">
        <v>438</v>
      </c>
      <c r="M1594" s="2"/>
      <c r="P1594" s="2"/>
    </row>
    <row r="1595" spans="1:16" ht="12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167">
        <v>19493</v>
      </c>
      <c r="L1595" s="167" t="s">
        <v>442</v>
      </c>
      <c r="M1595" s="2"/>
      <c r="P1595" s="2"/>
    </row>
    <row r="1596" spans="1:16" ht="12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167">
        <v>19501</v>
      </c>
      <c r="L1596" s="167" t="s">
        <v>441</v>
      </c>
      <c r="M1596" s="2"/>
      <c r="P1596" s="2"/>
    </row>
    <row r="1597" spans="1:16" ht="12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167">
        <v>19503</v>
      </c>
      <c r="L1597" s="167" t="s">
        <v>438</v>
      </c>
      <c r="M1597" s="2"/>
      <c r="P1597" s="2"/>
    </row>
    <row r="1598" spans="1:16" ht="12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167">
        <v>19507</v>
      </c>
      <c r="L1598" s="167" t="s">
        <v>441</v>
      </c>
      <c r="M1598" s="2"/>
      <c r="P1598" s="2"/>
    </row>
    <row r="1599" spans="1:16" ht="12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167">
        <v>19508</v>
      </c>
      <c r="L1599" s="167" t="s">
        <v>438</v>
      </c>
      <c r="M1599" s="2"/>
      <c r="P1599" s="2"/>
    </row>
    <row r="1600" spans="1:16" ht="12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167">
        <v>19520</v>
      </c>
      <c r="L1600" s="167" t="s">
        <v>442</v>
      </c>
      <c r="M1600" s="2"/>
      <c r="P1600" s="2"/>
    </row>
    <row r="1601" spans="1:16" ht="12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167">
        <v>19522</v>
      </c>
      <c r="L1601" s="167" t="s">
        <v>438</v>
      </c>
      <c r="M1601" s="2"/>
      <c r="P1601" s="2"/>
    </row>
    <row r="1602" spans="1:16" ht="12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167">
        <v>19543</v>
      </c>
      <c r="L1602" s="167" t="s">
        <v>311</v>
      </c>
      <c r="M1602" s="2"/>
      <c r="P1602" s="2"/>
    </row>
    <row r="1603" spans="1:16" ht="12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167">
        <v>19544</v>
      </c>
      <c r="L1603" s="167" t="s">
        <v>441</v>
      </c>
      <c r="M1603" s="2"/>
      <c r="P1603" s="2"/>
    </row>
    <row r="1604" spans="1:16" ht="12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167">
        <v>19545</v>
      </c>
      <c r="L1604" s="167" t="s">
        <v>438</v>
      </c>
      <c r="M1604" s="2"/>
      <c r="P1604" s="2"/>
    </row>
    <row r="1605" spans="1:16" ht="12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167">
        <v>19550</v>
      </c>
      <c r="L1605" s="167" t="s">
        <v>441</v>
      </c>
      <c r="M1605" s="2"/>
      <c r="P1605" s="2"/>
    </row>
    <row r="1606" spans="1:16" ht="12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167">
        <v>19554</v>
      </c>
      <c r="L1606" s="167" t="s">
        <v>438</v>
      </c>
      <c r="M1606" s="2"/>
      <c r="P1606" s="2"/>
    </row>
    <row r="1607" spans="1:16" ht="12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167">
        <v>19559</v>
      </c>
      <c r="L1607" s="167" t="s">
        <v>441</v>
      </c>
      <c r="M1607" s="2"/>
      <c r="P1607" s="2"/>
    </row>
    <row r="1608" spans="1:16" ht="12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167">
        <v>19560</v>
      </c>
      <c r="L1608" s="167" t="s">
        <v>438</v>
      </c>
      <c r="M1608" s="2"/>
      <c r="P1608" s="2"/>
    </row>
    <row r="1609" spans="1:16" ht="12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167">
        <v>19565</v>
      </c>
      <c r="L1609" s="167" t="s">
        <v>441</v>
      </c>
      <c r="M1609" s="2"/>
      <c r="P1609" s="2"/>
    </row>
    <row r="1610" spans="1:16" ht="12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167">
        <v>19601</v>
      </c>
      <c r="L1610" s="167" t="s">
        <v>438</v>
      </c>
      <c r="M1610" s="2"/>
      <c r="P1610" s="2"/>
    </row>
    <row r="1611" spans="1:16" ht="12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167">
        <v>19701</v>
      </c>
      <c r="L1611" s="167" t="s">
        <v>311</v>
      </c>
      <c r="M1611" s="2"/>
      <c r="P1611" s="2"/>
    </row>
    <row r="1612" spans="1:16" ht="12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167">
        <v>19930</v>
      </c>
      <c r="L1612" s="167" t="s">
        <v>403</v>
      </c>
      <c r="M1612" s="2"/>
      <c r="P1612" s="2"/>
    </row>
    <row r="1613" spans="1:16" ht="12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167">
        <v>19931</v>
      </c>
      <c r="L1613" s="167" t="s">
        <v>357</v>
      </c>
      <c r="M1613" s="2"/>
      <c r="P1613" s="2"/>
    </row>
    <row r="1614" spans="1:16" ht="12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167">
        <v>19933</v>
      </c>
      <c r="L1614" s="167" t="s">
        <v>311</v>
      </c>
      <c r="M1614" s="2"/>
      <c r="P1614" s="2"/>
    </row>
    <row r="1615" spans="1:16" ht="12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167">
        <v>19939</v>
      </c>
      <c r="L1615" s="167" t="s">
        <v>403</v>
      </c>
      <c r="M1615" s="2"/>
      <c r="P1615" s="2"/>
    </row>
    <row r="1616" spans="1:16" ht="12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167">
        <v>19940</v>
      </c>
      <c r="L1616" s="167" t="s">
        <v>357</v>
      </c>
      <c r="M1616" s="2"/>
      <c r="P1616" s="2"/>
    </row>
    <row r="1617" spans="1:16" ht="12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167">
        <v>19941</v>
      </c>
      <c r="L1617" s="167" t="s">
        <v>311</v>
      </c>
      <c r="M1617" s="2"/>
      <c r="P1617" s="2"/>
    </row>
    <row r="1618" spans="1:16" ht="12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167">
        <v>19944</v>
      </c>
      <c r="L1618" s="167" t="s">
        <v>403</v>
      </c>
      <c r="M1618" s="2"/>
      <c r="P1618" s="2"/>
    </row>
    <row r="1619" spans="1:16" ht="12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167">
        <v>19946</v>
      </c>
      <c r="L1619" s="167" t="s">
        <v>311</v>
      </c>
      <c r="M1619" s="2"/>
      <c r="P1619" s="2"/>
    </row>
    <row r="1620" spans="1:16" ht="12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167">
        <v>19951</v>
      </c>
      <c r="L1620" s="167" t="s">
        <v>403</v>
      </c>
      <c r="M1620" s="2"/>
      <c r="P1620" s="2"/>
    </row>
    <row r="1621" spans="1:16" ht="12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167">
        <v>19952</v>
      </c>
      <c r="L1621" s="167" t="s">
        <v>311</v>
      </c>
      <c r="M1621" s="2"/>
      <c r="P1621" s="2"/>
    </row>
    <row r="1622" spans="1:16" ht="12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167">
        <v>19956</v>
      </c>
      <c r="L1622" s="167" t="s">
        <v>357</v>
      </c>
      <c r="M1622" s="2"/>
      <c r="P1622" s="2"/>
    </row>
    <row r="1623" spans="1:16" ht="12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167">
        <v>19958</v>
      </c>
      <c r="L1623" s="167" t="s">
        <v>403</v>
      </c>
      <c r="M1623" s="2"/>
      <c r="P1623" s="2"/>
    </row>
    <row r="1624" spans="1:16" ht="12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167">
        <v>19961</v>
      </c>
      <c r="L1624" s="167" t="s">
        <v>311</v>
      </c>
      <c r="M1624" s="2"/>
      <c r="P1624" s="2"/>
    </row>
    <row r="1625" spans="1:16" ht="12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167">
        <v>19966</v>
      </c>
      <c r="L1625" s="167" t="s">
        <v>403</v>
      </c>
      <c r="M1625" s="2"/>
      <c r="P1625" s="2"/>
    </row>
    <row r="1626" spans="1:16" ht="12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167">
        <v>19973</v>
      </c>
      <c r="L1626" s="167" t="s">
        <v>311</v>
      </c>
      <c r="M1626" s="2"/>
      <c r="P1626" s="2"/>
    </row>
    <row r="1627" spans="1:16" ht="12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167">
        <v>19975</v>
      </c>
      <c r="L1627" s="167" t="s">
        <v>403</v>
      </c>
      <c r="M1627" s="2"/>
      <c r="P1627" s="2"/>
    </row>
    <row r="1628" spans="1:16" ht="12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167">
        <v>19977</v>
      </c>
      <c r="L1628" s="167" t="s">
        <v>311</v>
      </c>
      <c r="M1628" s="2"/>
      <c r="P1628" s="2"/>
    </row>
    <row r="1629" spans="1:16" ht="12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167">
        <v>20001</v>
      </c>
      <c r="L1629" s="167" t="s">
        <v>482</v>
      </c>
      <c r="M1629" s="2"/>
      <c r="P1629" s="2"/>
    </row>
    <row r="1630" spans="1:16" ht="12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167">
        <v>20017</v>
      </c>
      <c r="L1630" s="167" t="s">
        <v>357</v>
      </c>
      <c r="M1630" s="2"/>
      <c r="P1630" s="2"/>
    </row>
    <row r="1631" spans="1:16" ht="12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167">
        <v>20020</v>
      </c>
      <c r="L1631" s="167" t="s">
        <v>482</v>
      </c>
      <c r="M1631" s="2"/>
      <c r="P1631" s="2"/>
    </row>
    <row r="1632" spans="1:16" ht="12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167">
        <v>20109</v>
      </c>
      <c r="L1632" s="167" t="s">
        <v>403</v>
      </c>
      <c r="M1632" s="2"/>
      <c r="P1632" s="2"/>
    </row>
    <row r="1633" spans="1:16" ht="12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167">
        <v>20110</v>
      </c>
      <c r="L1633" s="167" t="s">
        <v>482</v>
      </c>
      <c r="M1633" s="2"/>
      <c r="P1633" s="2"/>
    </row>
    <row r="1634" spans="1:16" ht="12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167">
        <v>20606</v>
      </c>
      <c r="L1634" s="167" t="s">
        <v>480</v>
      </c>
      <c r="M1634" s="2"/>
      <c r="P1634" s="2"/>
    </row>
    <row r="1635" spans="1:16" ht="12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167">
        <v>20607</v>
      </c>
      <c r="L1635" s="167" t="s">
        <v>482</v>
      </c>
      <c r="M1635" s="2"/>
      <c r="P1635" s="2"/>
    </row>
    <row r="1636" spans="1:16" ht="12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167">
        <v>20608</v>
      </c>
      <c r="L1636" s="167" t="s">
        <v>357</v>
      </c>
      <c r="M1636" s="2"/>
      <c r="P1636" s="2"/>
    </row>
    <row r="1637" spans="1:16" ht="12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167">
        <v>20609</v>
      </c>
      <c r="L1637" s="167" t="s">
        <v>482</v>
      </c>
      <c r="M1637" s="2"/>
      <c r="P1637" s="2"/>
    </row>
    <row r="1638" spans="1:16" ht="12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167">
        <v>20610</v>
      </c>
      <c r="L1638" s="167" t="s">
        <v>357</v>
      </c>
      <c r="M1638" s="2"/>
      <c r="P1638" s="2"/>
    </row>
    <row r="1639" spans="1:16" ht="12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167">
        <v>20611</v>
      </c>
      <c r="L1639" s="167" t="s">
        <v>482</v>
      </c>
      <c r="M1639" s="2"/>
      <c r="P1639" s="2"/>
    </row>
    <row r="1640" spans="1:16" ht="12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167">
        <v>20612</v>
      </c>
      <c r="L1640" s="167" t="s">
        <v>357</v>
      </c>
      <c r="M1640" s="2"/>
      <c r="P1640" s="2"/>
    </row>
    <row r="1641" spans="1:16" ht="12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167">
        <v>20616</v>
      </c>
      <c r="L1641" s="167" t="s">
        <v>482</v>
      </c>
      <c r="M1641" s="2"/>
      <c r="P1641" s="2"/>
    </row>
    <row r="1642" spans="1:16" ht="12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167">
        <v>20619</v>
      </c>
      <c r="L1642" s="167" t="s">
        <v>357</v>
      </c>
      <c r="M1642" s="2"/>
      <c r="P1642" s="2"/>
    </row>
    <row r="1643" spans="1:16" ht="12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167">
        <v>20621</v>
      </c>
      <c r="L1643" s="167" t="s">
        <v>482</v>
      </c>
      <c r="M1643" s="2"/>
      <c r="P1643" s="2"/>
    </row>
    <row r="1644" spans="1:16" ht="12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167">
        <v>20622</v>
      </c>
      <c r="L1644" s="167" t="s">
        <v>357</v>
      </c>
      <c r="M1644" s="2"/>
      <c r="P1644" s="2"/>
    </row>
    <row r="1645" spans="1:16" ht="12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167">
        <v>20625</v>
      </c>
      <c r="L1645" s="167" t="s">
        <v>482</v>
      </c>
      <c r="M1645" s="2"/>
      <c r="P1645" s="2"/>
    </row>
    <row r="1646" spans="1:16" ht="12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167">
        <v>20626</v>
      </c>
      <c r="L1646" s="167" t="s">
        <v>480</v>
      </c>
      <c r="M1646" s="2"/>
      <c r="P1646" s="2"/>
    </row>
    <row r="1647" spans="1:16" ht="12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167">
        <v>20627</v>
      </c>
      <c r="L1647" s="167" t="s">
        <v>482</v>
      </c>
      <c r="M1647" s="2"/>
      <c r="P1647" s="2"/>
    </row>
    <row r="1648" spans="1:16" ht="12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167">
        <v>20628</v>
      </c>
      <c r="L1648" s="167" t="s">
        <v>480</v>
      </c>
      <c r="M1648" s="2"/>
      <c r="P1648" s="2"/>
    </row>
    <row r="1649" spans="1:16" ht="12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167">
        <v>20629</v>
      </c>
      <c r="L1649" s="167" t="s">
        <v>357</v>
      </c>
      <c r="M1649" s="2"/>
      <c r="P1649" s="2"/>
    </row>
    <row r="1650" spans="1:16" ht="12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167">
        <v>20630</v>
      </c>
      <c r="L1650" s="167" t="s">
        <v>480</v>
      </c>
      <c r="M1650" s="2"/>
      <c r="P1650" s="2"/>
    </row>
    <row r="1651" spans="1:16" ht="12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167">
        <v>20632</v>
      </c>
      <c r="L1651" s="167" t="s">
        <v>482</v>
      </c>
      <c r="M1651" s="2"/>
      <c r="P1651" s="2"/>
    </row>
    <row r="1652" spans="1:16" ht="12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167">
        <v>20634</v>
      </c>
      <c r="L1652" s="167" t="s">
        <v>357</v>
      </c>
      <c r="M1652" s="2"/>
      <c r="P1652" s="2"/>
    </row>
    <row r="1653" spans="1:16" ht="12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167">
        <v>20640</v>
      </c>
      <c r="L1653" s="167" t="s">
        <v>482</v>
      </c>
      <c r="M1653" s="2"/>
      <c r="P1653" s="2"/>
    </row>
    <row r="1654" spans="1:16" ht="12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167">
        <v>20650</v>
      </c>
      <c r="L1654" s="167" t="s">
        <v>357</v>
      </c>
      <c r="M1654" s="2"/>
      <c r="P1654" s="2"/>
    </row>
    <row r="1655" spans="1:16" ht="12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167">
        <v>20658</v>
      </c>
      <c r="L1655" s="167" t="s">
        <v>482</v>
      </c>
      <c r="M1655" s="2"/>
      <c r="P1655" s="2"/>
    </row>
    <row r="1656" spans="1:16" ht="12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167">
        <v>20659</v>
      </c>
      <c r="L1656" s="167" t="s">
        <v>357</v>
      </c>
      <c r="M1656" s="2"/>
      <c r="P1656" s="2"/>
    </row>
    <row r="1657" spans="1:16" ht="12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167">
        <v>20661</v>
      </c>
      <c r="L1657" s="167" t="s">
        <v>482</v>
      </c>
      <c r="M1657" s="2"/>
      <c r="P1657" s="2"/>
    </row>
    <row r="1658" spans="1:16" ht="12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167">
        <v>20667</v>
      </c>
      <c r="L1658" s="167" t="s">
        <v>357</v>
      </c>
      <c r="M1658" s="2"/>
      <c r="P1658" s="2"/>
    </row>
    <row r="1659" spans="1:16" ht="12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167">
        <v>20674</v>
      </c>
      <c r="L1659" s="167" t="s">
        <v>480</v>
      </c>
      <c r="M1659" s="2"/>
      <c r="P1659" s="2"/>
    </row>
    <row r="1660" spans="1:16" ht="12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167">
        <v>20675</v>
      </c>
      <c r="L1660" s="167" t="s">
        <v>482</v>
      </c>
      <c r="M1660" s="2"/>
      <c r="P1660" s="2"/>
    </row>
    <row r="1661" spans="1:16" ht="12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167">
        <v>20676</v>
      </c>
      <c r="L1661" s="167" t="s">
        <v>357</v>
      </c>
      <c r="M1661" s="2"/>
      <c r="P1661" s="2"/>
    </row>
    <row r="1662" spans="1:16" ht="12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167">
        <v>20677</v>
      </c>
      <c r="L1662" s="167" t="s">
        <v>482</v>
      </c>
      <c r="M1662" s="2"/>
      <c r="P1662" s="2"/>
    </row>
    <row r="1663" spans="1:16" ht="12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167">
        <v>20678</v>
      </c>
      <c r="L1663" s="167" t="s">
        <v>357</v>
      </c>
      <c r="M1663" s="2"/>
      <c r="P1663" s="2"/>
    </row>
    <row r="1664" spans="1:16" ht="12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167">
        <v>20680</v>
      </c>
      <c r="L1664" s="167" t="s">
        <v>480</v>
      </c>
      <c r="M1664" s="2"/>
      <c r="P1664" s="2"/>
    </row>
    <row r="1665" spans="1:16" ht="12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167">
        <v>20682</v>
      </c>
      <c r="L1665" s="167" t="s">
        <v>482</v>
      </c>
      <c r="M1665" s="2"/>
      <c r="P1665" s="2"/>
    </row>
    <row r="1666" spans="1:16" ht="12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167">
        <v>20684</v>
      </c>
      <c r="L1666" s="167" t="s">
        <v>480</v>
      </c>
      <c r="M1666" s="2"/>
      <c r="P1666" s="2"/>
    </row>
    <row r="1667" spans="1:16" ht="12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167">
        <v>20685</v>
      </c>
      <c r="L1667" s="167" t="s">
        <v>357</v>
      </c>
      <c r="M1667" s="2"/>
      <c r="P1667" s="2"/>
    </row>
    <row r="1668" spans="1:16" ht="12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167">
        <v>20686</v>
      </c>
      <c r="L1668" s="167" t="s">
        <v>480</v>
      </c>
      <c r="M1668" s="2"/>
      <c r="P1668" s="2"/>
    </row>
    <row r="1669" spans="1:16" ht="12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167">
        <v>20688</v>
      </c>
      <c r="L1669" s="167" t="s">
        <v>357</v>
      </c>
      <c r="M1669" s="2"/>
      <c r="P1669" s="2"/>
    </row>
    <row r="1670" spans="1:16" ht="12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167">
        <v>20692</v>
      </c>
      <c r="L1670" s="167" t="s">
        <v>480</v>
      </c>
      <c r="M1670" s="2"/>
      <c r="P1670" s="2"/>
    </row>
    <row r="1671" spans="1:16" ht="12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167">
        <v>20693</v>
      </c>
      <c r="L1671" s="167" t="s">
        <v>482</v>
      </c>
      <c r="M1671" s="2"/>
      <c r="P1671" s="2"/>
    </row>
    <row r="1672" spans="1:16" ht="12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167">
        <v>20697</v>
      </c>
      <c r="L1672" s="167" t="s">
        <v>357</v>
      </c>
      <c r="M1672" s="2"/>
      <c r="P1672" s="2"/>
    </row>
    <row r="1673" spans="1:16" ht="12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167">
        <v>20744</v>
      </c>
      <c r="L1673" s="167" t="s">
        <v>482</v>
      </c>
      <c r="M1673" s="2"/>
      <c r="P1673" s="2"/>
    </row>
    <row r="1674" spans="1:16" ht="12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167">
        <v>20746</v>
      </c>
      <c r="L1674" s="167" t="s">
        <v>357</v>
      </c>
      <c r="M1674" s="2"/>
      <c r="P1674" s="2"/>
    </row>
    <row r="1675" spans="1:16" ht="12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167">
        <v>20748</v>
      </c>
      <c r="L1675" s="167" t="s">
        <v>482</v>
      </c>
      <c r="M1675" s="2"/>
      <c r="P1675" s="2"/>
    </row>
    <row r="1676" spans="1:16" ht="12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167">
        <v>20751</v>
      </c>
      <c r="L1676" s="167" t="s">
        <v>357</v>
      </c>
      <c r="M1676" s="2"/>
      <c r="P1676" s="2"/>
    </row>
    <row r="1677" spans="1:16" ht="12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167">
        <v>20812</v>
      </c>
      <c r="L1677" s="167" t="s">
        <v>482</v>
      </c>
      <c r="M1677" s="2"/>
      <c r="P1677" s="2"/>
    </row>
    <row r="1678" spans="1:16" ht="12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167">
        <v>20830</v>
      </c>
      <c r="L1678" s="167" t="s">
        <v>357</v>
      </c>
      <c r="M1678" s="2"/>
      <c r="P1678" s="2"/>
    </row>
    <row r="1679" spans="1:16" ht="12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167">
        <v>20837</v>
      </c>
      <c r="L1679" s="167" t="s">
        <v>482</v>
      </c>
      <c r="M1679" s="2"/>
      <c r="P1679" s="2"/>
    </row>
    <row r="1680" spans="1:16" ht="12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167">
        <v>20860</v>
      </c>
      <c r="L1680" s="167" t="s">
        <v>357</v>
      </c>
      <c r="M1680" s="2"/>
      <c r="P1680" s="2"/>
    </row>
    <row r="1681" spans="1:16" ht="12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167">
        <v>20871</v>
      </c>
      <c r="L1681" s="167" t="s">
        <v>482</v>
      </c>
      <c r="M1681" s="2"/>
      <c r="P1681" s="2"/>
    </row>
    <row r="1682" spans="1:16" ht="12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167">
        <v>20897</v>
      </c>
      <c r="L1682" s="167" t="s">
        <v>357</v>
      </c>
      <c r="M1682" s="2"/>
      <c r="P1682" s="2"/>
    </row>
    <row r="1683" spans="1:16" ht="12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167">
        <v>20898</v>
      </c>
      <c r="L1683" s="167" t="s">
        <v>482</v>
      </c>
      <c r="M1683" s="2"/>
      <c r="P1683" s="2"/>
    </row>
    <row r="1684" spans="1:16" ht="12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167">
        <v>20901</v>
      </c>
      <c r="L1684" s="167" t="s">
        <v>357</v>
      </c>
      <c r="M1684" s="2"/>
      <c r="P1684" s="2"/>
    </row>
    <row r="1685" spans="1:16" ht="12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167">
        <v>20907</v>
      </c>
      <c r="L1685" s="167" t="s">
        <v>482</v>
      </c>
      <c r="M1685" s="2"/>
      <c r="P1685" s="2"/>
    </row>
    <row r="1686" spans="1:16" ht="12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167">
        <v>20912</v>
      </c>
      <c r="L1686" s="167" t="s">
        <v>357</v>
      </c>
      <c r="M1686" s="2"/>
      <c r="P1686" s="2"/>
    </row>
    <row r="1687" spans="1:16" ht="12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167">
        <v>20913</v>
      </c>
      <c r="L1687" s="167" t="s">
        <v>482</v>
      </c>
      <c r="M1687" s="2"/>
      <c r="P1687" s="2"/>
    </row>
    <row r="1688" spans="1:16" ht="12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167">
        <v>20914</v>
      </c>
      <c r="L1688" s="167" t="s">
        <v>357</v>
      </c>
      <c r="M1688" s="2"/>
      <c r="P1688" s="2"/>
    </row>
    <row r="1689" spans="1:16" ht="12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167">
        <v>20915</v>
      </c>
      <c r="L1689" s="167" t="s">
        <v>482</v>
      </c>
      <c r="M1689" s="2"/>
      <c r="P1689" s="2"/>
    </row>
    <row r="1690" spans="1:16" ht="12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167">
        <v>20997</v>
      </c>
      <c r="L1690" s="167" t="s">
        <v>357</v>
      </c>
      <c r="M1690" s="2"/>
      <c r="P1690" s="2"/>
    </row>
    <row r="1691" spans="1:16" ht="12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167">
        <v>21001</v>
      </c>
      <c r="L1691" s="167" t="s">
        <v>311</v>
      </c>
      <c r="M1691" s="2"/>
      <c r="P1691" s="2"/>
    </row>
    <row r="1692" spans="1:16" ht="12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167">
        <v>21009</v>
      </c>
      <c r="L1692" s="167" t="s">
        <v>357</v>
      </c>
      <c r="M1692" s="2"/>
      <c r="P1692" s="2"/>
    </row>
    <row r="1693" spans="1:16" ht="12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167">
        <v>21034</v>
      </c>
      <c r="L1693" s="167" t="s">
        <v>311</v>
      </c>
      <c r="M1693" s="2"/>
      <c r="P1693" s="2"/>
    </row>
    <row r="1694" spans="1:16" ht="12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167">
        <v>21035</v>
      </c>
      <c r="L1694" s="167" t="s">
        <v>357</v>
      </c>
      <c r="M1694" s="2"/>
      <c r="P1694" s="2"/>
    </row>
    <row r="1695" spans="1:16" ht="12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167">
        <v>21078</v>
      </c>
      <c r="L1695" s="167" t="s">
        <v>311</v>
      </c>
      <c r="M1695" s="2"/>
      <c r="P1695" s="2"/>
    </row>
    <row r="1696" spans="1:16" ht="12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167">
        <v>21080</v>
      </c>
      <c r="L1696" s="167" t="s">
        <v>357</v>
      </c>
      <c r="M1696" s="2"/>
      <c r="P1696" s="2"/>
    </row>
    <row r="1697" spans="1:16" ht="12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167">
        <v>21088</v>
      </c>
      <c r="L1697" s="167" t="s">
        <v>441</v>
      </c>
      <c r="M1697" s="2"/>
      <c r="P1697" s="2"/>
    </row>
    <row r="1698" spans="1:16" ht="12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167">
        <v>21090</v>
      </c>
      <c r="L1698" s="167" t="s">
        <v>357</v>
      </c>
      <c r="M1698" s="2"/>
      <c r="P1698" s="2"/>
    </row>
    <row r="1699" spans="1:16" ht="12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167">
        <v>21105</v>
      </c>
      <c r="L1699" s="167" t="s">
        <v>441</v>
      </c>
      <c r="M1699" s="2"/>
      <c r="P1699" s="2"/>
    </row>
    <row r="1700" spans="1:16" ht="12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167">
        <v>21106</v>
      </c>
      <c r="L1700" s="167" t="s">
        <v>357</v>
      </c>
      <c r="M1700" s="2"/>
      <c r="P1700" s="2"/>
    </row>
    <row r="1701" spans="1:16" ht="12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167">
        <v>21160</v>
      </c>
      <c r="L1701" s="167" t="s">
        <v>311</v>
      </c>
      <c r="M1701" s="2"/>
      <c r="P1701" s="2"/>
    </row>
    <row r="1702" spans="1:16" ht="12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167">
        <v>21161</v>
      </c>
      <c r="L1702" s="167" t="s">
        <v>357</v>
      </c>
      <c r="M1702" s="2"/>
      <c r="P1702" s="2"/>
    </row>
    <row r="1703" spans="1:16" ht="12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167">
        <v>21501</v>
      </c>
      <c r="L1703" s="167" t="s">
        <v>494</v>
      </c>
      <c r="M1703" s="2"/>
      <c r="P1703" s="2"/>
    </row>
    <row r="1704" spans="1:16" ht="12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167">
        <v>21530</v>
      </c>
      <c r="L1704" s="167" t="s">
        <v>482</v>
      </c>
      <c r="M1704" s="2"/>
      <c r="P1704" s="2"/>
    </row>
    <row r="1705" spans="1:16" ht="12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167">
        <v>21531</v>
      </c>
      <c r="L1705" s="167" t="s">
        <v>494</v>
      </c>
      <c r="M1705" s="2"/>
      <c r="P1705" s="2"/>
    </row>
    <row r="1706" spans="1:16" ht="12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167">
        <v>21555</v>
      </c>
      <c r="L1706" s="167" t="s">
        <v>482</v>
      </c>
      <c r="M1706" s="2"/>
      <c r="P1706" s="2"/>
    </row>
    <row r="1707" spans="1:16" ht="12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167">
        <v>21556</v>
      </c>
      <c r="L1707" s="167" t="s">
        <v>494</v>
      </c>
      <c r="M1707" s="2"/>
      <c r="P1707" s="2"/>
    </row>
    <row r="1708" spans="1:16" ht="12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167">
        <v>21601</v>
      </c>
      <c r="L1708" s="167" t="s">
        <v>357</v>
      </c>
      <c r="M1708" s="2"/>
      <c r="P1708" s="2"/>
    </row>
    <row r="1709" spans="1:16" ht="12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167">
        <v>21607</v>
      </c>
      <c r="L1709" s="167" t="s">
        <v>311</v>
      </c>
      <c r="M1709" s="2"/>
      <c r="P1709" s="2"/>
    </row>
    <row r="1710" spans="1:16" ht="12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167">
        <v>21609</v>
      </c>
      <c r="L1710" s="167" t="s">
        <v>357</v>
      </c>
      <c r="M1710" s="2"/>
      <c r="P1710" s="2"/>
    </row>
    <row r="1711" spans="1:16" ht="12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167">
        <v>21628</v>
      </c>
      <c r="L1711" s="167" t="s">
        <v>311</v>
      </c>
      <c r="M1711" s="2"/>
      <c r="P1711" s="2"/>
    </row>
    <row r="1712" spans="1:16" ht="12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167">
        <v>21629</v>
      </c>
      <c r="L1712" s="167" t="s">
        <v>357</v>
      </c>
      <c r="M1712" s="2"/>
      <c r="P1712" s="2"/>
    </row>
    <row r="1713" spans="1:16" ht="12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167">
        <v>21635</v>
      </c>
      <c r="L1713" s="167" t="s">
        <v>311</v>
      </c>
      <c r="M1713" s="2"/>
      <c r="P1713" s="2"/>
    </row>
    <row r="1714" spans="1:16" ht="12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167">
        <v>21638</v>
      </c>
      <c r="L1714" s="167" t="s">
        <v>357</v>
      </c>
      <c r="M1714" s="2"/>
      <c r="P1714" s="2"/>
    </row>
    <row r="1715" spans="1:16" ht="12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167">
        <v>21640</v>
      </c>
      <c r="L1715" s="167" t="s">
        <v>311</v>
      </c>
      <c r="M1715" s="2"/>
      <c r="P1715" s="2"/>
    </row>
    <row r="1716" spans="1:16" ht="12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167">
        <v>21641</v>
      </c>
      <c r="L1716" s="167" t="s">
        <v>357</v>
      </c>
      <c r="M1716" s="2"/>
      <c r="P1716" s="2"/>
    </row>
    <row r="1717" spans="1:16" ht="12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167">
        <v>21644</v>
      </c>
      <c r="L1717" s="167" t="s">
        <v>311</v>
      </c>
      <c r="M1717" s="2"/>
      <c r="P1717" s="2"/>
    </row>
    <row r="1718" spans="1:16" ht="12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167">
        <v>21647</v>
      </c>
      <c r="L1718" s="167" t="s">
        <v>357</v>
      </c>
      <c r="M1718" s="2"/>
      <c r="P1718" s="2"/>
    </row>
    <row r="1719" spans="1:16" ht="12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167">
        <v>21649</v>
      </c>
      <c r="L1719" s="167" t="s">
        <v>311</v>
      </c>
      <c r="M1719" s="2"/>
      <c r="P1719" s="2"/>
    </row>
    <row r="1720" spans="1:16" ht="12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167">
        <v>21652</v>
      </c>
      <c r="L1720" s="167" t="s">
        <v>357</v>
      </c>
      <c r="M1720" s="2"/>
      <c r="P1720" s="2"/>
    </row>
    <row r="1721" spans="1:16" ht="12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167">
        <v>21667</v>
      </c>
      <c r="L1721" s="167" t="s">
        <v>311</v>
      </c>
      <c r="M1721" s="2"/>
      <c r="P1721" s="2"/>
    </row>
    <row r="1722" spans="1:16" ht="12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167">
        <v>21669</v>
      </c>
      <c r="L1722" s="167" t="s">
        <v>357</v>
      </c>
      <c r="M1722" s="2"/>
      <c r="P1722" s="2"/>
    </row>
    <row r="1723" spans="1:16" ht="12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167">
        <v>21670</v>
      </c>
      <c r="L1723" s="167" t="s">
        <v>311</v>
      </c>
      <c r="M1723" s="2"/>
      <c r="P1723" s="2"/>
    </row>
    <row r="1724" spans="1:16" ht="12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167">
        <v>21671</v>
      </c>
      <c r="L1724" s="167" t="s">
        <v>357</v>
      </c>
      <c r="M1724" s="2"/>
      <c r="P1724" s="2"/>
    </row>
    <row r="1725" spans="1:16" ht="12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167">
        <v>21701</v>
      </c>
      <c r="L1725" s="167" t="s">
        <v>482</v>
      </c>
      <c r="M1725" s="2"/>
      <c r="P1725" s="2"/>
    </row>
    <row r="1726" spans="1:16" ht="12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167">
        <v>21719</v>
      </c>
      <c r="L1726" s="167" t="s">
        <v>441</v>
      </c>
      <c r="M1726" s="2"/>
      <c r="P1726" s="2"/>
    </row>
    <row r="1727" spans="1:16" ht="12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167">
        <v>21720</v>
      </c>
      <c r="L1727" s="167" t="s">
        <v>482</v>
      </c>
      <c r="M1727" s="2"/>
      <c r="P1727" s="2"/>
    </row>
    <row r="1728" spans="1:16" ht="12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167">
        <v>21723</v>
      </c>
      <c r="L1728" s="167" t="s">
        <v>357</v>
      </c>
      <c r="M1728" s="2"/>
      <c r="P1728" s="2"/>
    </row>
    <row r="1729" spans="1:16" ht="12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167">
        <v>21727</v>
      </c>
      <c r="L1729" s="167" t="s">
        <v>441</v>
      </c>
      <c r="M1729" s="2"/>
      <c r="P1729" s="2"/>
    </row>
    <row r="1730" spans="1:16" ht="12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167">
        <v>21733</v>
      </c>
      <c r="L1730" s="167" t="s">
        <v>482</v>
      </c>
      <c r="M1730" s="2"/>
      <c r="P1730" s="2"/>
    </row>
    <row r="1731" spans="1:16" ht="12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167">
        <v>21737</v>
      </c>
      <c r="L1731" s="167" t="s">
        <v>357</v>
      </c>
      <c r="M1731" s="2"/>
      <c r="P1731" s="2"/>
    </row>
    <row r="1732" spans="1:16" ht="12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167">
        <v>21740</v>
      </c>
      <c r="L1732" s="167" t="s">
        <v>482</v>
      </c>
      <c r="M1732" s="2"/>
      <c r="P1732" s="2"/>
    </row>
    <row r="1733" spans="1:16" ht="12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167">
        <v>21757</v>
      </c>
      <c r="L1733" s="167" t="s">
        <v>357</v>
      </c>
      <c r="M1733" s="2"/>
      <c r="P1733" s="2"/>
    </row>
    <row r="1734" spans="1:16" ht="12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167">
        <v>21758</v>
      </c>
      <c r="L1734" s="167" t="s">
        <v>482</v>
      </c>
      <c r="M1734" s="2"/>
      <c r="P1734" s="2"/>
    </row>
    <row r="1735" spans="1:16" ht="12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167">
        <v>21759</v>
      </c>
      <c r="L1735" s="167" t="s">
        <v>357</v>
      </c>
      <c r="M1735" s="2"/>
      <c r="P1735" s="2"/>
    </row>
    <row r="1736" spans="1:16" ht="12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167">
        <v>21766</v>
      </c>
      <c r="L1736" s="167" t="s">
        <v>482</v>
      </c>
      <c r="M1736" s="2"/>
      <c r="P1736" s="2"/>
    </row>
    <row r="1737" spans="1:16" ht="12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167">
        <v>21771</v>
      </c>
      <c r="L1737" s="167" t="s">
        <v>357</v>
      </c>
      <c r="M1737" s="2"/>
      <c r="P1737" s="2"/>
    </row>
    <row r="1738" spans="1:16" ht="12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167">
        <v>21773</v>
      </c>
      <c r="L1738" s="167" t="s">
        <v>482</v>
      </c>
      <c r="M1738" s="2"/>
      <c r="P1738" s="2"/>
    </row>
    <row r="1739" spans="1:16" ht="12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167">
        <v>21775</v>
      </c>
      <c r="L1739" s="167" t="s">
        <v>357</v>
      </c>
      <c r="M1739" s="2"/>
      <c r="P1739" s="2"/>
    </row>
    <row r="1740" spans="1:16" ht="12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167">
        <v>21777</v>
      </c>
      <c r="L1740" s="167" t="s">
        <v>482</v>
      </c>
      <c r="M1740" s="2"/>
      <c r="P1740" s="2"/>
    </row>
    <row r="1741" spans="1:16" ht="12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167">
        <v>21780</v>
      </c>
      <c r="L1741" s="167" t="s">
        <v>441</v>
      </c>
      <c r="M1741" s="2"/>
      <c r="P1741" s="2"/>
    </row>
    <row r="1742" spans="1:16" ht="12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167">
        <v>21781</v>
      </c>
      <c r="L1742" s="167" t="s">
        <v>482</v>
      </c>
      <c r="M1742" s="2"/>
      <c r="P1742" s="2"/>
    </row>
    <row r="1743" spans="1:16" ht="12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167">
        <v>21784</v>
      </c>
      <c r="L1743" s="167" t="s">
        <v>357</v>
      </c>
      <c r="M1743" s="2"/>
      <c r="P1743" s="2"/>
    </row>
    <row r="1744" spans="1:16" ht="12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167">
        <v>21788</v>
      </c>
      <c r="L1744" s="167" t="s">
        <v>482</v>
      </c>
      <c r="M1744" s="2"/>
      <c r="P1744" s="2"/>
    </row>
    <row r="1745" spans="1:16" ht="12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167">
        <v>21791</v>
      </c>
      <c r="L1745" s="167" t="s">
        <v>357</v>
      </c>
      <c r="M1745" s="2"/>
      <c r="P1745" s="2"/>
    </row>
    <row r="1746" spans="1:16" ht="12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167">
        <v>21793</v>
      </c>
      <c r="L1746" s="167" t="s">
        <v>482</v>
      </c>
      <c r="M1746" s="2"/>
      <c r="P1746" s="2"/>
    </row>
    <row r="1747" spans="1:16" ht="12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167">
        <v>21794</v>
      </c>
      <c r="L1747" s="167" t="s">
        <v>357</v>
      </c>
      <c r="M1747" s="2"/>
      <c r="P1747" s="2"/>
    </row>
    <row r="1748" spans="1:16" ht="12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167">
        <v>21795</v>
      </c>
      <c r="L1748" s="167" t="s">
        <v>482</v>
      </c>
      <c r="M1748" s="2"/>
      <c r="P1748" s="2"/>
    </row>
    <row r="1749" spans="1:16" ht="12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167">
        <v>21797</v>
      </c>
      <c r="L1749" s="167" t="s">
        <v>357</v>
      </c>
      <c r="M1749" s="2"/>
      <c r="P1749" s="2"/>
    </row>
    <row r="1750" spans="1:16" ht="12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167">
        <v>21798</v>
      </c>
      <c r="L1750" s="167" t="s">
        <v>482</v>
      </c>
      <c r="M1750" s="2"/>
      <c r="P1750" s="2"/>
    </row>
    <row r="1751" spans="1:16" ht="12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167">
        <v>21801</v>
      </c>
      <c r="L1751" s="167" t="s">
        <v>357</v>
      </c>
      <c r="M1751" s="2"/>
      <c r="P1751" s="2"/>
    </row>
    <row r="1752" spans="1:16" ht="12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167">
        <v>21811</v>
      </c>
      <c r="L1752" s="167" t="s">
        <v>403</v>
      </c>
      <c r="M1752" s="2"/>
      <c r="P1752" s="2"/>
    </row>
    <row r="1753" spans="1:16" ht="12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167">
        <v>21814</v>
      </c>
      <c r="L1753" s="167" t="s">
        <v>357</v>
      </c>
      <c r="M1753" s="2"/>
      <c r="P1753" s="2"/>
    </row>
    <row r="1754" spans="1:16" ht="12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167">
        <v>21817</v>
      </c>
      <c r="L1754" s="167" t="s">
        <v>479</v>
      </c>
      <c r="M1754" s="2"/>
      <c r="P1754" s="2"/>
    </row>
    <row r="1755" spans="1:16" ht="12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167">
        <v>21820</v>
      </c>
      <c r="L1755" s="167" t="s">
        <v>357</v>
      </c>
      <c r="M1755" s="2"/>
      <c r="P1755" s="2"/>
    </row>
    <row r="1756" spans="1:16" ht="12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167">
        <v>21824</v>
      </c>
      <c r="L1756" s="167" t="s">
        <v>479</v>
      </c>
      <c r="M1756" s="2"/>
      <c r="P1756" s="2"/>
    </row>
    <row r="1757" spans="1:16" ht="12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167">
        <v>21826</v>
      </c>
      <c r="L1757" s="167" t="s">
        <v>357</v>
      </c>
      <c r="M1757" s="2"/>
      <c r="P1757" s="2"/>
    </row>
    <row r="1758" spans="1:16" ht="12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167">
        <v>21829</v>
      </c>
      <c r="L1758" s="167" t="s">
        <v>479</v>
      </c>
      <c r="M1758" s="2"/>
      <c r="P1758" s="2"/>
    </row>
    <row r="1759" spans="1:16" ht="12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167">
        <v>21830</v>
      </c>
      <c r="L1759" s="167" t="s">
        <v>357</v>
      </c>
      <c r="M1759" s="2"/>
      <c r="P1759" s="2"/>
    </row>
    <row r="1760" spans="1:16" ht="12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167">
        <v>21836</v>
      </c>
      <c r="L1760" s="167" t="s">
        <v>479</v>
      </c>
      <c r="M1760" s="2"/>
      <c r="P1760" s="2"/>
    </row>
    <row r="1761" spans="1:16" ht="12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167">
        <v>21837</v>
      </c>
      <c r="L1761" s="167" t="s">
        <v>357</v>
      </c>
      <c r="M1761" s="2"/>
      <c r="P1761" s="2"/>
    </row>
    <row r="1762" spans="1:16" ht="12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167">
        <v>21838</v>
      </c>
      <c r="L1762" s="167" t="s">
        <v>479</v>
      </c>
      <c r="M1762" s="2"/>
      <c r="P1762" s="2"/>
    </row>
    <row r="1763" spans="1:16" ht="12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167">
        <v>21840</v>
      </c>
      <c r="L1763" s="167" t="s">
        <v>357</v>
      </c>
      <c r="M1763" s="2"/>
      <c r="P1763" s="2"/>
    </row>
    <row r="1764" spans="1:16" ht="12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167">
        <v>21841</v>
      </c>
      <c r="L1764" s="167" t="s">
        <v>403</v>
      </c>
      <c r="M1764" s="2"/>
      <c r="P1764" s="2"/>
    </row>
    <row r="1765" spans="1:16" ht="12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167">
        <v>21849</v>
      </c>
      <c r="L1765" s="167" t="s">
        <v>357</v>
      </c>
      <c r="M1765" s="2"/>
      <c r="P1765" s="2"/>
    </row>
    <row r="1766" spans="1:16" ht="12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167">
        <v>21850</v>
      </c>
      <c r="L1766" s="167" t="s">
        <v>403</v>
      </c>
      <c r="M1766" s="2"/>
      <c r="P1766" s="2"/>
    </row>
    <row r="1767" spans="1:16" ht="12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167">
        <v>21851</v>
      </c>
      <c r="L1767" s="167" t="s">
        <v>479</v>
      </c>
      <c r="M1767" s="2"/>
      <c r="P1767" s="2"/>
    </row>
    <row r="1768" spans="1:16" ht="12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167">
        <v>21852</v>
      </c>
      <c r="L1768" s="167" t="s">
        <v>403</v>
      </c>
      <c r="M1768" s="2"/>
      <c r="P1768" s="2"/>
    </row>
    <row r="1769" spans="1:16" ht="12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167">
        <v>21853</v>
      </c>
      <c r="L1769" s="167" t="s">
        <v>357</v>
      </c>
      <c r="M1769" s="2"/>
      <c r="P1769" s="2"/>
    </row>
    <row r="1770" spans="1:16" ht="12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167">
        <v>21857</v>
      </c>
      <c r="L1770" s="167" t="s">
        <v>479</v>
      </c>
      <c r="M1770" s="2"/>
      <c r="P1770" s="2"/>
    </row>
    <row r="1771" spans="1:16" ht="12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167">
        <v>21861</v>
      </c>
      <c r="L1771" s="167" t="s">
        <v>357</v>
      </c>
      <c r="M1771" s="2"/>
      <c r="P1771" s="2"/>
    </row>
    <row r="1772" spans="1:16" ht="12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167">
        <v>21862</v>
      </c>
      <c r="L1772" s="167" t="s">
        <v>403</v>
      </c>
      <c r="M1772" s="2"/>
      <c r="P1772" s="2"/>
    </row>
    <row r="1773" spans="1:16" ht="12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167">
        <v>21863</v>
      </c>
      <c r="L1773" s="167" t="s">
        <v>357</v>
      </c>
      <c r="M1773" s="2"/>
      <c r="P1773" s="2"/>
    </row>
    <row r="1774" spans="1:16" ht="12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167">
        <v>21864</v>
      </c>
      <c r="L1774" s="167" t="s">
        <v>479</v>
      </c>
      <c r="M1774" s="2"/>
      <c r="P1774" s="2"/>
    </row>
    <row r="1775" spans="1:16" ht="12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167">
        <v>21865</v>
      </c>
      <c r="L1775" s="167" t="s">
        <v>357</v>
      </c>
      <c r="M1775" s="2"/>
      <c r="P1775" s="2"/>
    </row>
    <row r="1776" spans="1:16" ht="12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167">
        <v>21866</v>
      </c>
      <c r="L1776" s="167" t="s">
        <v>479</v>
      </c>
      <c r="M1776" s="2"/>
      <c r="P1776" s="2"/>
    </row>
    <row r="1777" spans="1:16" ht="12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167">
        <v>21869</v>
      </c>
      <c r="L1777" s="167" t="s">
        <v>357</v>
      </c>
      <c r="M1777" s="2"/>
      <c r="P1777" s="2"/>
    </row>
    <row r="1778" spans="1:16" ht="12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167">
        <v>21871</v>
      </c>
      <c r="L1778" s="167" t="s">
        <v>479</v>
      </c>
      <c r="M1778" s="2"/>
      <c r="P1778" s="2"/>
    </row>
    <row r="1779" spans="1:16" ht="12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167">
        <v>21872</v>
      </c>
      <c r="L1779" s="167" t="s">
        <v>403</v>
      </c>
      <c r="M1779" s="2"/>
      <c r="P1779" s="2"/>
    </row>
    <row r="1780" spans="1:16" ht="12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167">
        <v>21875</v>
      </c>
      <c r="L1780" s="167" t="s">
        <v>357</v>
      </c>
      <c r="M1780" s="2"/>
      <c r="P1780" s="2"/>
    </row>
    <row r="1781" spans="1:16" ht="12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167">
        <v>21890</v>
      </c>
      <c r="L1781" s="167" t="s">
        <v>479</v>
      </c>
      <c r="M1781" s="2"/>
      <c r="P1781" s="2"/>
    </row>
    <row r="1782" spans="1:16" ht="12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167">
        <v>21901</v>
      </c>
      <c r="L1782" s="167" t="s">
        <v>311</v>
      </c>
      <c r="M1782" s="2"/>
      <c r="P1782" s="2"/>
    </row>
    <row r="1783" spans="1:16" ht="12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167">
        <v>22002</v>
      </c>
      <c r="L1783" s="167" t="s">
        <v>482</v>
      </c>
      <c r="M1783" s="2"/>
      <c r="P1783" s="2"/>
    </row>
    <row r="1784" spans="1:16" ht="12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167">
        <v>22427</v>
      </c>
      <c r="L1784" s="167" t="s">
        <v>480</v>
      </c>
      <c r="M1784" s="2"/>
      <c r="P1784" s="2"/>
    </row>
    <row r="1785" spans="1:16" ht="12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167">
        <v>22430</v>
      </c>
      <c r="L1785" s="167" t="s">
        <v>482</v>
      </c>
      <c r="M1785" s="2"/>
      <c r="P1785" s="2"/>
    </row>
    <row r="1786" spans="1:16" ht="12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167">
        <v>22432</v>
      </c>
      <c r="L1786" s="167" t="s">
        <v>480</v>
      </c>
      <c r="M1786" s="2"/>
      <c r="P1786" s="2"/>
    </row>
    <row r="1787" spans="1:16" ht="12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167">
        <v>22433</v>
      </c>
      <c r="L1787" s="167" t="s">
        <v>482</v>
      </c>
      <c r="M1787" s="2"/>
      <c r="P1787" s="2"/>
    </row>
    <row r="1788" spans="1:16" ht="12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167">
        <v>22435</v>
      </c>
      <c r="L1788" s="167" t="s">
        <v>480</v>
      </c>
      <c r="M1788" s="2"/>
      <c r="P1788" s="2"/>
    </row>
    <row r="1789" spans="1:16" ht="12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167">
        <v>22448</v>
      </c>
      <c r="L1789" s="167" t="s">
        <v>482</v>
      </c>
      <c r="M1789" s="2"/>
      <c r="P1789" s="2"/>
    </row>
    <row r="1790" spans="1:16" ht="12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167">
        <v>22451</v>
      </c>
      <c r="L1790" s="167" t="s">
        <v>480</v>
      </c>
      <c r="M1790" s="2"/>
      <c r="P1790" s="2"/>
    </row>
    <row r="1791" spans="1:16" ht="12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167">
        <v>22463</v>
      </c>
      <c r="L1791" s="167" t="s">
        <v>482</v>
      </c>
      <c r="M1791" s="2"/>
      <c r="P1791" s="2"/>
    </row>
    <row r="1792" spans="1:16" ht="12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167">
        <v>22469</v>
      </c>
      <c r="L1792" s="167" t="s">
        <v>480</v>
      </c>
      <c r="M1792" s="2"/>
      <c r="P1792" s="2"/>
    </row>
    <row r="1793" spans="1:16" ht="12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167">
        <v>22471</v>
      </c>
      <c r="L1793" s="167" t="s">
        <v>482</v>
      </c>
      <c r="M1793" s="2"/>
      <c r="P1793" s="2"/>
    </row>
    <row r="1794" spans="1:16" ht="12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167">
        <v>22472</v>
      </c>
      <c r="L1794" s="167" t="s">
        <v>480</v>
      </c>
      <c r="M1794" s="2"/>
      <c r="P1794" s="2"/>
    </row>
    <row r="1795" spans="1:16" ht="12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167">
        <v>22485</v>
      </c>
      <c r="L1795" s="167" t="s">
        <v>482</v>
      </c>
      <c r="M1795" s="2"/>
      <c r="P1795" s="2"/>
    </row>
    <row r="1796" spans="1:16" ht="12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167">
        <v>22488</v>
      </c>
      <c r="L1796" s="167" t="s">
        <v>480</v>
      </c>
      <c r="M1796" s="2"/>
      <c r="P1796" s="2"/>
    </row>
    <row r="1797" spans="1:16" ht="12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167">
        <v>22508</v>
      </c>
      <c r="L1797" s="167" t="s">
        <v>482</v>
      </c>
      <c r="M1797" s="2"/>
      <c r="P1797" s="2"/>
    </row>
    <row r="1798" spans="1:16" ht="12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167">
        <v>22509</v>
      </c>
      <c r="L1798" s="167" t="s">
        <v>480</v>
      </c>
      <c r="M1798" s="2"/>
      <c r="P1798" s="2"/>
    </row>
    <row r="1799" spans="1:16" ht="12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167">
        <v>22526</v>
      </c>
      <c r="L1799" s="167" t="s">
        <v>482</v>
      </c>
      <c r="M1799" s="2"/>
      <c r="P1799" s="2"/>
    </row>
    <row r="1800" spans="1:16" ht="12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167">
        <v>22528</v>
      </c>
      <c r="L1800" s="167" t="s">
        <v>480</v>
      </c>
      <c r="M1800" s="2"/>
      <c r="P1800" s="2"/>
    </row>
    <row r="1801" spans="1:16" ht="12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167">
        <v>22542</v>
      </c>
      <c r="L1801" s="167" t="s">
        <v>482</v>
      </c>
      <c r="M1801" s="2"/>
      <c r="P1801" s="2"/>
    </row>
    <row r="1802" spans="1:16" ht="12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167">
        <v>22544</v>
      </c>
      <c r="L1802" s="167" t="s">
        <v>480</v>
      </c>
      <c r="M1802" s="2"/>
      <c r="P1802" s="2"/>
    </row>
    <row r="1803" spans="1:16" ht="12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167">
        <v>22545</v>
      </c>
      <c r="L1803" s="167" t="s">
        <v>482</v>
      </c>
      <c r="M1803" s="2"/>
      <c r="P1803" s="2"/>
    </row>
    <row r="1804" spans="1:16" ht="12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167">
        <v>22546</v>
      </c>
      <c r="L1804" s="167" t="s">
        <v>480</v>
      </c>
      <c r="M1804" s="2"/>
      <c r="P1804" s="2"/>
    </row>
    <row r="1805" spans="1:16" ht="12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167">
        <v>22547</v>
      </c>
      <c r="L1805" s="167" t="s">
        <v>482</v>
      </c>
      <c r="M1805" s="2"/>
      <c r="P1805" s="2"/>
    </row>
    <row r="1806" spans="1:16" ht="12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167">
        <v>22548</v>
      </c>
      <c r="L1806" s="167" t="s">
        <v>480</v>
      </c>
      <c r="M1806" s="2"/>
      <c r="P1806" s="2"/>
    </row>
    <row r="1807" spans="1:16" ht="12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167">
        <v>22553</v>
      </c>
      <c r="L1807" s="167" t="s">
        <v>482</v>
      </c>
      <c r="M1807" s="2"/>
      <c r="P1807" s="2"/>
    </row>
    <row r="1808" spans="1:16" ht="12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167">
        <v>22558</v>
      </c>
      <c r="L1808" s="167" t="s">
        <v>480</v>
      </c>
      <c r="M1808" s="2"/>
      <c r="P1808" s="2"/>
    </row>
    <row r="1809" spans="1:16" ht="12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167">
        <v>22567</v>
      </c>
      <c r="L1809" s="167" t="s">
        <v>482</v>
      </c>
      <c r="M1809" s="2"/>
      <c r="P1809" s="2"/>
    </row>
    <row r="1810" spans="1:16" ht="12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167">
        <v>22570</v>
      </c>
      <c r="L1810" s="167" t="s">
        <v>480</v>
      </c>
      <c r="M1810" s="2"/>
      <c r="P1810" s="2"/>
    </row>
    <row r="1811" spans="1:16" ht="12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167">
        <v>22578</v>
      </c>
      <c r="L1811" s="167" t="s">
        <v>479</v>
      </c>
      <c r="M1811" s="2"/>
      <c r="P1811" s="2"/>
    </row>
    <row r="1812" spans="1:16" ht="12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167">
        <v>22579</v>
      </c>
      <c r="L1812" s="167" t="s">
        <v>480</v>
      </c>
      <c r="M1812" s="2"/>
      <c r="P1812" s="2"/>
    </row>
    <row r="1813" spans="1:16" ht="12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167">
        <v>22601</v>
      </c>
      <c r="L1813" s="167" t="s">
        <v>482</v>
      </c>
      <c r="M1813" s="2"/>
      <c r="P1813" s="2"/>
    </row>
    <row r="1814" spans="1:16" ht="12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167">
        <v>22801</v>
      </c>
      <c r="L1814" s="167" t="s">
        <v>494</v>
      </c>
      <c r="M1814" s="2"/>
      <c r="P1814" s="2"/>
    </row>
    <row r="1815" spans="1:16" ht="12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167">
        <v>22824</v>
      </c>
      <c r="L1815" s="167" t="s">
        <v>482</v>
      </c>
      <c r="M1815" s="2"/>
      <c r="P1815" s="2"/>
    </row>
    <row r="1816" spans="1:16" ht="12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167">
        <v>22830</v>
      </c>
      <c r="L1816" s="167" t="s">
        <v>494</v>
      </c>
      <c r="M1816" s="2"/>
      <c r="P1816" s="2"/>
    </row>
    <row r="1817" spans="1:16" ht="12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167">
        <v>22835</v>
      </c>
      <c r="L1817" s="167" t="s">
        <v>482</v>
      </c>
      <c r="M1817" s="2"/>
      <c r="P1817" s="2"/>
    </row>
    <row r="1818" spans="1:16" ht="12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167">
        <v>22840</v>
      </c>
      <c r="L1818" s="167" t="s">
        <v>494</v>
      </c>
      <c r="M1818" s="2"/>
      <c r="P1818" s="2"/>
    </row>
    <row r="1819" spans="1:16" ht="12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167">
        <v>22842</v>
      </c>
      <c r="L1819" s="167" t="s">
        <v>482</v>
      </c>
      <c r="M1819" s="2"/>
      <c r="P1819" s="2"/>
    </row>
    <row r="1820" spans="1:16" ht="12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167">
        <v>22843</v>
      </c>
      <c r="L1820" s="167" t="s">
        <v>494</v>
      </c>
      <c r="M1820" s="2"/>
      <c r="P1820" s="2"/>
    </row>
    <row r="1821" spans="1:16" ht="12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167">
        <v>22849</v>
      </c>
      <c r="L1821" s="167" t="s">
        <v>482</v>
      </c>
      <c r="M1821" s="2"/>
      <c r="P1821" s="2"/>
    </row>
    <row r="1822" spans="1:16" ht="12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167">
        <v>22850</v>
      </c>
      <c r="L1822" s="167" t="s">
        <v>494</v>
      </c>
      <c r="M1822" s="2"/>
      <c r="P1822" s="2"/>
    </row>
    <row r="1823" spans="1:16" ht="12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167">
        <v>22851</v>
      </c>
      <c r="L1823" s="167" t="s">
        <v>482</v>
      </c>
      <c r="M1823" s="2"/>
      <c r="P1823" s="2"/>
    </row>
    <row r="1824" spans="1:16" ht="12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167">
        <v>22853</v>
      </c>
      <c r="L1824" s="167" t="s">
        <v>494</v>
      </c>
      <c r="M1824" s="2"/>
      <c r="P1824" s="2"/>
    </row>
    <row r="1825" spans="1:16" ht="12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167">
        <v>22901</v>
      </c>
      <c r="L1825" s="167" t="s">
        <v>478</v>
      </c>
      <c r="M1825" s="2"/>
      <c r="P1825" s="2"/>
    </row>
    <row r="1826" spans="1:16" ht="12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167">
        <v>22923</v>
      </c>
      <c r="L1826" s="167" t="s">
        <v>480</v>
      </c>
      <c r="M1826" s="2"/>
      <c r="P1826" s="2"/>
    </row>
    <row r="1827" spans="1:16" ht="12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167">
        <v>22924</v>
      </c>
      <c r="L1827" s="167" t="s">
        <v>478</v>
      </c>
      <c r="M1827" s="2"/>
      <c r="P1827" s="2"/>
    </row>
    <row r="1828" spans="1:16" ht="12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167">
        <v>22929</v>
      </c>
      <c r="L1828" s="167" t="s">
        <v>480</v>
      </c>
      <c r="M1828" s="2"/>
      <c r="P1828" s="2"/>
    </row>
    <row r="1829" spans="1:16" ht="12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167">
        <v>22931</v>
      </c>
      <c r="L1829" s="167" t="s">
        <v>478</v>
      </c>
      <c r="M1829" s="2"/>
      <c r="P1829" s="2"/>
    </row>
    <row r="1830" spans="1:16" ht="12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167">
        <v>22942</v>
      </c>
      <c r="L1830" s="167" t="s">
        <v>480</v>
      </c>
      <c r="M1830" s="2"/>
      <c r="P1830" s="2"/>
    </row>
    <row r="1831" spans="1:16" ht="12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167">
        <v>22943</v>
      </c>
      <c r="L1831" s="167" t="s">
        <v>478</v>
      </c>
      <c r="M1831" s="2"/>
      <c r="P1831" s="2"/>
    </row>
    <row r="1832" spans="1:16" ht="12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167">
        <v>22948</v>
      </c>
      <c r="L1832" s="167" t="s">
        <v>482</v>
      </c>
      <c r="M1832" s="2"/>
      <c r="P1832" s="2"/>
    </row>
    <row r="1833" spans="1:16" ht="12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167">
        <v>22949</v>
      </c>
      <c r="L1833" s="167" t="s">
        <v>478</v>
      </c>
      <c r="M1833" s="2"/>
      <c r="P1833" s="2"/>
    </row>
    <row r="1834" spans="1:16" ht="12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167">
        <v>22953</v>
      </c>
      <c r="L1834" s="167" t="s">
        <v>482</v>
      </c>
      <c r="M1834" s="2"/>
      <c r="P1834" s="2"/>
    </row>
    <row r="1835" spans="1:16" ht="12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167">
        <v>22954</v>
      </c>
      <c r="L1835" s="167" t="s">
        <v>478</v>
      </c>
      <c r="M1835" s="2"/>
      <c r="P1835" s="2"/>
    </row>
    <row r="1836" spans="1:16" ht="12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167">
        <v>22957</v>
      </c>
      <c r="L1836" s="167" t="s">
        <v>482</v>
      </c>
      <c r="M1836" s="2"/>
      <c r="P1836" s="2"/>
    </row>
    <row r="1837" spans="1:16" ht="12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167">
        <v>22958</v>
      </c>
      <c r="L1837" s="167" t="s">
        <v>478</v>
      </c>
      <c r="M1837" s="2"/>
      <c r="P1837" s="2"/>
    </row>
    <row r="1838" spans="1:16" ht="12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167">
        <v>22960</v>
      </c>
      <c r="L1838" s="167" t="s">
        <v>482</v>
      </c>
      <c r="M1838" s="2"/>
      <c r="P1838" s="2"/>
    </row>
    <row r="1839" spans="1:16" ht="12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167">
        <v>22963</v>
      </c>
      <c r="L1839" s="167" t="s">
        <v>480</v>
      </c>
      <c r="M1839" s="2"/>
      <c r="P1839" s="2"/>
    </row>
    <row r="1840" spans="1:16" ht="12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167">
        <v>22964</v>
      </c>
      <c r="L1840" s="167" t="s">
        <v>478</v>
      </c>
      <c r="M1840" s="2"/>
      <c r="P1840" s="2"/>
    </row>
    <row r="1841" spans="1:16" ht="12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167">
        <v>22965</v>
      </c>
      <c r="L1841" s="167" t="s">
        <v>482</v>
      </c>
      <c r="M1841" s="2"/>
      <c r="P1841" s="2"/>
    </row>
    <row r="1842" spans="1:16" ht="12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167">
        <v>22967</v>
      </c>
      <c r="L1842" s="167" t="s">
        <v>478</v>
      </c>
      <c r="M1842" s="2"/>
      <c r="P1842" s="2"/>
    </row>
    <row r="1843" spans="1:16" ht="12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167">
        <v>22968</v>
      </c>
      <c r="L1843" s="167" t="s">
        <v>482</v>
      </c>
      <c r="M1843" s="2"/>
      <c r="P1843" s="2"/>
    </row>
    <row r="1844" spans="1:16" ht="12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167">
        <v>22969</v>
      </c>
      <c r="L1844" s="167" t="s">
        <v>478</v>
      </c>
      <c r="M1844" s="2"/>
      <c r="P1844" s="2"/>
    </row>
    <row r="1845" spans="1:16" ht="12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167">
        <v>22972</v>
      </c>
      <c r="L1845" s="167" t="s">
        <v>482</v>
      </c>
      <c r="M1845" s="2"/>
      <c r="P1845" s="2"/>
    </row>
    <row r="1846" spans="1:16" ht="12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167">
        <v>22974</v>
      </c>
      <c r="L1846" s="167" t="s">
        <v>480</v>
      </c>
      <c r="M1846" s="2"/>
      <c r="P1846" s="2"/>
    </row>
    <row r="1847" spans="1:16" ht="12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167">
        <v>22976</v>
      </c>
      <c r="L1847" s="167" t="s">
        <v>478</v>
      </c>
      <c r="M1847" s="2"/>
      <c r="P1847" s="2"/>
    </row>
    <row r="1848" spans="1:16" ht="12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167">
        <v>22989</v>
      </c>
      <c r="L1848" s="167" t="s">
        <v>482</v>
      </c>
      <c r="M1848" s="2"/>
      <c r="P1848" s="2"/>
    </row>
    <row r="1849" spans="1:16" ht="12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167">
        <v>23001</v>
      </c>
      <c r="L1849" s="167" t="s">
        <v>479</v>
      </c>
      <c r="M1849" s="2"/>
      <c r="P1849" s="2"/>
    </row>
    <row r="1850" spans="1:16" ht="12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167">
        <v>23002</v>
      </c>
      <c r="L1850" s="167" t="s">
        <v>480</v>
      </c>
      <c r="M1850" s="2"/>
      <c r="P1850" s="2"/>
    </row>
    <row r="1851" spans="1:16" ht="12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167">
        <v>23004</v>
      </c>
      <c r="L1851" s="167" t="s">
        <v>478</v>
      </c>
      <c r="M1851" s="2"/>
      <c r="P1851" s="2"/>
    </row>
    <row r="1852" spans="1:16" ht="12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167">
        <v>23005</v>
      </c>
      <c r="L1852" s="167" t="s">
        <v>480</v>
      </c>
      <c r="M1852" s="2"/>
      <c r="P1852" s="2"/>
    </row>
    <row r="1853" spans="1:16" ht="12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167">
        <v>23017</v>
      </c>
      <c r="L1853" s="167" t="s">
        <v>479</v>
      </c>
      <c r="M1853" s="2"/>
      <c r="P1853" s="2"/>
    </row>
    <row r="1854" spans="1:16" ht="12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167">
        <v>23022</v>
      </c>
      <c r="L1854" s="167" t="s">
        <v>480</v>
      </c>
      <c r="M1854" s="2"/>
      <c r="P1854" s="2"/>
    </row>
    <row r="1855" spans="1:16" ht="12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167">
        <v>23025</v>
      </c>
      <c r="L1855" s="167" t="s">
        <v>479</v>
      </c>
      <c r="M1855" s="2"/>
      <c r="P1855" s="2"/>
    </row>
    <row r="1856" spans="1:16" ht="12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167">
        <v>23027</v>
      </c>
      <c r="L1856" s="167" t="s">
        <v>480</v>
      </c>
      <c r="M1856" s="2"/>
      <c r="P1856" s="2"/>
    </row>
    <row r="1857" spans="1:16" ht="12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167">
        <v>23035</v>
      </c>
      <c r="L1857" s="167" t="s">
        <v>479</v>
      </c>
      <c r="M1857" s="2"/>
      <c r="P1857" s="2"/>
    </row>
    <row r="1858" spans="1:16" ht="12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167">
        <v>23038</v>
      </c>
      <c r="L1858" s="167" t="s">
        <v>480</v>
      </c>
      <c r="M1858" s="2"/>
      <c r="P1858" s="2"/>
    </row>
    <row r="1859" spans="1:16" ht="12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167">
        <v>23043</v>
      </c>
      <c r="L1859" s="167" t="s">
        <v>479</v>
      </c>
      <c r="M1859" s="2"/>
      <c r="P1859" s="2"/>
    </row>
    <row r="1860" spans="1:16" ht="12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167">
        <v>23047</v>
      </c>
      <c r="L1860" s="167" t="s">
        <v>480</v>
      </c>
      <c r="M1860" s="2"/>
      <c r="P1860" s="2"/>
    </row>
    <row r="1861" spans="1:16" ht="12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167">
        <v>23050</v>
      </c>
      <c r="L1861" s="167" t="s">
        <v>479</v>
      </c>
      <c r="M1861" s="2"/>
      <c r="P1861" s="2"/>
    </row>
    <row r="1862" spans="1:16" ht="12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167">
        <v>23054</v>
      </c>
      <c r="L1862" s="167" t="s">
        <v>480</v>
      </c>
      <c r="M1862" s="2"/>
      <c r="P1862" s="2"/>
    </row>
    <row r="1863" spans="1:16" ht="12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167">
        <v>23056</v>
      </c>
      <c r="L1863" s="167" t="s">
        <v>479</v>
      </c>
      <c r="M1863" s="2"/>
      <c r="P1863" s="2"/>
    </row>
    <row r="1864" spans="1:16" ht="12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167">
        <v>23058</v>
      </c>
      <c r="L1864" s="167" t="s">
        <v>480</v>
      </c>
      <c r="M1864" s="2"/>
      <c r="P1864" s="2"/>
    </row>
    <row r="1865" spans="1:16" ht="12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167">
        <v>23061</v>
      </c>
      <c r="L1865" s="167" t="s">
        <v>479</v>
      </c>
      <c r="M1865" s="2"/>
      <c r="P1865" s="2"/>
    </row>
    <row r="1866" spans="1:16" ht="12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167">
        <v>23063</v>
      </c>
      <c r="L1866" s="167" t="s">
        <v>480</v>
      </c>
      <c r="M1866" s="2"/>
      <c r="P1866" s="2"/>
    </row>
    <row r="1867" spans="1:16" ht="12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167">
        <v>23064</v>
      </c>
      <c r="L1867" s="167" t="s">
        <v>479</v>
      </c>
      <c r="M1867" s="2"/>
      <c r="P1867" s="2"/>
    </row>
    <row r="1868" spans="1:16" ht="12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167">
        <v>23065</v>
      </c>
      <c r="L1868" s="167" t="s">
        <v>480</v>
      </c>
      <c r="M1868" s="2"/>
      <c r="P1868" s="2"/>
    </row>
    <row r="1869" spans="1:16" ht="12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167">
        <v>23066</v>
      </c>
      <c r="L1869" s="167" t="s">
        <v>479</v>
      </c>
      <c r="M1869" s="2"/>
      <c r="P1869" s="2"/>
    </row>
    <row r="1870" spans="1:16" ht="12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167">
        <v>23067</v>
      </c>
      <c r="L1870" s="167" t="s">
        <v>480</v>
      </c>
      <c r="M1870" s="2"/>
      <c r="P1870" s="2"/>
    </row>
    <row r="1871" spans="1:16" ht="12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167">
        <v>23068</v>
      </c>
      <c r="L1871" s="167" t="s">
        <v>479</v>
      </c>
      <c r="M1871" s="2"/>
      <c r="P1871" s="2"/>
    </row>
    <row r="1872" spans="1:16" ht="12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167">
        <v>23069</v>
      </c>
      <c r="L1872" s="167" t="s">
        <v>480</v>
      </c>
      <c r="M1872" s="2"/>
      <c r="P1872" s="2"/>
    </row>
    <row r="1873" spans="1:16" ht="12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167">
        <v>23070</v>
      </c>
      <c r="L1873" s="167" t="s">
        <v>479</v>
      </c>
      <c r="M1873" s="2"/>
      <c r="P1873" s="2"/>
    </row>
    <row r="1874" spans="1:16" ht="12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167">
        <v>23075</v>
      </c>
      <c r="L1874" s="167" t="s">
        <v>480</v>
      </c>
      <c r="M1874" s="2"/>
      <c r="P1874" s="2"/>
    </row>
    <row r="1875" spans="1:16" ht="12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167">
        <v>23076</v>
      </c>
      <c r="L1875" s="167" t="s">
        <v>479</v>
      </c>
      <c r="M1875" s="2"/>
      <c r="P1875" s="2"/>
    </row>
    <row r="1876" spans="1:16" ht="12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167">
        <v>23079</v>
      </c>
      <c r="L1876" s="167" t="s">
        <v>480</v>
      </c>
      <c r="M1876" s="2"/>
      <c r="P1876" s="2"/>
    </row>
    <row r="1877" spans="1:16" ht="12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167">
        <v>23107</v>
      </c>
      <c r="L1877" s="167" t="s">
        <v>479</v>
      </c>
      <c r="M1877" s="2"/>
      <c r="P1877" s="2"/>
    </row>
    <row r="1878" spans="1:16" ht="12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167">
        <v>23108</v>
      </c>
      <c r="L1878" s="167" t="s">
        <v>480</v>
      </c>
      <c r="M1878" s="2"/>
      <c r="P1878" s="2"/>
    </row>
    <row r="1879" spans="1:16" ht="12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167">
        <v>23109</v>
      </c>
      <c r="L1879" s="167" t="s">
        <v>479</v>
      </c>
      <c r="M1879" s="2"/>
      <c r="P1879" s="2"/>
    </row>
    <row r="1880" spans="1:16" ht="12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167">
        <v>23110</v>
      </c>
      <c r="L1880" s="167" t="s">
        <v>480</v>
      </c>
      <c r="M1880" s="2"/>
      <c r="P1880" s="2"/>
    </row>
    <row r="1881" spans="1:16" ht="12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167">
        <v>23119</v>
      </c>
      <c r="L1881" s="167" t="s">
        <v>479</v>
      </c>
      <c r="M1881" s="2"/>
      <c r="P1881" s="2"/>
    </row>
    <row r="1882" spans="1:16" ht="12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167">
        <v>23120</v>
      </c>
      <c r="L1882" s="167" t="s">
        <v>480</v>
      </c>
      <c r="M1882" s="2"/>
      <c r="P1882" s="2"/>
    </row>
    <row r="1883" spans="1:16" ht="12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167">
        <v>23125</v>
      </c>
      <c r="L1883" s="167" t="s">
        <v>479</v>
      </c>
      <c r="M1883" s="2"/>
      <c r="P1883" s="2"/>
    </row>
    <row r="1884" spans="1:16" ht="12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167">
        <v>23126</v>
      </c>
      <c r="L1884" s="167" t="s">
        <v>480</v>
      </c>
      <c r="M1884" s="2"/>
      <c r="P1884" s="2"/>
    </row>
    <row r="1885" spans="1:16" ht="12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167">
        <v>23128</v>
      </c>
      <c r="L1885" s="167" t="s">
        <v>479</v>
      </c>
      <c r="M1885" s="2"/>
      <c r="P1885" s="2"/>
    </row>
    <row r="1886" spans="1:16" ht="12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167">
        <v>23129</v>
      </c>
      <c r="L1886" s="167" t="s">
        <v>480</v>
      </c>
      <c r="M1886" s="2"/>
      <c r="P1886" s="2"/>
    </row>
    <row r="1887" spans="1:16" ht="12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167">
        <v>23130</v>
      </c>
      <c r="L1887" s="167" t="s">
        <v>479</v>
      </c>
      <c r="M1887" s="2"/>
      <c r="P1887" s="2"/>
    </row>
    <row r="1888" spans="1:16" ht="12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167">
        <v>23139</v>
      </c>
      <c r="L1888" s="167" t="s">
        <v>480</v>
      </c>
      <c r="M1888" s="2"/>
      <c r="P1888" s="2"/>
    </row>
    <row r="1889" spans="1:16" ht="12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167">
        <v>23154</v>
      </c>
      <c r="L1889" s="167" t="s">
        <v>479</v>
      </c>
      <c r="M1889" s="2"/>
      <c r="P1889" s="2"/>
    </row>
    <row r="1890" spans="1:16" ht="12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167">
        <v>23156</v>
      </c>
      <c r="L1890" s="167" t="s">
        <v>480</v>
      </c>
      <c r="M1890" s="2"/>
      <c r="P1890" s="2"/>
    </row>
    <row r="1891" spans="1:16" ht="12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167">
        <v>23163</v>
      </c>
      <c r="L1891" s="167" t="s">
        <v>479</v>
      </c>
      <c r="M1891" s="2"/>
      <c r="P1891" s="2"/>
    </row>
    <row r="1892" spans="1:16" ht="12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167">
        <v>23168</v>
      </c>
      <c r="L1892" s="167" t="s">
        <v>480</v>
      </c>
      <c r="M1892" s="2"/>
      <c r="P1892" s="2"/>
    </row>
    <row r="1893" spans="1:16" ht="12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167">
        <v>23176</v>
      </c>
      <c r="L1893" s="167" t="s">
        <v>479</v>
      </c>
      <c r="M1893" s="2"/>
      <c r="P1893" s="2"/>
    </row>
    <row r="1894" spans="1:16" ht="12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167">
        <v>23177</v>
      </c>
      <c r="L1894" s="167" t="s">
        <v>480</v>
      </c>
      <c r="M1894" s="2"/>
      <c r="P1894" s="2"/>
    </row>
    <row r="1895" spans="1:16" ht="12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167">
        <v>23178</v>
      </c>
      <c r="L1895" s="167" t="s">
        <v>479</v>
      </c>
      <c r="M1895" s="2"/>
      <c r="P1895" s="2"/>
    </row>
    <row r="1896" spans="1:16" ht="12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167">
        <v>23180</v>
      </c>
      <c r="L1896" s="167" t="s">
        <v>480</v>
      </c>
      <c r="M1896" s="2"/>
      <c r="P1896" s="2"/>
    </row>
    <row r="1897" spans="1:16" ht="12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167">
        <v>23183</v>
      </c>
      <c r="L1897" s="167" t="s">
        <v>479</v>
      </c>
      <c r="M1897" s="2"/>
      <c r="P1897" s="2"/>
    </row>
    <row r="1898" spans="1:16" ht="12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167">
        <v>23186</v>
      </c>
      <c r="L1898" s="167" t="s">
        <v>480</v>
      </c>
      <c r="M1898" s="2"/>
      <c r="P1898" s="2"/>
    </row>
    <row r="1899" spans="1:16" ht="12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167">
        <v>23191</v>
      </c>
      <c r="L1899" s="167" t="s">
        <v>479</v>
      </c>
      <c r="M1899" s="2"/>
      <c r="P1899" s="2"/>
    </row>
    <row r="1900" spans="1:16" ht="12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167">
        <v>23192</v>
      </c>
      <c r="L1900" s="167" t="s">
        <v>480</v>
      </c>
      <c r="M1900" s="2"/>
      <c r="P1900" s="2"/>
    </row>
    <row r="1901" spans="1:16" ht="12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167">
        <v>23301</v>
      </c>
      <c r="L1901" s="167" t="s">
        <v>479</v>
      </c>
      <c r="M1901" s="2"/>
      <c r="P1901" s="2"/>
    </row>
    <row r="1902" spans="1:16" ht="12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167">
        <v>23801</v>
      </c>
      <c r="L1902" s="167" t="s">
        <v>480</v>
      </c>
      <c r="M1902" s="2"/>
      <c r="P1902" s="2"/>
    </row>
    <row r="1903" spans="1:16" ht="12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167">
        <v>23827</v>
      </c>
      <c r="L1903" s="167" t="s">
        <v>479</v>
      </c>
      <c r="M1903" s="2"/>
      <c r="P1903" s="2"/>
    </row>
    <row r="1904" spans="1:16" ht="12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167">
        <v>23830</v>
      </c>
      <c r="L1904" s="167" t="s">
        <v>480</v>
      </c>
      <c r="M1904" s="2"/>
      <c r="P1904" s="2"/>
    </row>
    <row r="1905" spans="1:16" ht="12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167">
        <v>23837</v>
      </c>
      <c r="L1905" s="167" t="s">
        <v>479</v>
      </c>
      <c r="M1905" s="2"/>
      <c r="P1905" s="2"/>
    </row>
    <row r="1906" spans="1:16" ht="12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167">
        <v>23838</v>
      </c>
      <c r="L1906" s="167" t="s">
        <v>480</v>
      </c>
      <c r="M1906" s="2"/>
      <c r="P1906" s="2"/>
    </row>
    <row r="1907" spans="1:16" ht="12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167">
        <v>23845</v>
      </c>
      <c r="L1907" s="167" t="s">
        <v>393</v>
      </c>
      <c r="M1907" s="2"/>
      <c r="P1907" s="2"/>
    </row>
    <row r="1908" spans="1:16" ht="12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167">
        <v>23846</v>
      </c>
      <c r="L1908" s="167" t="s">
        <v>480</v>
      </c>
      <c r="M1908" s="2"/>
      <c r="P1908" s="2"/>
    </row>
    <row r="1909" spans="1:16" ht="12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167">
        <v>23851</v>
      </c>
      <c r="L1909" s="167" t="s">
        <v>479</v>
      </c>
      <c r="M1909" s="2"/>
      <c r="P1909" s="2"/>
    </row>
    <row r="1910" spans="1:16" ht="12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167">
        <v>23856</v>
      </c>
      <c r="L1910" s="167" t="s">
        <v>480</v>
      </c>
      <c r="M1910" s="2"/>
      <c r="P1910" s="2"/>
    </row>
    <row r="1911" spans="1:16" ht="12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167">
        <v>23857</v>
      </c>
      <c r="L1911" s="167" t="s">
        <v>393</v>
      </c>
      <c r="M1911" s="2"/>
      <c r="P1911" s="2"/>
    </row>
    <row r="1912" spans="1:16" ht="12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167">
        <v>23860</v>
      </c>
      <c r="L1912" s="167" t="s">
        <v>480</v>
      </c>
      <c r="M1912" s="2"/>
      <c r="P1912" s="2"/>
    </row>
    <row r="1913" spans="1:16" ht="12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167">
        <v>23866</v>
      </c>
      <c r="L1913" s="167" t="s">
        <v>479</v>
      </c>
      <c r="M1913" s="2"/>
      <c r="P1913" s="2"/>
    </row>
    <row r="1914" spans="1:16" ht="12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167">
        <v>23867</v>
      </c>
      <c r="L1914" s="167" t="s">
        <v>480</v>
      </c>
      <c r="M1914" s="2"/>
      <c r="P1914" s="2"/>
    </row>
    <row r="1915" spans="1:16" ht="12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167">
        <v>23874</v>
      </c>
      <c r="L1915" s="167" t="s">
        <v>479</v>
      </c>
      <c r="M1915" s="2"/>
      <c r="P1915" s="2"/>
    </row>
    <row r="1916" spans="1:16" ht="12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167">
        <v>23875</v>
      </c>
      <c r="L1916" s="167" t="s">
        <v>480</v>
      </c>
      <c r="M1916" s="2"/>
      <c r="P1916" s="2"/>
    </row>
    <row r="1917" spans="1:16" ht="12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167">
        <v>23878</v>
      </c>
      <c r="L1917" s="167" t="s">
        <v>479</v>
      </c>
      <c r="M1917" s="2"/>
      <c r="P1917" s="2"/>
    </row>
    <row r="1918" spans="1:16" ht="12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167">
        <v>23879</v>
      </c>
      <c r="L1918" s="167" t="s">
        <v>480</v>
      </c>
      <c r="M1918" s="2"/>
      <c r="P1918" s="2"/>
    </row>
    <row r="1919" spans="1:16" ht="12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167">
        <v>23898</v>
      </c>
      <c r="L1919" s="167" t="s">
        <v>479</v>
      </c>
      <c r="M1919" s="2"/>
      <c r="P1919" s="2"/>
    </row>
    <row r="1920" spans="1:16" ht="12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167">
        <v>23899</v>
      </c>
      <c r="L1920" s="167" t="s">
        <v>480</v>
      </c>
      <c r="M1920" s="2"/>
      <c r="P1920" s="2"/>
    </row>
    <row r="1921" spans="1:16" ht="12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167">
        <v>23901</v>
      </c>
      <c r="L1921" s="167" t="s">
        <v>478</v>
      </c>
      <c r="M1921" s="2"/>
      <c r="P1921" s="2"/>
    </row>
    <row r="1922" spans="1:16" ht="12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167">
        <v>23915</v>
      </c>
      <c r="L1922" s="167" t="s">
        <v>393</v>
      </c>
      <c r="M1922" s="2"/>
      <c r="P1922" s="2"/>
    </row>
    <row r="1923" spans="1:16" ht="12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167">
        <v>23920</v>
      </c>
      <c r="L1923" s="167" t="s">
        <v>480</v>
      </c>
      <c r="M1923" s="2"/>
      <c r="P1923" s="2"/>
    </row>
    <row r="1924" spans="1:16" ht="12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167">
        <v>23921</v>
      </c>
      <c r="L1924" s="167" t="s">
        <v>478</v>
      </c>
      <c r="M1924" s="2"/>
      <c r="P1924" s="2"/>
    </row>
    <row r="1925" spans="1:16" ht="12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167">
        <v>23922</v>
      </c>
      <c r="L1925" s="167" t="s">
        <v>480</v>
      </c>
      <c r="M1925" s="2"/>
      <c r="P1925" s="2"/>
    </row>
    <row r="1926" spans="1:16" ht="12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167">
        <v>23923</v>
      </c>
      <c r="L1926" s="167" t="s">
        <v>478</v>
      </c>
      <c r="M1926" s="2"/>
      <c r="P1926" s="2"/>
    </row>
    <row r="1927" spans="1:16" ht="12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167">
        <v>23927</v>
      </c>
      <c r="L1927" s="167" t="s">
        <v>393</v>
      </c>
      <c r="M1927" s="2"/>
      <c r="P1927" s="2"/>
    </row>
    <row r="1928" spans="1:16" ht="12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167">
        <v>23930</v>
      </c>
      <c r="L1928" s="167" t="s">
        <v>480</v>
      </c>
      <c r="M1928" s="2"/>
      <c r="P1928" s="2"/>
    </row>
    <row r="1929" spans="1:16" ht="12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167">
        <v>23934</v>
      </c>
      <c r="L1929" s="167" t="s">
        <v>478</v>
      </c>
      <c r="M1929" s="2"/>
      <c r="P1929" s="2"/>
    </row>
    <row r="1930" spans="1:16" ht="12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167">
        <v>23938</v>
      </c>
      <c r="L1930" s="167" t="s">
        <v>480</v>
      </c>
      <c r="M1930" s="2"/>
      <c r="P1930" s="2"/>
    </row>
    <row r="1931" spans="1:16" ht="12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167">
        <v>23939</v>
      </c>
      <c r="L1931" s="167" t="s">
        <v>478</v>
      </c>
      <c r="M1931" s="2"/>
      <c r="P1931" s="2"/>
    </row>
    <row r="1932" spans="1:16" ht="12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167">
        <v>23944</v>
      </c>
      <c r="L1932" s="167" t="s">
        <v>480</v>
      </c>
      <c r="M1932" s="2"/>
      <c r="P1932" s="2"/>
    </row>
    <row r="1933" spans="1:16" ht="12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167">
        <v>23947</v>
      </c>
      <c r="L1933" s="167" t="s">
        <v>478</v>
      </c>
      <c r="M1933" s="2"/>
      <c r="P1933" s="2"/>
    </row>
    <row r="1934" spans="1:16" ht="12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167">
        <v>23950</v>
      </c>
      <c r="L1934" s="167" t="s">
        <v>393</v>
      </c>
      <c r="M1934" s="2"/>
      <c r="P1934" s="2"/>
    </row>
    <row r="1935" spans="1:16" ht="12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167">
        <v>23952</v>
      </c>
      <c r="L1935" s="167" t="s">
        <v>478</v>
      </c>
      <c r="M1935" s="2"/>
      <c r="P1935" s="2"/>
    </row>
    <row r="1936" spans="1:16" ht="12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167">
        <v>23955</v>
      </c>
      <c r="L1936" s="167" t="s">
        <v>480</v>
      </c>
      <c r="M1936" s="2"/>
      <c r="P1936" s="2"/>
    </row>
    <row r="1937" spans="1:16" ht="12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167">
        <v>23958</v>
      </c>
      <c r="L1937" s="167" t="s">
        <v>478</v>
      </c>
      <c r="M1937" s="2"/>
      <c r="P1937" s="2"/>
    </row>
    <row r="1938" spans="1:16" ht="12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167">
        <v>23970</v>
      </c>
      <c r="L1938" s="167" t="s">
        <v>480</v>
      </c>
      <c r="M1938" s="2"/>
      <c r="P1938" s="2"/>
    </row>
    <row r="1939" spans="1:16" ht="12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167">
        <v>23974</v>
      </c>
      <c r="L1939" s="167" t="s">
        <v>478</v>
      </c>
      <c r="M1939" s="2"/>
      <c r="P1939" s="2"/>
    </row>
    <row r="1940" spans="1:16" ht="12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167">
        <v>24000</v>
      </c>
      <c r="L1940" s="167" t="s">
        <v>481</v>
      </c>
      <c r="M1940" s="2"/>
      <c r="P1940" s="2"/>
    </row>
    <row r="1941" spans="1:16" ht="12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167">
        <v>24053</v>
      </c>
      <c r="L1941" s="167" t="s">
        <v>392</v>
      </c>
      <c r="M1941" s="2"/>
      <c r="P1941" s="2"/>
    </row>
    <row r="1942" spans="1:16" ht="12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167">
        <v>24055</v>
      </c>
      <c r="L1942" s="167" t="s">
        <v>481</v>
      </c>
      <c r="M1942" s="2"/>
      <c r="P1942" s="2"/>
    </row>
    <row r="1943" spans="1:16" ht="12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167">
        <v>24069</v>
      </c>
      <c r="L1943" s="167" t="s">
        <v>392</v>
      </c>
      <c r="M1943" s="2"/>
      <c r="P1943" s="2"/>
    </row>
    <row r="1944" spans="1:16" ht="12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167">
        <v>24070</v>
      </c>
      <c r="L1944" s="167" t="s">
        <v>481</v>
      </c>
      <c r="M1944" s="2"/>
      <c r="P1944" s="2"/>
    </row>
    <row r="1945" spans="1:16" ht="12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167">
        <v>24076</v>
      </c>
      <c r="L1945" s="167" t="s">
        <v>392</v>
      </c>
      <c r="M1945" s="2"/>
      <c r="P1945" s="2"/>
    </row>
    <row r="1946" spans="1:16" ht="12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167">
        <v>24077</v>
      </c>
      <c r="L1946" s="167" t="s">
        <v>481</v>
      </c>
      <c r="M1946" s="2"/>
      <c r="P1946" s="2"/>
    </row>
    <row r="1947" spans="1:16" ht="12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167">
        <v>24082</v>
      </c>
      <c r="L1947" s="167" t="s">
        <v>392</v>
      </c>
      <c r="M1947" s="2"/>
      <c r="P1947" s="2"/>
    </row>
    <row r="1948" spans="1:16" ht="12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167">
        <v>24083</v>
      </c>
      <c r="L1948" s="167" t="s">
        <v>481</v>
      </c>
      <c r="M1948" s="2"/>
      <c r="P1948" s="2"/>
    </row>
    <row r="1949" spans="1:16" ht="12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167">
        <v>24104</v>
      </c>
      <c r="L1949" s="167" t="s">
        <v>478</v>
      </c>
      <c r="M1949" s="2"/>
      <c r="P1949" s="2"/>
    </row>
    <row r="1950" spans="1:16" ht="12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167">
        <v>24105</v>
      </c>
      <c r="L1950" s="167" t="s">
        <v>481</v>
      </c>
      <c r="M1950" s="2"/>
      <c r="P1950" s="2"/>
    </row>
    <row r="1951" spans="1:16" ht="12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167">
        <v>24112</v>
      </c>
      <c r="L1951" s="167" t="s">
        <v>392</v>
      </c>
      <c r="M1951" s="2"/>
      <c r="P1951" s="2"/>
    </row>
    <row r="1952" spans="1:16" ht="12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167">
        <v>24120</v>
      </c>
      <c r="L1952" s="167" t="s">
        <v>481</v>
      </c>
      <c r="M1952" s="2"/>
      <c r="P1952" s="2"/>
    </row>
    <row r="1953" spans="1:16" ht="12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167">
        <v>24133</v>
      </c>
      <c r="L1953" s="167" t="s">
        <v>392</v>
      </c>
      <c r="M1953" s="2"/>
      <c r="P1953" s="2"/>
    </row>
    <row r="1954" spans="1:16" ht="12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167">
        <v>24134</v>
      </c>
      <c r="L1954" s="167" t="s">
        <v>481</v>
      </c>
      <c r="M1954" s="2"/>
      <c r="P1954" s="2"/>
    </row>
    <row r="1955" spans="1:16" ht="12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167">
        <v>24139</v>
      </c>
      <c r="L1955" s="167" t="s">
        <v>478</v>
      </c>
      <c r="M1955" s="2"/>
      <c r="P1955" s="2"/>
    </row>
    <row r="1956" spans="1:16" ht="12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167">
        <v>24141</v>
      </c>
      <c r="L1956" s="167" t="s">
        <v>481</v>
      </c>
      <c r="M1956" s="2"/>
      <c r="P1956" s="2"/>
    </row>
    <row r="1957" spans="1:16" ht="12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167">
        <v>24148</v>
      </c>
      <c r="L1957" s="167" t="s">
        <v>392</v>
      </c>
      <c r="M1957" s="2"/>
      <c r="P1957" s="2"/>
    </row>
    <row r="1958" spans="1:16" ht="12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167">
        <v>24149</v>
      </c>
      <c r="L1958" s="167" t="s">
        <v>481</v>
      </c>
      <c r="M1958" s="2"/>
      <c r="P1958" s="2"/>
    </row>
    <row r="1959" spans="1:16" ht="12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167">
        <v>24161</v>
      </c>
      <c r="L1959" s="167" t="s">
        <v>478</v>
      </c>
      <c r="M1959" s="2"/>
      <c r="P1959" s="2"/>
    </row>
    <row r="1960" spans="1:16" ht="12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167">
        <v>24162</v>
      </c>
      <c r="L1960" s="167" t="s">
        <v>481</v>
      </c>
      <c r="M1960" s="2"/>
      <c r="P1960" s="2"/>
    </row>
    <row r="1961" spans="1:16" ht="12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167">
        <v>24165</v>
      </c>
      <c r="L1961" s="167" t="s">
        <v>392</v>
      </c>
      <c r="M1961" s="2"/>
      <c r="P1961" s="2"/>
    </row>
    <row r="1962" spans="1:16" ht="12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167">
        <v>24167</v>
      </c>
      <c r="L1962" s="167" t="s">
        <v>481</v>
      </c>
      <c r="M1962" s="2"/>
      <c r="P1962" s="2"/>
    </row>
    <row r="1963" spans="1:16" ht="12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167">
        <v>24171</v>
      </c>
      <c r="L1963" s="167" t="s">
        <v>392</v>
      </c>
      <c r="M1963" s="2"/>
      <c r="P1963" s="2"/>
    </row>
    <row r="1964" spans="1:16" ht="12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167">
        <v>24174</v>
      </c>
      <c r="L1964" s="167" t="s">
        <v>481</v>
      </c>
      <c r="M1964" s="2"/>
      <c r="P1964" s="2"/>
    </row>
    <row r="1965" spans="1:16" ht="12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167">
        <v>24201</v>
      </c>
      <c r="L1965" s="167" t="s">
        <v>454</v>
      </c>
      <c r="M1965" s="2"/>
      <c r="P1965" s="2"/>
    </row>
    <row r="1966" spans="1:16" ht="12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167">
        <v>24301</v>
      </c>
      <c r="L1966" s="167" t="s">
        <v>481</v>
      </c>
      <c r="M1966" s="2"/>
      <c r="P1966" s="2"/>
    </row>
    <row r="1967" spans="1:16" ht="12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167">
        <v>24311</v>
      </c>
      <c r="L1967" s="167" t="s">
        <v>454</v>
      </c>
      <c r="M1967" s="2"/>
      <c r="P1967" s="2"/>
    </row>
    <row r="1968" spans="1:16" ht="12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167">
        <v>24312</v>
      </c>
      <c r="L1968" s="167" t="s">
        <v>481</v>
      </c>
      <c r="M1968" s="2"/>
      <c r="P1968" s="2"/>
    </row>
    <row r="1969" spans="1:16" ht="12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167">
        <v>24316</v>
      </c>
      <c r="L1969" s="167" t="s">
        <v>454</v>
      </c>
      <c r="M1969" s="2"/>
      <c r="P1969" s="2"/>
    </row>
    <row r="1970" spans="1:16" ht="12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167">
        <v>24317</v>
      </c>
      <c r="L1970" s="167" t="s">
        <v>392</v>
      </c>
      <c r="M1970" s="2"/>
      <c r="P1970" s="2"/>
    </row>
    <row r="1971" spans="1:16" ht="12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167">
        <v>24318</v>
      </c>
      <c r="L1971" s="167" t="s">
        <v>454</v>
      </c>
      <c r="M1971" s="2"/>
      <c r="P1971" s="2"/>
    </row>
    <row r="1972" spans="1:16" ht="12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167">
        <v>24322</v>
      </c>
      <c r="L1972" s="167" t="s">
        <v>481</v>
      </c>
      <c r="M1972" s="2"/>
      <c r="P1972" s="2"/>
    </row>
    <row r="1973" spans="1:16" ht="12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167">
        <v>24323</v>
      </c>
      <c r="L1973" s="167" t="s">
        <v>454</v>
      </c>
      <c r="M1973" s="2"/>
      <c r="P1973" s="2"/>
    </row>
    <row r="1974" spans="1:16" ht="12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167">
        <v>24324</v>
      </c>
      <c r="L1974" s="167" t="s">
        <v>481</v>
      </c>
      <c r="M1974" s="2"/>
      <c r="P1974" s="2"/>
    </row>
    <row r="1975" spans="1:16" ht="12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167">
        <v>24326</v>
      </c>
      <c r="L1975" s="167" t="s">
        <v>454</v>
      </c>
      <c r="M1975" s="2"/>
      <c r="P1975" s="2"/>
    </row>
    <row r="1976" spans="1:16" ht="12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167">
        <v>24328</v>
      </c>
      <c r="L1976" s="167" t="s">
        <v>392</v>
      </c>
      <c r="M1976" s="2"/>
      <c r="P1976" s="2"/>
    </row>
    <row r="1977" spans="1:16" ht="12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167">
        <v>24330</v>
      </c>
      <c r="L1977" s="167" t="s">
        <v>481</v>
      </c>
      <c r="M1977" s="2"/>
      <c r="P1977" s="2"/>
    </row>
    <row r="1978" spans="1:16" ht="12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167">
        <v>24333</v>
      </c>
      <c r="L1978" s="167" t="s">
        <v>392</v>
      </c>
      <c r="M1978" s="2"/>
      <c r="P1978" s="2"/>
    </row>
    <row r="1979" spans="1:16" ht="12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167">
        <v>24340</v>
      </c>
      <c r="L1979" s="167" t="s">
        <v>454</v>
      </c>
      <c r="M1979" s="2"/>
      <c r="P1979" s="2"/>
    </row>
    <row r="1980" spans="1:16" ht="12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167">
        <v>24343</v>
      </c>
      <c r="L1980" s="167" t="s">
        <v>481</v>
      </c>
      <c r="M1980" s="2"/>
      <c r="P1980" s="2"/>
    </row>
    <row r="1981" spans="1:16" ht="12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167">
        <v>24348</v>
      </c>
      <c r="L1981" s="167" t="s">
        <v>454</v>
      </c>
      <c r="M1981" s="2"/>
      <c r="P1981" s="2"/>
    </row>
    <row r="1982" spans="1:16" ht="12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167">
        <v>24350</v>
      </c>
      <c r="L1982" s="167" t="s">
        <v>481</v>
      </c>
      <c r="M1982" s="2"/>
      <c r="P1982" s="2"/>
    </row>
    <row r="1983" spans="1:16" ht="12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167">
        <v>24351</v>
      </c>
      <c r="L1983" s="167" t="s">
        <v>392</v>
      </c>
      <c r="M1983" s="2"/>
      <c r="P1983" s="2"/>
    </row>
    <row r="1984" spans="1:16" ht="12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167">
        <v>24352</v>
      </c>
      <c r="L1984" s="167" t="s">
        <v>481</v>
      </c>
      <c r="M1984" s="2"/>
      <c r="P1984" s="2"/>
    </row>
    <row r="1985" spans="1:16" ht="12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167">
        <v>24354</v>
      </c>
      <c r="L1985" s="167" t="s">
        <v>454</v>
      </c>
      <c r="M1985" s="2"/>
      <c r="P1985" s="2"/>
    </row>
    <row r="1986" spans="1:16" ht="12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167">
        <v>24360</v>
      </c>
      <c r="L1986" s="167" t="s">
        <v>481</v>
      </c>
      <c r="M1986" s="2"/>
      <c r="P1986" s="2"/>
    </row>
    <row r="1987" spans="1:16" ht="12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167">
        <v>24361</v>
      </c>
      <c r="L1987" s="167" t="s">
        <v>454</v>
      </c>
      <c r="M1987" s="2"/>
      <c r="P1987" s="2"/>
    </row>
    <row r="1988" spans="1:16" ht="12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167">
        <v>24366</v>
      </c>
      <c r="L1988" s="167" t="s">
        <v>481</v>
      </c>
      <c r="M1988" s="2"/>
      <c r="P1988" s="2"/>
    </row>
    <row r="1989" spans="1:16" ht="12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167">
        <v>24368</v>
      </c>
      <c r="L1989" s="167" t="s">
        <v>454</v>
      </c>
      <c r="M1989" s="2"/>
      <c r="P1989" s="2"/>
    </row>
    <row r="1990" spans="1:16" ht="12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167">
        <v>24380</v>
      </c>
      <c r="L1990" s="167" t="s">
        <v>481</v>
      </c>
      <c r="M1990" s="2"/>
      <c r="P1990" s="2"/>
    </row>
    <row r="1991" spans="1:16" ht="12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167">
        <v>24401</v>
      </c>
      <c r="L1991" s="167" t="s">
        <v>478</v>
      </c>
      <c r="M1991" s="2"/>
      <c r="P1991" s="2"/>
    </row>
    <row r="1992" spans="1:16" ht="12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167">
        <v>24412</v>
      </c>
      <c r="L1992" s="167" t="s">
        <v>481</v>
      </c>
      <c r="M1992" s="2"/>
      <c r="P1992" s="2"/>
    </row>
    <row r="1993" spans="1:16" ht="12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167">
        <v>24413</v>
      </c>
      <c r="L1993" s="167" t="s">
        <v>494</v>
      </c>
      <c r="M1993" s="2"/>
      <c r="P1993" s="2"/>
    </row>
    <row r="1994" spans="1:16" ht="12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167">
        <v>24415</v>
      </c>
      <c r="L1994" s="167" t="s">
        <v>478</v>
      </c>
      <c r="M1994" s="2"/>
      <c r="P1994" s="2"/>
    </row>
    <row r="1995" spans="1:16" ht="12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167">
        <v>24421</v>
      </c>
      <c r="L1995" s="167" t="s">
        <v>494</v>
      </c>
      <c r="M1995" s="2"/>
      <c r="P1995" s="2"/>
    </row>
    <row r="1996" spans="1:16" ht="12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167">
        <v>24422</v>
      </c>
      <c r="L1996" s="167" t="s">
        <v>481</v>
      </c>
      <c r="M1996" s="2"/>
      <c r="P1996" s="2"/>
    </row>
    <row r="1997" spans="1:16" ht="12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167">
        <v>24430</v>
      </c>
      <c r="L1997" s="167" t="s">
        <v>478</v>
      </c>
      <c r="M1997" s="2"/>
      <c r="P1997" s="2"/>
    </row>
    <row r="1998" spans="1:16" ht="12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167">
        <v>24432</v>
      </c>
      <c r="L1998" s="167" t="s">
        <v>494</v>
      </c>
      <c r="M1998" s="2"/>
      <c r="P1998" s="2"/>
    </row>
    <row r="1999" spans="1:16" ht="12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167">
        <v>24435</v>
      </c>
      <c r="L1999" s="167" t="s">
        <v>478</v>
      </c>
      <c r="M1999" s="2"/>
      <c r="P1999" s="2"/>
    </row>
    <row r="2000" spans="1:16" ht="12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167">
        <v>24438</v>
      </c>
      <c r="L2000" s="167" t="s">
        <v>481</v>
      </c>
      <c r="M2000" s="2"/>
      <c r="P2000" s="2"/>
    </row>
    <row r="2001" spans="1:16" ht="12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167">
        <v>24439</v>
      </c>
      <c r="L2001" s="167" t="s">
        <v>478</v>
      </c>
      <c r="M2001" s="2"/>
      <c r="P2001" s="2"/>
    </row>
    <row r="2002" spans="1:16" ht="12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167">
        <v>24441</v>
      </c>
      <c r="L2002" s="167" t="s">
        <v>494</v>
      </c>
      <c r="M2002" s="2"/>
      <c r="P2002" s="2"/>
    </row>
    <row r="2003" spans="1:16" ht="12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167">
        <v>24445</v>
      </c>
      <c r="L2003" s="167" t="s">
        <v>481</v>
      </c>
      <c r="M2003" s="2"/>
      <c r="P2003" s="2"/>
    </row>
    <row r="2004" spans="1:16" ht="12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167">
        <v>24450</v>
      </c>
      <c r="L2004" s="167" t="s">
        <v>478</v>
      </c>
      <c r="M2004" s="2"/>
      <c r="P2004" s="2"/>
    </row>
    <row r="2005" spans="1:16" ht="12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167">
        <v>24457</v>
      </c>
      <c r="L2005" s="167" t="s">
        <v>481</v>
      </c>
      <c r="M2005" s="2"/>
      <c r="P2005" s="2"/>
    </row>
    <row r="2006" spans="1:16" ht="12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167">
        <v>24458</v>
      </c>
      <c r="L2006" s="167" t="s">
        <v>494</v>
      </c>
      <c r="M2006" s="2"/>
      <c r="P2006" s="2"/>
    </row>
    <row r="2007" spans="1:16" ht="12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167">
        <v>24459</v>
      </c>
      <c r="L2007" s="167" t="s">
        <v>478</v>
      </c>
      <c r="M2007" s="2"/>
      <c r="P2007" s="2"/>
    </row>
    <row r="2008" spans="1:16" ht="12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167">
        <v>24460</v>
      </c>
      <c r="L2008" s="167" t="s">
        <v>481</v>
      </c>
      <c r="M2008" s="2"/>
      <c r="P2008" s="2"/>
    </row>
    <row r="2009" spans="1:16" ht="12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167">
        <v>24463</v>
      </c>
      <c r="L2009" s="167" t="s">
        <v>478</v>
      </c>
      <c r="M2009" s="2"/>
      <c r="P2009" s="2"/>
    </row>
    <row r="2010" spans="1:16" ht="12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167">
        <v>24465</v>
      </c>
      <c r="L2010" s="167" t="s">
        <v>494</v>
      </c>
      <c r="M2010" s="2"/>
      <c r="P2010" s="2"/>
    </row>
    <row r="2011" spans="1:16" ht="12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167">
        <v>24469</v>
      </c>
      <c r="L2011" s="167" t="s">
        <v>478</v>
      </c>
      <c r="M2011" s="2"/>
      <c r="P2011" s="2"/>
    </row>
    <row r="2012" spans="1:16" ht="12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167">
        <v>24471</v>
      </c>
      <c r="L2012" s="167" t="s">
        <v>494</v>
      </c>
      <c r="M2012" s="2"/>
      <c r="P2012" s="2"/>
    </row>
    <row r="2013" spans="1:16" ht="12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167">
        <v>24472</v>
      </c>
      <c r="L2013" s="167" t="s">
        <v>478</v>
      </c>
      <c r="M2013" s="2"/>
      <c r="P2013" s="2"/>
    </row>
    <row r="2014" spans="1:16" ht="12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167">
        <v>24474</v>
      </c>
      <c r="L2014" s="167" t="s">
        <v>481</v>
      </c>
      <c r="M2014" s="2"/>
      <c r="P2014" s="2"/>
    </row>
    <row r="2015" spans="1:16" ht="12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167">
        <v>24475</v>
      </c>
      <c r="L2015" s="167" t="s">
        <v>478</v>
      </c>
      <c r="M2015" s="2"/>
      <c r="P2015" s="2"/>
    </row>
    <row r="2016" spans="1:16" ht="12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167">
        <v>24484</v>
      </c>
      <c r="L2016" s="167" t="s">
        <v>494</v>
      </c>
      <c r="M2016" s="2"/>
      <c r="P2016" s="2"/>
    </row>
    <row r="2017" spans="1:16" ht="12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167">
        <v>24501</v>
      </c>
      <c r="L2017" s="167" t="s">
        <v>478</v>
      </c>
      <c r="M2017" s="2"/>
      <c r="P2017" s="2"/>
    </row>
    <row r="2018" spans="1:16" ht="12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167">
        <v>24520</v>
      </c>
      <c r="L2018" s="167" t="s">
        <v>393</v>
      </c>
      <c r="M2018" s="2"/>
      <c r="P2018" s="2"/>
    </row>
    <row r="2019" spans="1:16" ht="12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167">
        <v>24521</v>
      </c>
      <c r="L2019" s="167" t="s">
        <v>478</v>
      </c>
      <c r="M2019" s="2"/>
      <c r="P2019" s="2"/>
    </row>
    <row r="2020" spans="1:16" ht="12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167">
        <v>24527</v>
      </c>
      <c r="L2020" s="167" t="s">
        <v>392</v>
      </c>
      <c r="M2020" s="2"/>
      <c r="P2020" s="2"/>
    </row>
    <row r="2021" spans="1:16" ht="12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167">
        <v>24528</v>
      </c>
      <c r="L2021" s="167" t="s">
        <v>478</v>
      </c>
      <c r="M2021" s="2"/>
      <c r="P2021" s="2"/>
    </row>
    <row r="2022" spans="1:16" ht="12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167">
        <v>24529</v>
      </c>
      <c r="L2022" s="167" t="s">
        <v>393</v>
      </c>
      <c r="M2022" s="2"/>
      <c r="P2022" s="2"/>
    </row>
    <row r="2023" spans="1:16" ht="12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167">
        <v>24530</v>
      </c>
      <c r="L2023" s="167" t="s">
        <v>481</v>
      </c>
      <c r="M2023" s="2"/>
      <c r="P2023" s="2"/>
    </row>
    <row r="2024" spans="1:16" ht="12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167">
        <v>24531</v>
      </c>
      <c r="L2024" s="167" t="s">
        <v>478</v>
      </c>
      <c r="M2024" s="2"/>
      <c r="P2024" s="2"/>
    </row>
    <row r="2025" spans="1:16" ht="12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167">
        <v>24540</v>
      </c>
      <c r="L2025" s="167" t="s">
        <v>392</v>
      </c>
      <c r="M2025" s="2"/>
      <c r="P2025" s="2"/>
    </row>
    <row r="2026" spans="1:16" ht="12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167">
        <v>24549</v>
      </c>
      <c r="L2026" s="167" t="s">
        <v>478</v>
      </c>
      <c r="M2026" s="2"/>
      <c r="P2026" s="2"/>
    </row>
    <row r="2027" spans="1:16" ht="12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167">
        <v>24580</v>
      </c>
      <c r="L2027" s="167" t="s">
        <v>393</v>
      </c>
      <c r="M2027" s="2"/>
      <c r="P2027" s="2"/>
    </row>
    <row r="2028" spans="1:16" ht="12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167">
        <v>24581</v>
      </c>
      <c r="L2028" s="167" t="s">
        <v>478</v>
      </c>
      <c r="M2028" s="2"/>
      <c r="P2028" s="2"/>
    </row>
    <row r="2029" spans="1:16" ht="12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167">
        <v>24598</v>
      </c>
      <c r="L2029" s="167" t="s">
        <v>393</v>
      </c>
      <c r="M2029" s="2"/>
      <c r="P2029" s="2"/>
    </row>
    <row r="2030" spans="1:16" ht="12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167">
        <v>24599</v>
      </c>
      <c r="L2030" s="167" t="s">
        <v>478</v>
      </c>
      <c r="M2030" s="2"/>
      <c r="P2030" s="2"/>
    </row>
    <row r="2031" spans="1:16" ht="12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167">
        <v>24601</v>
      </c>
      <c r="L2031" s="167" t="s">
        <v>454</v>
      </c>
      <c r="M2031" s="2"/>
      <c r="P2031" s="2"/>
    </row>
    <row r="2032" spans="1:16" ht="12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167">
        <v>24605</v>
      </c>
      <c r="L2032" s="167" t="s">
        <v>481</v>
      </c>
      <c r="M2032" s="2"/>
      <c r="P2032" s="2"/>
    </row>
    <row r="2033" spans="1:16" ht="12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167">
        <v>24606</v>
      </c>
      <c r="L2033" s="167" t="s">
        <v>493</v>
      </c>
      <c r="M2033" s="2"/>
      <c r="P2033" s="2"/>
    </row>
    <row r="2034" spans="1:16" ht="12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167">
        <v>24607</v>
      </c>
      <c r="L2034" s="167" t="s">
        <v>454</v>
      </c>
      <c r="M2034" s="2"/>
      <c r="P2034" s="2"/>
    </row>
    <row r="2035" spans="1:16" ht="12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167">
        <v>24613</v>
      </c>
      <c r="L2035" s="167" t="s">
        <v>481</v>
      </c>
      <c r="M2035" s="2"/>
      <c r="P2035" s="2"/>
    </row>
    <row r="2036" spans="1:16" ht="12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167">
        <v>24614</v>
      </c>
      <c r="L2036" s="167" t="s">
        <v>454</v>
      </c>
      <c r="M2036" s="2"/>
      <c r="P2036" s="2"/>
    </row>
    <row r="2037" spans="1:16" ht="12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167">
        <v>24635</v>
      </c>
      <c r="L2037" s="167" t="s">
        <v>493</v>
      </c>
      <c r="M2037" s="2"/>
      <c r="P2037" s="2"/>
    </row>
    <row r="2038" spans="1:16" ht="12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167">
        <v>24637</v>
      </c>
      <c r="L2038" s="167" t="s">
        <v>454</v>
      </c>
      <c r="M2038" s="2"/>
      <c r="P2038" s="2"/>
    </row>
    <row r="2039" spans="1:16" ht="12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167">
        <v>24701</v>
      </c>
      <c r="L2039" s="167" t="s">
        <v>481</v>
      </c>
      <c r="M2039" s="2"/>
      <c r="P2039" s="2"/>
    </row>
    <row r="2040" spans="1:16" ht="12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167">
        <v>24710</v>
      </c>
      <c r="L2040" s="167" t="s">
        <v>493</v>
      </c>
      <c r="M2040" s="2"/>
      <c r="P2040" s="2"/>
    </row>
    <row r="2041" spans="1:16" ht="12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167">
        <v>24712</v>
      </c>
      <c r="L2041" s="167" t="s">
        <v>481</v>
      </c>
      <c r="M2041" s="2"/>
      <c r="P2041" s="2"/>
    </row>
    <row r="2042" spans="1:16" ht="12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167">
        <v>24714</v>
      </c>
      <c r="L2042" s="167" t="s">
        <v>493</v>
      </c>
      <c r="M2042" s="2"/>
      <c r="P2042" s="2"/>
    </row>
    <row r="2043" spans="1:16" ht="12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167">
        <v>24731</v>
      </c>
      <c r="L2043" s="167" t="s">
        <v>481</v>
      </c>
      <c r="M2043" s="2"/>
      <c r="P2043" s="2"/>
    </row>
    <row r="2044" spans="1:16" ht="12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167">
        <v>24736</v>
      </c>
      <c r="L2044" s="167" t="s">
        <v>493</v>
      </c>
      <c r="M2044" s="2"/>
      <c r="P2044" s="2"/>
    </row>
    <row r="2045" spans="1:16" ht="12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167">
        <v>24737</v>
      </c>
      <c r="L2045" s="167" t="s">
        <v>481</v>
      </c>
      <c r="M2045" s="2"/>
      <c r="P2045" s="2"/>
    </row>
    <row r="2046" spans="1:16" ht="12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167">
        <v>24751</v>
      </c>
      <c r="L2046" s="167" t="s">
        <v>493</v>
      </c>
      <c r="M2046" s="2"/>
      <c r="P2046" s="2"/>
    </row>
    <row r="2047" spans="1:16" ht="12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167">
        <v>24813</v>
      </c>
      <c r="L2047" s="167" t="s">
        <v>454</v>
      </c>
      <c r="M2047" s="2"/>
      <c r="P2047" s="2"/>
    </row>
    <row r="2048" spans="1:16" ht="12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167">
        <v>24816</v>
      </c>
      <c r="L2048" s="167" t="s">
        <v>493</v>
      </c>
      <c r="M2048" s="2"/>
      <c r="P2048" s="2"/>
    </row>
    <row r="2049" spans="1:16" ht="12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167">
        <v>24817</v>
      </c>
      <c r="L2049" s="167" t="s">
        <v>454</v>
      </c>
      <c r="M2049" s="2"/>
      <c r="P2049" s="2"/>
    </row>
    <row r="2050" spans="1:16" ht="12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167">
        <v>24818</v>
      </c>
      <c r="L2050" s="167" t="s">
        <v>493</v>
      </c>
      <c r="M2050" s="2"/>
      <c r="P2050" s="2"/>
    </row>
    <row r="2051" spans="1:16" ht="12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167">
        <v>24821</v>
      </c>
      <c r="L2051" s="167" t="s">
        <v>454</v>
      </c>
      <c r="M2051" s="2"/>
      <c r="P2051" s="2"/>
    </row>
    <row r="2052" spans="1:16" ht="12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167">
        <v>24822</v>
      </c>
      <c r="L2052" s="167" t="s">
        <v>493</v>
      </c>
      <c r="M2052" s="2"/>
      <c r="P2052" s="2"/>
    </row>
    <row r="2053" spans="1:16" ht="12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167">
        <v>24826</v>
      </c>
      <c r="L2053" s="167" t="s">
        <v>454</v>
      </c>
      <c r="M2053" s="2"/>
      <c r="P2053" s="2"/>
    </row>
    <row r="2054" spans="1:16" ht="12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167">
        <v>24827</v>
      </c>
      <c r="L2054" s="167" t="s">
        <v>493</v>
      </c>
      <c r="M2054" s="2"/>
      <c r="P2054" s="2"/>
    </row>
    <row r="2055" spans="1:16" ht="12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167">
        <v>24832</v>
      </c>
      <c r="L2055" s="167" t="s">
        <v>454</v>
      </c>
      <c r="M2055" s="2"/>
      <c r="P2055" s="2"/>
    </row>
    <row r="2056" spans="1:16" ht="12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167">
        <v>24834</v>
      </c>
      <c r="L2056" s="167" t="s">
        <v>493</v>
      </c>
      <c r="M2056" s="2"/>
      <c r="P2056" s="2"/>
    </row>
    <row r="2057" spans="1:16" ht="12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167">
        <v>24850</v>
      </c>
      <c r="L2057" s="167" t="s">
        <v>454</v>
      </c>
      <c r="M2057" s="2"/>
      <c r="P2057" s="2"/>
    </row>
    <row r="2058" spans="1:16" ht="12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167">
        <v>24851</v>
      </c>
      <c r="L2058" s="167" t="s">
        <v>493</v>
      </c>
      <c r="M2058" s="2"/>
      <c r="P2058" s="2"/>
    </row>
    <row r="2059" spans="1:16" ht="12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167">
        <v>24866</v>
      </c>
      <c r="L2059" s="167" t="s">
        <v>454</v>
      </c>
      <c r="M2059" s="2"/>
      <c r="P2059" s="2"/>
    </row>
    <row r="2060" spans="1:16" ht="12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167">
        <v>24867</v>
      </c>
      <c r="L2060" s="167" t="s">
        <v>493</v>
      </c>
      <c r="M2060" s="2"/>
      <c r="P2060" s="2"/>
    </row>
    <row r="2061" spans="1:16" ht="12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167">
        <v>24873</v>
      </c>
      <c r="L2061" s="167" t="s">
        <v>454</v>
      </c>
      <c r="M2061" s="2"/>
      <c r="P2061" s="2"/>
    </row>
    <row r="2062" spans="1:16" ht="12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167">
        <v>24874</v>
      </c>
      <c r="L2062" s="167" t="s">
        <v>493</v>
      </c>
      <c r="M2062" s="2"/>
      <c r="P2062" s="2"/>
    </row>
    <row r="2063" spans="1:16" ht="12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167">
        <v>24879</v>
      </c>
      <c r="L2063" s="167" t="s">
        <v>454</v>
      </c>
      <c r="M2063" s="2"/>
      <c r="P2063" s="2"/>
    </row>
    <row r="2064" spans="1:16" ht="12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167">
        <v>24880</v>
      </c>
      <c r="L2064" s="167" t="s">
        <v>493</v>
      </c>
      <c r="M2064" s="2"/>
      <c r="P2064" s="2"/>
    </row>
    <row r="2065" spans="1:16" ht="12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167">
        <v>24884</v>
      </c>
      <c r="L2065" s="167" t="s">
        <v>454</v>
      </c>
      <c r="M2065" s="2"/>
      <c r="P2065" s="2"/>
    </row>
    <row r="2066" spans="1:16" ht="12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167">
        <v>24887</v>
      </c>
      <c r="L2066" s="167" t="s">
        <v>493</v>
      </c>
      <c r="M2066" s="2"/>
      <c r="P2066" s="2"/>
    </row>
    <row r="2067" spans="1:16" ht="12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167">
        <v>24892</v>
      </c>
      <c r="L2067" s="167" t="s">
        <v>454</v>
      </c>
      <c r="M2067" s="2"/>
      <c r="P2067" s="2"/>
    </row>
    <row r="2068" spans="1:16" ht="12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167">
        <v>24895</v>
      </c>
      <c r="L2068" s="167" t="s">
        <v>493</v>
      </c>
      <c r="M2068" s="2"/>
      <c r="P2068" s="2"/>
    </row>
    <row r="2069" spans="1:16" ht="12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167">
        <v>24899</v>
      </c>
      <c r="L2069" s="167" t="s">
        <v>454</v>
      </c>
      <c r="M2069" s="2"/>
      <c r="P2069" s="2"/>
    </row>
    <row r="2070" spans="1:16" ht="12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167">
        <v>24901</v>
      </c>
      <c r="L2070" s="167" t="s">
        <v>481</v>
      </c>
      <c r="M2070" s="2"/>
      <c r="P2070" s="2"/>
    </row>
    <row r="2071" spans="1:16" ht="12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167">
        <v>24915</v>
      </c>
      <c r="L2071" s="167" t="s">
        <v>494</v>
      </c>
      <c r="M2071" s="2"/>
      <c r="P2071" s="2"/>
    </row>
    <row r="2072" spans="1:16" ht="12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167">
        <v>24916</v>
      </c>
      <c r="L2072" s="167" t="s">
        <v>481</v>
      </c>
      <c r="M2072" s="2"/>
      <c r="P2072" s="2"/>
    </row>
    <row r="2073" spans="1:16" ht="12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167">
        <v>24920</v>
      </c>
      <c r="L2073" s="167" t="s">
        <v>494</v>
      </c>
      <c r="M2073" s="2"/>
      <c r="P2073" s="2"/>
    </row>
    <row r="2074" spans="1:16" ht="12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167">
        <v>24925</v>
      </c>
      <c r="L2074" s="167" t="s">
        <v>481</v>
      </c>
      <c r="M2074" s="2"/>
      <c r="P2074" s="2"/>
    </row>
    <row r="2075" spans="1:16" ht="12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167">
        <v>24927</v>
      </c>
      <c r="L2075" s="167" t="s">
        <v>494</v>
      </c>
      <c r="M2075" s="2"/>
      <c r="P2075" s="2"/>
    </row>
    <row r="2076" spans="1:16" ht="12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167">
        <v>24931</v>
      </c>
      <c r="L2076" s="167" t="s">
        <v>481</v>
      </c>
      <c r="M2076" s="2"/>
      <c r="P2076" s="2"/>
    </row>
    <row r="2077" spans="1:16" ht="12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167">
        <v>24934</v>
      </c>
      <c r="L2077" s="167" t="s">
        <v>494</v>
      </c>
      <c r="M2077" s="2"/>
      <c r="P2077" s="2"/>
    </row>
    <row r="2078" spans="1:16" ht="12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167">
        <v>24935</v>
      </c>
      <c r="L2078" s="167" t="s">
        <v>481</v>
      </c>
      <c r="M2078" s="2"/>
      <c r="P2078" s="2"/>
    </row>
    <row r="2079" spans="1:16" ht="12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167">
        <v>24944</v>
      </c>
      <c r="L2079" s="167" t="s">
        <v>494</v>
      </c>
      <c r="M2079" s="2"/>
      <c r="P2079" s="2"/>
    </row>
    <row r="2080" spans="1:16" ht="12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167">
        <v>24945</v>
      </c>
      <c r="L2080" s="167" t="s">
        <v>481</v>
      </c>
      <c r="M2080" s="2"/>
      <c r="P2080" s="2"/>
    </row>
    <row r="2081" spans="1:16" ht="12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167">
        <v>24946</v>
      </c>
      <c r="L2081" s="167" t="s">
        <v>494</v>
      </c>
      <c r="M2081" s="2"/>
      <c r="P2081" s="2"/>
    </row>
    <row r="2082" spans="1:16" ht="12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167">
        <v>24950</v>
      </c>
      <c r="L2082" s="167" t="s">
        <v>481</v>
      </c>
      <c r="M2082" s="2"/>
      <c r="P2082" s="2"/>
    </row>
    <row r="2083" spans="1:16" ht="12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167">
        <v>24954</v>
      </c>
      <c r="L2083" s="167" t="s">
        <v>494</v>
      </c>
      <c r="M2083" s="2"/>
      <c r="P2083" s="2"/>
    </row>
    <row r="2084" spans="1:16" ht="12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167">
        <v>24957</v>
      </c>
      <c r="L2084" s="167" t="s">
        <v>481</v>
      </c>
      <c r="M2084" s="2"/>
      <c r="P2084" s="2"/>
    </row>
    <row r="2085" spans="1:16" ht="12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167">
        <v>25002</v>
      </c>
      <c r="L2085" s="167" t="s">
        <v>493</v>
      </c>
      <c r="M2085" s="2"/>
      <c r="P2085" s="2"/>
    </row>
    <row r="2086" spans="1:16" ht="12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167">
        <v>25106</v>
      </c>
      <c r="L2086" s="167" t="s">
        <v>495</v>
      </c>
      <c r="M2086" s="2"/>
      <c r="P2086" s="2"/>
    </row>
    <row r="2087" spans="1:16" ht="12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167">
        <v>25107</v>
      </c>
      <c r="L2087" s="167" t="s">
        <v>493</v>
      </c>
      <c r="M2087" s="2"/>
      <c r="P2087" s="2"/>
    </row>
    <row r="2088" spans="1:16" ht="12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167">
        <v>25250</v>
      </c>
      <c r="L2088" s="167" t="s">
        <v>495</v>
      </c>
      <c r="M2088" s="2"/>
      <c r="P2088" s="2"/>
    </row>
    <row r="2089" spans="1:16" ht="12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167">
        <v>25251</v>
      </c>
      <c r="L2089" s="167" t="s">
        <v>493</v>
      </c>
      <c r="M2089" s="2"/>
      <c r="P2089" s="2"/>
    </row>
    <row r="2090" spans="1:16" ht="12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167">
        <v>25287</v>
      </c>
      <c r="L2090" s="167" t="s">
        <v>495</v>
      </c>
      <c r="M2090" s="2"/>
      <c r="P2090" s="2"/>
    </row>
    <row r="2091" spans="1:16" ht="12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167">
        <v>25301</v>
      </c>
      <c r="L2091" s="167" t="s">
        <v>493</v>
      </c>
      <c r="M2091" s="2"/>
      <c r="P2091" s="2"/>
    </row>
    <row r="2092" spans="1:16" ht="12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167">
        <v>25401</v>
      </c>
      <c r="L2092" s="167" t="s">
        <v>482</v>
      </c>
      <c r="M2092" s="2"/>
      <c r="P2092" s="2"/>
    </row>
    <row r="2093" spans="1:16" ht="12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167">
        <v>25501</v>
      </c>
      <c r="L2093" s="167" t="s">
        <v>493</v>
      </c>
      <c r="M2093" s="2"/>
      <c r="P2093" s="2"/>
    </row>
    <row r="2094" spans="1:16" ht="12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167">
        <v>25502</v>
      </c>
      <c r="L2094" s="167" t="s">
        <v>495</v>
      </c>
      <c r="M2094" s="2"/>
      <c r="P2094" s="2"/>
    </row>
    <row r="2095" spans="1:16" ht="12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167">
        <v>25505</v>
      </c>
      <c r="L2095" s="167" t="s">
        <v>493</v>
      </c>
      <c r="M2095" s="2"/>
      <c r="P2095" s="2"/>
    </row>
    <row r="2096" spans="1:16" ht="12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167">
        <v>25506</v>
      </c>
      <c r="L2096" s="167" t="s">
        <v>495</v>
      </c>
      <c r="M2096" s="2"/>
      <c r="P2096" s="2"/>
    </row>
    <row r="2097" spans="1:16" ht="12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167">
        <v>25508</v>
      </c>
      <c r="L2097" s="167" t="s">
        <v>493</v>
      </c>
      <c r="M2097" s="2"/>
      <c r="P2097" s="2"/>
    </row>
    <row r="2098" spans="1:16" ht="12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167">
        <v>25510</v>
      </c>
      <c r="L2098" s="167" t="s">
        <v>495</v>
      </c>
      <c r="M2098" s="2"/>
      <c r="P2098" s="2"/>
    </row>
    <row r="2099" spans="1:16" ht="12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167">
        <v>25521</v>
      </c>
      <c r="L2099" s="167" t="s">
        <v>493</v>
      </c>
      <c r="M2099" s="2"/>
      <c r="P2099" s="2"/>
    </row>
    <row r="2100" spans="1:16" ht="12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167">
        <v>25523</v>
      </c>
      <c r="L2100" s="167" t="s">
        <v>495</v>
      </c>
      <c r="M2100" s="2"/>
      <c r="P2100" s="2"/>
    </row>
    <row r="2101" spans="1:16" ht="12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167">
        <v>25526</v>
      </c>
      <c r="L2101" s="167" t="s">
        <v>493</v>
      </c>
      <c r="M2101" s="2"/>
      <c r="P2101" s="2"/>
    </row>
    <row r="2102" spans="1:16" ht="12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167">
        <v>25530</v>
      </c>
      <c r="L2102" s="167" t="s">
        <v>495</v>
      </c>
      <c r="M2102" s="2"/>
      <c r="P2102" s="2"/>
    </row>
    <row r="2103" spans="1:16" ht="12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167">
        <v>25547</v>
      </c>
      <c r="L2103" s="167" t="s">
        <v>493</v>
      </c>
      <c r="M2103" s="2"/>
      <c r="P2103" s="2"/>
    </row>
    <row r="2104" spans="1:16" ht="12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167">
        <v>25550</v>
      </c>
      <c r="L2104" s="167" t="s">
        <v>495</v>
      </c>
      <c r="M2104" s="2"/>
      <c r="P2104" s="2"/>
    </row>
    <row r="2105" spans="1:16" ht="12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167">
        <v>25560</v>
      </c>
      <c r="L2105" s="167" t="s">
        <v>493</v>
      </c>
      <c r="M2105" s="2"/>
      <c r="P2105" s="2"/>
    </row>
    <row r="2106" spans="1:16" ht="12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167">
        <v>25562</v>
      </c>
      <c r="L2106" s="167" t="s">
        <v>495</v>
      </c>
      <c r="M2106" s="2"/>
      <c r="P2106" s="2"/>
    </row>
    <row r="2107" spans="1:16" ht="12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167">
        <v>25564</v>
      </c>
      <c r="L2107" s="167" t="s">
        <v>493</v>
      </c>
      <c r="M2107" s="2"/>
      <c r="P2107" s="2"/>
    </row>
    <row r="2108" spans="1:16" ht="12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167">
        <v>25570</v>
      </c>
      <c r="L2108" s="167" t="s">
        <v>495</v>
      </c>
      <c r="M2108" s="2"/>
      <c r="P2108" s="2"/>
    </row>
    <row r="2109" spans="1:16" ht="12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167">
        <v>25572</v>
      </c>
      <c r="L2109" s="167" t="s">
        <v>493</v>
      </c>
      <c r="M2109" s="2"/>
      <c r="P2109" s="2"/>
    </row>
    <row r="2110" spans="1:16" ht="12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167">
        <v>25661</v>
      </c>
      <c r="L2110" s="167" t="s">
        <v>495</v>
      </c>
      <c r="M2110" s="2"/>
      <c r="P2110" s="2"/>
    </row>
    <row r="2111" spans="1:16" ht="12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167">
        <v>25682</v>
      </c>
      <c r="L2111" s="167" t="s">
        <v>493</v>
      </c>
      <c r="M2111" s="2"/>
      <c r="P2111" s="2"/>
    </row>
    <row r="2112" spans="1:16" ht="12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167">
        <v>25685</v>
      </c>
      <c r="L2112" s="167" t="s">
        <v>495</v>
      </c>
      <c r="M2112" s="2"/>
      <c r="P2112" s="2"/>
    </row>
    <row r="2113" spans="1:16" ht="12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167">
        <v>25801</v>
      </c>
      <c r="L2113" s="167" t="s">
        <v>493</v>
      </c>
      <c r="M2113" s="2"/>
      <c r="P2113" s="2"/>
    </row>
    <row r="2114" spans="1:16" ht="12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167">
        <v>25820</v>
      </c>
      <c r="L2114" s="167" t="s">
        <v>481</v>
      </c>
      <c r="M2114" s="2"/>
      <c r="P2114" s="2"/>
    </row>
    <row r="2115" spans="1:16" ht="12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167">
        <v>25823</v>
      </c>
      <c r="L2115" s="167" t="s">
        <v>493</v>
      </c>
      <c r="M2115" s="2"/>
      <c r="P2115" s="2"/>
    </row>
    <row r="2116" spans="1:16" ht="12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167">
        <v>25922</v>
      </c>
      <c r="L2116" s="167" t="s">
        <v>481</v>
      </c>
      <c r="M2116" s="2"/>
      <c r="P2116" s="2"/>
    </row>
    <row r="2117" spans="1:16" ht="12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167">
        <v>25926</v>
      </c>
      <c r="L2117" s="167" t="s">
        <v>493</v>
      </c>
      <c r="M2117" s="2"/>
      <c r="P2117" s="2"/>
    </row>
    <row r="2118" spans="1:16" ht="12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167">
        <v>25951</v>
      </c>
      <c r="L2118" s="167" t="s">
        <v>481</v>
      </c>
      <c r="M2118" s="2"/>
      <c r="P2118" s="2"/>
    </row>
    <row r="2119" spans="1:16" ht="12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167">
        <v>25958</v>
      </c>
      <c r="L2119" s="167" t="s">
        <v>493</v>
      </c>
      <c r="M2119" s="2"/>
      <c r="P2119" s="2"/>
    </row>
    <row r="2120" spans="1:16" ht="12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167">
        <v>25962</v>
      </c>
      <c r="L2120" s="167" t="s">
        <v>481</v>
      </c>
      <c r="M2120" s="2"/>
      <c r="P2120" s="2"/>
    </row>
    <row r="2121" spans="1:16" ht="12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167">
        <v>25965</v>
      </c>
      <c r="L2121" s="167" t="s">
        <v>493</v>
      </c>
      <c r="M2121" s="2"/>
      <c r="P2121" s="2"/>
    </row>
    <row r="2122" spans="1:16" ht="12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167">
        <v>25969</v>
      </c>
      <c r="L2122" s="167" t="s">
        <v>481</v>
      </c>
      <c r="M2122" s="2"/>
      <c r="P2122" s="2"/>
    </row>
    <row r="2123" spans="1:16" ht="12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167">
        <v>25972</v>
      </c>
      <c r="L2123" s="167" t="s">
        <v>493</v>
      </c>
      <c r="M2123" s="2"/>
      <c r="P2123" s="2"/>
    </row>
    <row r="2124" spans="1:16" ht="12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167">
        <v>25978</v>
      </c>
      <c r="L2124" s="167" t="s">
        <v>481</v>
      </c>
      <c r="M2124" s="2"/>
      <c r="P2124" s="2"/>
    </row>
    <row r="2125" spans="1:16" ht="12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167">
        <v>25981</v>
      </c>
      <c r="L2125" s="167" t="s">
        <v>493</v>
      </c>
      <c r="M2125" s="2"/>
      <c r="P2125" s="2"/>
    </row>
    <row r="2126" spans="1:16" ht="12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167">
        <v>25988</v>
      </c>
      <c r="L2126" s="167" t="s">
        <v>481</v>
      </c>
      <c r="M2126" s="2"/>
      <c r="P2126" s="2"/>
    </row>
    <row r="2127" spans="1:16" ht="12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167">
        <v>25989</v>
      </c>
      <c r="L2127" s="167" t="s">
        <v>493</v>
      </c>
      <c r="M2127" s="2"/>
      <c r="P2127" s="2"/>
    </row>
    <row r="2128" spans="1:16" ht="12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167">
        <v>26003</v>
      </c>
      <c r="L2128" s="167" t="s">
        <v>443</v>
      </c>
      <c r="M2128" s="2"/>
      <c r="P2128" s="2"/>
    </row>
    <row r="2129" spans="1:16" ht="12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167">
        <v>26101</v>
      </c>
      <c r="L2129" s="167" t="s">
        <v>493</v>
      </c>
      <c r="M2129" s="2"/>
      <c r="P2129" s="2"/>
    </row>
    <row r="2130" spans="1:16" ht="12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167">
        <v>26135</v>
      </c>
      <c r="L2130" s="167" t="s">
        <v>494</v>
      </c>
      <c r="M2130" s="2"/>
      <c r="P2130" s="2"/>
    </row>
    <row r="2131" spans="1:16" ht="12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167">
        <v>26136</v>
      </c>
      <c r="L2131" s="167" t="s">
        <v>493</v>
      </c>
      <c r="M2131" s="2"/>
      <c r="P2131" s="2"/>
    </row>
    <row r="2132" spans="1:16" ht="12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167">
        <v>26146</v>
      </c>
      <c r="L2132" s="167" t="s">
        <v>494</v>
      </c>
      <c r="M2132" s="2"/>
      <c r="P2132" s="2"/>
    </row>
    <row r="2133" spans="1:16" ht="12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167">
        <v>26147</v>
      </c>
      <c r="L2133" s="167" t="s">
        <v>493</v>
      </c>
      <c r="M2133" s="2"/>
      <c r="P2133" s="2"/>
    </row>
    <row r="2134" spans="1:16" ht="12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167">
        <v>26149</v>
      </c>
      <c r="L2134" s="167" t="s">
        <v>494</v>
      </c>
      <c r="M2134" s="2"/>
      <c r="P2134" s="2"/>
    </row>
    <row r="2135" spans="1:16" ht="12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167">
        <v>26150</v>
      </c>
      <c r="L2135" s="167" t="s">
        <v>493</v>
      </c>
      <c r="M2135" s="2"/>
      <c r="P2135" s="2"/>
    </row>
    <row r="2136" spans="1:16" ht="12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167">
        <v>26155</v>
      </c>
      <c r="L2136" s="167" t="s">
        <v>443</v>
      </c>
      <c r="M2136" s="2"/>
      <c r="P2136" s="2"/>
    </row>
    <row r="2137" spans="1:16" ht="12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167">
        <v>26160</v>
      </c>
      <c r="L2137" s="167" t="s">
        <v>493</v>
      </c>
      <c r="M2137" s="2"/>
      <c r="P2137" s="2"/>
    </row>
    <row r="2138" spans="1:16" ht="12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167">
        <v>26162</v>
      </c>
      <c r="L2138" s="167" t="s">
        <v>494</v>
      </c>
      <c r="M2138" s="2"/>
      <c r="P2138" s="2"/>
    </row>
    <row r="2139" spans="1:16" ht="12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167">
        <v>26164</v>
      </c>
      <c r="L2139" s="167" t="s">
        <v>493</v>
      </c>
      <c r="M2139" s="2"/>
      <c r="P2139" s="2"/>
    </row>
    <row r="2140" spans="1:16" ht="12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167">
        <v>26167</v>
      </c>
      <c r="L2140" s="167" t="s">
        <v>494</v>
      </c>
      <c r="M2140" s="2"/>
      <c r="P2140" s="2"/>
    </row>
    <row r="2141" spans="1:16" ht="12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167">
        <v>26169</v>
      </c>
      <c r="L2141" s="167" t="s">
        <v>493</v>
      </c>
      <c r="M2141" s="2"/>
      <c r="P2141" s="2"/>
    </row>
    <row r="2142" spans="1:16" ht="12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167">
        <v>26175</v>
      </c>
      <c r="L2142" s="167" t="s">
        <v>443</v>
      </c>
      <c r="M2142" s="2"/>
      <c r="P2142" s="2"/>
    </row>
    <row r="2143" spans="1:16" ht="12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167">
        <v>26178</v>
      </c>
      <c r="L2143" s="167" t="s">
        <v>493</v>
      </c>
      <c r="M2143" s="2"/>
      <c r="P2143" s="2"/>
    </row>
    <row r="2144" spans="1:16" ht="12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167">
        <v>26186</v>
      </c>
      <c r="L2144" s="167" t="s">
        <v>443</v>
      </c>
      <c r="M2144" s="2"/>
      <c r="P2144" s="2"/>
    </row>
    <row r="2145" spans="1:16" ht="12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167">
        <v>26187</v>
      </c>
      <c r="L2145" s="167" t="s">
        <v>493</v>
      </c>
      <c r="M2145" s="2"/>
      <c r="P2145" s="2"/>
    </row>
    <row r="2146" spans="1:16" ht="12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167">
        <v>26201</v>
      </c>
      <c r="L2146" s="167" t="s">
        <v>494</v>
      </c>
      <c r="M2146" s="2"/>
      <c r="P2146" s="2"/>
    </row>
    <row r="2147" spans="1:16" ht="12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167">
        <v>26202</v>
      </c>
      <c r="L2147" s="167" t="s">
        <v>493</v>
      </c>
      <c r="M2147" s="2"/>
      <c r="P2147" s="2"/>
    </row>
    <row r="2148" spans="1:16" ht="12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167">
        <v>26203</v>
      </c>
      <c r="L2148" s="167" t="s">
        <v>494</v>
      </c>
      <c r="M2148" s="2"/>
      <c r="P2148" s="2"/>
    </row>
    <row r="2149" spans="1:16" ht="12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167">
        <v>26205</v>
      </c>
      <c r="L2149" s="167" t="s">
        <v>493</v>
      </c>
      <c r="M2149" s="2"/>
      <c r="P2149" s="2"/>
    </row>
    <row r="2150" spans="1:16" ht="12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167">
        <v>26206</v>
      </c>
      <c r="L2150" s="167" t="s">
        <v>494</v>
      </c>
      <c r="M2150" s="2"/>
      <c r="P2150" s="2"/>
    </row>
    <row r="2151" spans="1:16" ht="12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167">
        <v>26208</v>
      </c>
      <c r="L2151" s="167" t="s">
        <v>493</v>
      </c>
      <c r="M2151" s="2"/>
      <c r="P2151" s="2"/>
    </row>
    <row r="2152" spans="1:16" ht="12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167">
        <v>26209</v>
      </c>
      <c r="L2152" s="167" t="s">
        <v>494</v>
      </c>
      <c r="M2152" s="2"/>
      <c r="P2152" s="2"/>
    </row>
    <row r="2153" spans="1:16" ht="12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167">
        <v>26261</v>
      </c>
      <c r="L2153" s="167" t="s">
        <v>493</v>
      </c>
      <c r="M2153" s="2"/>
      <c r="P2153" s="2"/>
    </row>
    <row r="2154" spans="1:16" ht="12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167">
        <v>26263</v>
      </c>
      <c r="L2154" s="167" t="s">
        <v>494</v>
      </c>
      <c r="M2154" s="2"/>
      <c r="P2154" s="2"/>
    </row>
    <row r="2155" spans="1:16" ht="12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167">
        <v>26337</v>
      </c>
      <c r="L2155" s="167" t="s">
        <v>493</v>
      </c>
      <c r="M2155" s="2"/>
      <c r="P2155" s="2"/>
    </row>
    <row r="2156" spans="1:16" ht="12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167">
        <v>26338</v>
      </c>
      <c r="L2156" s="167" t="s">
        <v>494</v>
      </c>
      <c r="M2156" s="2"/>
      <c r="P2156" s="2"/>
    </row>
    <row r="2157" spans="1:16" ht="12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167">
        <v>26346</v>
      </c>
      <c r="L2157" s="167" t="s">
        <v>493</v>
      </c>
      <c r="M2157" s="2"/>
      <c r="P2157" s="2"/>
    </row>
    <row r="2158" spans="1:16" ht="12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167">
        <v>26347</v>
      </c>
      <c r="L2158" s="167" t="s">
        <v>494</v>
      </c>
      <c r="M2158" s="2"/>
      <c r="P2158" s="2"/>
    </row>
    <row r="2159" spans="1:16" ht="12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167">
        <v>26362</v>
      </c>
      <c r="L2159" s="167" t="s">
        <v>493</v>
      </c>
      <c r="M2159" s="2"/>
      <c r="P2159" s="2"/>
    </row>
    <row r="2160" spans="1:16" ht="12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167">
        <v>26366</v>
      </c>
      <c r="L2160" s="167" t="s">
        <v>494</v>
      </c>
      <c r="M2160" s="2"/>
      <c r="P2160" s="2"/>
    </row>
    <row r="2161" spans="1:16" ht="12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167">
        <v>26521</v>
      </c>
      <c r="L2161" s="167" t="s">
        <v>443</v>
      </c>
      <c r="M2161" s="2"/>
      <c r="P2161" s="2"/>
    </row>
    <row r="2162" spans="1:16" ht="12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167">
        <v>26522</v>
      </c>
      <c r="L2162" s="167" t="s">
        <v>494</v>
      </c>
      <c r="M2162" s="2"/>
      <c r="P2162" s="2"/>
    </row>
    <row r="2163" spans="1:16" ht="12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167">
        <v>26544</v>
      </c>
      <c r="L2163" s="167" t="s">
        <v>443</v>
      </c>
      <c r="M2163" s="2"/>
      <c r="P2163" s="2"/>
    </row>
    <row r="2164" spans="1:16" ht="12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167">
        <v>26546</v>
      </c>
      <c r="L2164" s="167" t="s">
        <v>494</v>
      </c>
      <c r="M2164" s="2"/>
      <c r="P2164" s="2"/>
    </row>
    <row r="2165" spans="1:16" ht="12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167">
        <v>26562</v>
      </c>
      <c r="L2165" s="167" t="s">
        <v>443</v>
      </c>
      <c r="M2165" s="2"/>
      <c r="P2165" s="2"/>
    </row>
    <row r="2166" spans="1:16" ht="12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167">
        <v>26563</v>
      </c>
      <c r="L2166" s="167" t="s">
        <v>494</v>
      </c>
      <c r="M2166" s="2"/>
      <c r="P2166" s="2"/>
    </row>
    <row r="2167" spans="1:16" ht="12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167">
        <v>26575</v>
      </c>
      <c r="L2167" s="167" t="s">
        <v>443</v>
      </c>
      <c r="M2167" s="2"/>
      <c r="P2167" s="2"/>
    </row>
    <row r="2168" spans="1:16" ht="12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167">
        <v>26576</v>
      </c>
      <c r="L2168" s="167" t="s">
        <v>494</v>
      </c>
      <c r="M2168" s="2"/>
      <c r="P2168" s="2"/>
    </row>
    <row r="2169" spans="1:16" ht="12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167">
        <v>26581</v>
      </c>
      <c r="L2169" s="167" t="s">
        <v>443</v>
      </c>
      <c r="M2169" s="2"/>
      <c r="P2169" s="2"/>
    </row>
    <row r="2170" spans="1:16" ht="12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167">
        <v>26582</v>
      </c>
      <c r="L2170" s="167" t="s">
        <v>494</v>
      </c>
      <c r="M2170" s="2"/>
      <c r="P2170" s="2"/>
    </row>
    <row r="2171" spans="1:16" ht="12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167">
        <v>26589</v>
      </c>
      <c r="L2171" s="167" t="s">
        <v>443</v>
      </c>
      <c r="M2171" s="2"/>
      <c r="P2171" s="2"/>
    </row>
    <row r="2172" spans="1:16" ht="12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167">
        <v>26591</v>
      </c>
      <c r="L2172" s="167" t="s">
        <v>494</v>
      </c>
      <c r="M2172" s="2"/>
      <c r="P2172" s="2"/>
    </row>
    <row r="2173" spans="1:16" ht="12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167">
        <v>26610</v>
      </c>
      <c r="L2173" s="167" t="s">
        <v>493</v>
      </c>
      <c r="M2173" s="2"/>
      <c r="P2173" s="2"/>
    </row>
    <row r="2174" spans="1:16" ht="12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167">
        <v>26611</v>
      </c>
      <c r="L2174" s="167" t="s">
        <v>494</v>
      </c>
      <c r="M2174" s="2"/>
      <c r="P2174" s="2"/>
    </row>
    <row r="2175" spans="1:16" ht="12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167">
        <v>26617</v>
      </c>
      <c r="L2175" s="167" t="s">
        <v>493</v>
      </c>
      <c r="M2175" s="2"/>
      <c r="P2175" s="2"/>
    </row>
    <row r="2176" spans="1:16" ht="12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167">
        <v>26619</v>
      </c>
      <c r="L2176" s="167" t="s">
        <v>494</v>
      </c>
      <c r="M2176" s="2"/>
      <c r="P2176" s="2"/>
    </row>
    <row r="2177" spans="1:16" ht="12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167">
        <v>26623</v>
      </c>
      <c r="L2177" s="167" t="s">
        <v>493</v>
      </c>
      <c r="M2177" s="2"/>
      <c r="P2177" s="2"/>
    </row>
    <row r="2178" spans="1:16" ht="12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167">
        <v>26627</v>
      </c>
      <c r="L2178" s="167" t="s">
        <v>494</v>
      </c>
      <c r="M2178" s="2"/>
      <c r="P2178" s="2"/>
    </row>
    <row r="2179" spans="1:16" ht="12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167">
        <v>26634</v>
      </c>
      <c r="L2179" s="167" t="s">
        <v>493</v>
      </c>
      <c r="M2179" s="2"/>
      <c r="P2179" s="2"/>
    </row>
    <row r="2180" spans="1:16" ht="12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167">
        <v>26704</v>
      </c>
      <c r="L2180" s="167" t="s">
        <v>482</v>
      </c>
      <c r="M2180" s="2"/>
      <c r="P2180" s="2"/>
    </row>
    <row r="2181" spans="1:16" ht="12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167">
        <v>26705</v>
      </c>
      <c r="L2181" s="167" t="s">
        <v>494</v>
      </c>
      <c r="M2181" s="2"/>
      <c r="P2181" s="2"/>
    </row>
    <row r="2182" spans="1:16" ht="12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167">
        <v>26711</v>
      </c>
      <c r="L2182" s="167" t="s">
        <v>482</v>
      </c>
      <c r="M2182" s="2"/>
      <c r="P2182" s="2"/>
    </row>
    <row r="2183" spans="1:16" ht="12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167">
        <v>26716</v>
      </c>
      <c r="L2183" s="167" t="s">
        <v>494</v>
      </c>
      <c r="M2183" s="2"/>
      <c r="P2183" s="2"/>
    </row>
    <row r="2184" spans="1:16" ht="12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167">
        <v>26722</v>
      </c>
      <c r="L2184" s="167" t="s">
        <v>482</v>
      </c>
      <c r="M2184" s="2"/>
      <c r="P2184" s="2"/>
    </row>
    <row r="2185" spans="1:16" ht="12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167">
        <v>26726</v>
      </c>
      <c r="L2185" s="167" t="s">
        <v>494</v>
      </c>
      <c r="M2185" s="2"/>
      <c r="P2185" s="2"/>
    </row>
    <row r="2186" spans="1:16" ht="12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167">
        <v>26808</v>
      </c>
      <c r="L2186" s="167" t="s">
        <v>482</v>
      </c>
      <c r="M2186" s="2"/>
      <c r="P2186" s="2"/>
    </row>
    <row r="2187" spans="1:16" ht="12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167">
        <v>26810</v>
      </c>
      <c r="L2187" s="167" t="s">
        <v>494</v>
      </c>
      <c r="M2187" s="2"/>
      <c r="P2187" s="2"/>
    </row>
    <row r="2188" spans="1:16" ht="12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167">
        <v>26817</v>
      </c>
      <c r="L2188" s="167" t="s">
        <v>482</v>
      </c>
      <c r="M2188" s="2"/>
      <c r="P2188" s="2"/>
    </row>
    <row r="2189" spans="1:16" ht="12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167">
        <v>26818</v>
      </c>
      <c r="L2189" s="167" t="s">
        <v>494</v>
      </c>
      <c r="M2189" s="2"/>
      <c r="P2189" s="2"/>
    </row>
    <row r="2190" spans="1:16" ht="12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167">
        <v>26823</v>
      </c>
      <c r="L2190" s="167" t="s">
        <v>482</v>
      </c>
      <c r="M2190" s="2"/>
      <c r="P2190" s="2"/>
    </row>
    <row r="2191" spans="1:16" ht="12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167">
        <v>26824</v>
      </c>
      <c r="L2191" s="167" t="s">
        <v>494</v>
      </c>
      <c r="M2191" s="2"/>
      <c r="P2191" s="2"/>
    </row>
    <row r="2192" spans="1:16" ht="12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167">
        <v>26851</v>
      </c>
      <c r="L2192" s="167" t="s">
        <v>482</v>
      </c>
      <c r="M2192" s="2"/>
      <c r="P2192" s="2"/>
    </row>
    <row r="2193" spans="1:16" ht="12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167">
        <v>26852</v>
      </c>
      <c r="L2193" s="167" t="s">
        <v>494</v>
      </c>
      <c r="M2193" s="2"/>
      <c r="P2193" s="2"/>
    </row>
    <row r="2194" spans="1:16" ht="12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167">
        <v>26865</v>
      </c>
      <c r="L2194" s="167" t="s">
        <v>482</v>
      </c>
      <c r="M2194" s="2"/>
      <c r="P2194" s="2"/>
    </row>
    <row r="2195" spans="1:16" ht="12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167">
        <v>26866</v>
      </c>
      <c r="L2195" s="167" t="s">
        <v>494</v>
      </c>
      <c r="M2195" s="2"/>
      <c r="P2195" s="2"/>
    </row>
    <row r="2196" spans="1:16" ht="12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167">
        <v>27006</v>
      </c>
      <c r="L2196" s="167" t="s">
        <v>392</v>
      </c>
      <c r="M2196" s="2"/>
      <c r="P2196" s="2"/>
    </row>
    <row r="2197" spans="1:16" ht="12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167">
        <v>27013</v>
      </c>
      <c r="L2197" s="167" t="s">
        <v>391</v>
      </c>
      <c r="M2197" s="2"/>
      <c r="P2197" s="2"/>
    </row>
    <row r="2198" spans="1:16" ht="12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167">
        <v>27014</v>
      </c>
      <c r="L2198" s="167" t="s">
        <v>392</v>
      </c>
      <c r="M2198" s="2"/>
      <c r="P2198" s="2"/>
    </row>
    <row r="2199" spans="1:16" ht="12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167">
        <v>27207</v>
      </c>
      <c r="L2199" s="167" t="s">
        <v>393</v>
      </c>
      <c r="M2199" s="2"/>
      <c r="P2199" s="2"/>
    </row>
    <row r="2200" spans="1:16" ht="12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167">
        <v>27208</v>
      </c>
      <c r="L2200" s="167" t="s">
        <v>392</v>
      </c>
      <c r="M2200" s="2"/>
      <c r="P2200" s="2"/>
    </row>
    <row r="2201" spans="1:16" ht="12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167">
        <v>27213</v>
      </c>
      <c r="L2201" s="167" t="s">
        <v>393</v>
      </c>
      <c r="M2201" s="2"/>
      <c r="P2201" s="2"/>
    </row>
    <row r="2202" spans="1:16" ht="12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167">
        <v>27214</v>
      </c>
      <c r="L2202" s="167" t="s">
        <v>392</v>
      </c>
      <c r="M2202" s="2"/>
      <c r="P2202" s="2"/>
    </row>
    <row r="2203" spans="1:16" ht="12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167">
        <v>27228</v>
      </c>
      <c r="L2203" s="167" t="s">
        <v>393</v>
      </c>
      <c r="M2203" s="2"/>
      <c r="P2203" s="2"/>
    </row>
    <row r="2204" spans="1:16" ht="12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167">
        <v>27229</v>
      </c>
      <c r="L2204" s="167" t="s">
        <v>392</v>
      </c>
      <c r="M2204" s="2"/>
      <c r="P2204" s="2"/>
    </row>
    <row r="2205" spans="1:16" ht="12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167">
        <v>27231</v>
      </c>
      <c r="L2205" s="167" t="s">
        <v>393</v>
      </c>
      <c r="M2205" s="2"/>
      <c r="P2205" s="2"/>
    </row>
    <row r="2206" spans="1:16" ht="12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167">
        <v>27233</v>
      </c>
      <c r="L2206" s="167" t="s">
        <v>392</v>
      </c>
      <c r="M2206" s="2"/>
      <c r="P2206" s="2"/>
    </row>
    <row r="2207" spans="1:16" ht="12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167">
        <v>27237</v>
      </c>
      <c r="L2207" s="167" t="s">
        <v>393</v>
      </c>
      <c r="M2207" s="2"/>
      <c r="P2207" s="2"/>
    </row>
    <row r="2208" spans="1:16" ht="12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167">
        <v>27239</v>
      </c>
      <c r="L2208" s="167" t="s">
        <v>392</v>
      </c>
      <c r="M2208" s="2"/>
      <c r="P2208" s="2"/>
    </row>
    <row r="2209" spans="1:16" ht="12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167">
        <v>27243</v>
      </c>
      <c r="L2209" s="167" t="s">
        <v>393</v>
      </c>
      <c r="M2209" s="2"/>
      <c r="P2209" s="2"/>
    </row>
    <row r="2210" spans="1:16" ht="12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167">
        <v>27244</v>
      </c>
      <c r="L2210" s="167" t="s">
        <v>392</v>
      </c>
      <c r="M2210" s="2"/>
      <c r="P2210" s="2"/>
    </row>
    <row r="2211" spans="1:16" ht="12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167">
        <v>27252</v>
      </c>
      <c r="L2211" s="167" t="s">
        <v>393</v>
      </c>
      <c r="M2211" s="2"/>
      <c r="P2211" s="2"/>
    </row>
    <row r="2212" spans="1:16" ht="12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167">
        <v>27253</v>
      </c>
      <c r="L2212" s="167" t="s">
        <v>392</v>
      </c>
      <c r="M2212" s="2"/>
      <c r="P2212" s="2"/>
    </row>
    <row r="2213" spans="1:16" ht="12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167">
        <v>27256</v>
      </c>
      <c r="L2213" s="167" t="s">
        <v>393</v>
      </c>
      <c r="M2213" s="2"/>
      <c r="P2213" s="2"/>
    </row>
    <row r="2214" spans="1:16" ht="12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167">
        <v>27258</v>
      </c>
      <c r="L2214" s="167" t="s">
        <v>392</v>
      </c>
      <c r="M2214" s="2"/>
      <c r="P2214" s="2"/>
    </row>
    <row r="2215" spans="1:16" ht="12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167">
        <v>27278</v>
      </c>
      <c r="L2215" s="167" t="s">
        <v>393</v>
      </c>
      <c r="M2215" s="2"/>
      <c r="P2215" s="2"/>
    </row>
    <row r="2216" spans="1:16" ht="12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167">
        <v>27282</v>
      </c>
      <c r="L2216" s="167" t="s">
        <v>392</v>
      </c>
      <c r="M2216" s="2"/>
      <c r="P2216" s="2"/>
    </row>
    <row r="2217" spans="1:16" ht="12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167">
        <v>27291</v>
      </c>
      <c r="L2217" s="167" t="s">
        <v>393</v>
      </c>
      <c r="M2217" s="2"/>
      <c r="P2217" s="2"/>
    </row>
    <row r="2218" spans="1:16" ht="12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167">
        <v>27292</v>
      </c>
      <c r="L2218" s="167" t="s">
        <v>392</v>
      </c>
      <c r="M2218" s="2"/>
      <c r="P2218" s="2"/>
    </row>
    <row r="2219" spans="1:16" ht="12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167">
        <v>27302</v>
      </c>
      <c r="L2219" s="167" t="s">
        <v>393</v>
      </c>
      <c r="M2219" s="2"/>
      <c r="P2219" s="2"/>
    </row>
    <row r="2220" spans="1:16" ht="12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167">
        <v>27305</v>
      </c>
      <c r="L2220" s="167" t="s">
        <v>392</v>
      </c>
      <c r="M2220" s="2"/>
      <c r="P2220" s="2"/>
    </row>
    <row r="2221" spans="1:16" ht="12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167">
        <v>27306</v>
      </c>
      <c r="L2221" s="167" t="s">
        <v>391</v>
      </c>
      <c r="M2221" s="2"/>
      <c r="P2221" s="2"/>
    </row>
    <row r="2222" spans="1:16" ht="12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167">
        <v>27310</v>
      </c>
      <c r="L2222" s="167" t="s">
        <v>392</v>
      </c>
      <c r="M2222" s="2"/>
      <c r="P2222" s="2"/>
    </row>
    <row r="2223" spans="1:16" ht="12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167">
        <v>27312</v>
      </c>
      <c r="L2223" s="167" t="s">
        <v>393</v>
      </c>
      <c r="M2223" s="2"/>
      <c r="P2223" s="2"/>
    </row>
    <row r="2224" spans="1:16" ht="12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167">
        <v>27313</v>
      </c>
      <c r="L2224" s="167" t="s">
        <v>392</v>
      </c>
      <c r="M2224" s="2"/>
      <c r="P2224" s="2"/>
    </row>
    <row r="2225" spans="1:16" ht="12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167">
        <v>27314</v>
      </c>
      <c r="L2225" s="167" t="s">
        <v>393</v>
      </c>
      <c r="M2225" s="2"/>
      <c r="P2225" s="2"/>
    </row>
    <row r="2226" spans="1:16" ht="12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167">
        <v>27315</v>
      </c>
      <c r="L2226" s="167" t="s">
        <v>392</v>
      </c>
      <c r="M2226" s="2"/>
      <c r="P2226" s="2"/>
    </row>
    <row r="2227" spans="1:16" ht="12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167">
        <v>27330</v>
      </c>
      <c r="L2227" s="167" t="s">
        <v>393</v>
      </c>
      <c r="M2227" s="2"/>
      <c r="P2227" s="2"/>
    </row>
    <row r="2228" spans="1:16" ht="12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167">
        <v>27341</v>
      </c>
      <c r="L2228" s="167" t="s">
        <v>392</v>
      </c>
      <c r="M2228" s="2"/>
      <c r="P2228" s="2"/>
    </row>
    <row r="2229" spans="1:16" ht="12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167">
        <v>27343</v>
      </c>
      <c r="L2229" s="167" t="s">
        <v>393</v>
      </c>
      <c r="M2229" s="2"/>
      <c r="P2229" s="2"/>
    </row>
    <row r="2230" spans="1:16" ht="12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167">
        <v>27344</v>
      </c>
      <c r="L2230" s="167" t="s">
        <v>392</v>
      </c>
      <c r="M2230" s="2"/>
      <c r="P2230" s="2"/>
    </row>
    <row r="2231" spans="1:16" ht="12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167">
        <v>27376</v>
      </c>
      <c r="L2231" s="167" t="s">
        <v>393</v>
      </c>
      <c r="M2231" s="2"/>
      <c r="P2231" s="2"/>
    </row>
    <row r="2232" spans="1:16" ht="12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167">
        <v>27377</v>
      </c>
      <c r="L2232" s="167" t="s">
        <v>392</v>
      </c>
      <c r="M2232" s="2"/>
      <c r="P2232" s="2"/>
    </row>
    <row r="2233" spans="1:16" ht="12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167">
        <v>27501</v>
      </c>
      <c r="L2233" s="167" t="s">
        <v>393</v>
      </c>
      <c r="M2233" s="2"/>
      <c r="P2233" s="2"/>
    </row>
    <row r="2234" spans="1:16" ht="12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167">
        <v>27805</v>
      </c>
      <c r="L2234" s="167" t="s">
        <v>479</v>
      </c>
      <c r="M2234" s="2"/>
      <c r="P2234" s="2"/>
    </row>
    <row r="2235" spans="1:16" ht="12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167">
        <v>27806</v>
      </c>
      <c r="L2235" s="167" t="s">
        <v>390</v>
      </c>
      <c r="M2235" s="2"/>
      <c r="P2235" s="2"/>
    </row>
    <row r="2236" spans="1:16" ht="12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167">
        <v>27807</v>
      </c>
      <c r="L2236" s="167" t="s">
        <v>393</v>
      </c>
      <c r="M2236" s="2"/>
      <c r="P2236" s="2"/>
    </row>
    <row r="2237" spans="1:16" ht="12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167">
        <v>27808</v>
      </c>
      <c r="L2237" s="167" t="s">
        <v>390</v>
      </c>
      <c r="M2237" s="2"/>
      <c r="P2237" s="2"/>
    </row>
    <row r="2238" spans="1:16" ht="12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167">
        <v>27809</v>
      </c>
      <c r="L2238" s="167" t="s">
        <v>393</v>
      </c>
      <c r="M2238" s="2"/>
      <c r="P2238" s="2"/>
    </row>
    <row r="2239" spans="1:16" ht="12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167">
        <v>27810</v>
      </c>
      <c r="L2239" s="167" t="s">
        <v>390</v>
      </c>
      <c r="M2239" s="2"/>
      <c r="P2239" s="2"/>
    </row>
    <row r="2240" spans="1:16" ht="12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167">
        <v>27811</v>
      </c>
      <c r="L2240" s="167" t="s">
        <v>393</v>
      </c>
      <c r="M2240" s="2"/>
      <c r="P2240" s="2"/>
    </row>
    <row r="2241" spans="1:16" ht="12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167">
        <v>27814</v>
      </c>
      <c r="L2241" s="167" t="s">
        <v>390</v>
      </c>
      <c r="M2241" s="2"/>
      <c r="P2241" s="2"/>
    </row>
    <row r="2242" spans="1:16" ht="12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167">
        <v>27816</v>
      </c>
      <c r="L2242" s="167" t="s">
        <v>393</v>
      </c>
      <c r="M2242" s="2"/>
      <c r="P2242" s="2"/>
    </row>
    <row r="2243" spans="1:16" ht="12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167">
        <v>27817</v>
      </c>
      <c r="L2243" s="167" t="s">
        <v>390</v>
      </c>
      <c r="M2243" s="2"/>
      <c r="P2243" s="2"/>
    </row>
    <row r="2244" spans="1:16" ht="12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167">
        <v>27818</v>
      </c>
      <c r="L2244" s="167" t="s">
        <v>479</v>
      </c>
      <c r="M2244" s="2"/>
      <c r="P2244" s="2"/>
    </row>
    <row r="2245" spans="1:16" ht="12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167">
        <v>27819</v>
      </c>
      <c r="L2245" s="167" t="s">
        <v>393</v>
      </c>
      <c r="M2245" s="2"/>
      <c r="P2245" s="2"/>
    </row>
    <row r="2246" spans="1:16" ht="12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167">
        <v>27820</v>
      </c>
      <c r="L2246" s="167" t="s">
        <v>479</v>
      </c>
      <c r="M2246" s="2"/>
      <c r="P2246" s="2"/>
    </row>
    <row r="2247" spans="1:16" ht="12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167">
        <v>27821</v>
      </c>
      <c r="L2247" s="167" t="s">
        <v>390</v>
      </c>
      <c r="M2247" s="2"/>
      <c r="P2247" s="2"/>
    </row>
    <row r="2248" spans="1:16" ht="12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167">
        <v>27822</v>
      </c>
      <c r="L2248" s="167" t="s">
        <v>393</v>
      </c>
      <c r="M2248" s="2"/>
      <c r="P2248" s="2"/>
    </row>
    <row r="2249" spans="1:16" ht="12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167">
        <v>27824</v>
      </c>
      <c r="L2249" s="167" t="s">
        <v>390</v>
      </c>
      <c r="M2249" s="2"/>
      <c r="P2249" s="2"/>
    </row>
    <row r="2250" spans="1:16" ht="12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167">
        <v>27825</v>
      </c>
      <c r="L2250" s="167" t="s">
        <v>393</v>
      </c>
      <c r="M2250" s="2"/>
      <c r="P2250" s="2"/>
    </row>
    <row r="2251" spans="1:16" ht="12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167">
        <v>27826</v>
      </c>
      <c r="L2251" s="167" t="s">
        <v>390</v>
      </c>
      <c r="M2251" s="2"/>
      <c r="P2251" s="2"/>
    </row>
    <row r="2252" spans="1:16" ht="12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167">
        <v>27827</v>
      </c>
      <c r="L2252" s="167" t="s">
        <v>393</v>
      </c>
      <c r="M2252" s="2"/>
      <c r="P2252" s="2"/>
    </row>
    <row r="2253" spans="1:16" ht="12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167">
        <v>27831</v>
      </c>
      <c r="L2253" s="167" t="s">
        <v>480</v>
      </c>
      <c r="M2253" s="2"/>
      <c r="P2253" s="2"/>
    </row>
    <row r="2254" spans="1:16" ht="12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167">
        <v>27833</v>
      </c>
      <c r="L2254" s="167" t="s">
        <v>393</v>
      </c>
      <c r="M2254" s="2"/>
      <c r="P2254" s="2"/>
    </row>
    <row r="2255" spans="1:16" ht="12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167">
        <v>27838</v>
      </c>
      <c r="L2255" s="167" t="s">
        <v>480</v>
      </c>
      <c r="M2255" s="2"/>
      <c r="P2255" s="2"/>
    </row>
    <row r="2256" spans="1:16" ht="12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167">
        <v>27839</v>
      </c>
      <c r="L2256" s="167" t="s">
        <v>393</v>
      </c>
      <c r="M2256" s="2"/>
      <c r="P2256" s="2"/>
    </row>
    <row r="2257" spans="1:16" ht="12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167">
        <v>27840</v>
      </c>
      <c r="L2257" s="167" t="s">
        <v>479</v>
      </c>
      <c r="M2257" s="2"/>
      <c r="P2257" s="2"/>
    </row>
    <row r="2258" spans="1:16" ht="12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167">
        <v>27841</v>
      </c>
      <c r="L2258" s="167" t="s">
        <v>393</v>
      </c>
      <c r="M2258" s="2"/>
      <c r="P2258" s="2"/>
    </row>
    <row r="2259" spans="1:16" ht="12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167">
        <v>27845</v>
      </c>
      <c r="L2259" s="167" t="s">
        <v>480</v>
      </c>
      <c r="M2259" s="2"/>
      <c r="P2259" s="2"/>
    </row>
    <row r="2260" spans="1:16" ht="12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167">
        <v>27846</v>
      </c>
      <c r="L2260" s="167" t="s">
        <v>479</v>
      </c>
      <c r="M2260" s="2"/>
      <c r="P2260" s="2"/>
    </row>
    <row r="2261" spans="1:16" ht="12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167">
        <v>27850</v>
      </c>
      <c r="L2261" s="167" t="s">
        <v>393</v>
      </c>
      <c r="M2261" s="2"/>
      <c r="P2261" s="2"/>
    </row>
    <row r="2262" spans="1:16" ht="12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167">
        <v>27853</v>
      </c>
      <c r="L2262" s="167" t="s">
        <v>480</v>
      </c>
      <c r="M2262" s="2"/>
      <c r="P2262" s="2"/>
    </row>
    <row r="2263" spans="1:16" ht="12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167">
        <v>27854</v>
      </c>
      <c r="L2263" s="167" t="s">
        <v>479</v>
      </c>
      <c r="M2263" s="2"/>
      <c r="P2263" s="2"/>
    </row>
    <row r="2264" spans="1:16" ht="12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167">
        <v>27856</v>
      </c>
      <c r="L2264" s="167" t="s">
        <v>393</v>
      </c>
      <c r="M2264" s="2"/>
      <c r="P2264" s="2"/>
    </row>
    <row r="2265" spans="1:16" ht="12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167">
        <v>27860</v>
      </c>
      <c r="L2265" s="167" t="s">
        <v>390</v>
      </c>
      <c r="M2265" s="2"/>
      <c r="P2265" s="2"/>
    </row>
    <row r="2266" spans="1:16" ht="12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167">
        <v>27861</v>
      </c>
      <c r="L2266" s="167" t="s">
        <v>393</v>
      </c>
      <c r="M2266" s="2"/>
      <c r="P2266" s="2"/>
    </row>
    <row r="2267" spans="1:16" ht="12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167">
        <v>27862</v>
      </c>
      <c r="L2267" s="167" t="s">
        <v>479</v>
      </c>
      <c r="M2267" s="2"/>
      <c r="P2267" s="2"/>
    </row>
    <row r="2268" spans="1:16" ht="12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167">
        <v>27863</v>
      </c>
      <c r="L2268" s="167" t="s">
        <v>393</v>
      </c>
      <c r="M2268" s="2"/>
      <c r="P2268" s="2"/>
    </row>
    <row r="2269" spans="1:16" ht="12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167">
        <v>27865</v>
      </c>
      <c r="L2269" s="167" t="s">
        <v>390</v>
      </c>
      <c r="M2269" s="2"/>
      <c r="P2269" s="2"/>
    </row>
    <row r="2270" spans="1:16" ht="12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167">
        <v>27866</v>
      </c>
      <c r="L2270" s="167" t="s">
        <v>480</v>
      </c>
      <c r="M2270" s="2"/>
      <c r="P2270" s="2"/>
    </row>
    <row r="2271" spans="1:16" ht="12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167">
        <v>27867</v>
      </c>
      <c r="L2271" s="167" t="s">
        <v>479</v>
      </c>
      <c r="M2271" s="2"/>
      <c r="P2271" s="2"/>
    </row>
    <row r="2272" spans="1:16" ht="12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167">
        <v>27868</v>
      </c>
      <c r="L2272" s="167" t="s">
        <v>393</v>
      </c>
      <c r="M2272" s="2"/>
      <c r="P2272" s="2"/>
    </row>
    <row r="2273" spans="1:16" ht="12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167">
        <v>27869</v>
      </c>
      <c r="L2273" s="167" t="s">
        <v>479</v>
      </c>
      <c r="M2273" s="2"/>
      <c r="P2273" s="2"/>
    </row>
    <row r="2274" spans="1:16" ht="12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167">
        <v>27870</v>
      </c>
      <c r="L2274" s="167" t="s">
        <v>393</v>
      </c>
      <c r="M2274" s="2"/>
      <c r="P2274" s="2"/>
    </row>
    <row r="2275" spans="1:16" ht="12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167">
        <v>27872</v>
      </c>
      <c r="L2275" s="167" t="s">
        <v>479</v>
      </c>
      <c r="M2275" s="2"/>
      <c r="P2275" s="2"/>
    </row>
    <row r="2276" spans="1:16" ht="12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167">
        <v>27873</v>
      </c>
      <c r="L2276" s="167" t="s">
        <v>393</v>
      </c>
      <c r="M2276" s="2"/>
      <c r="P2276" s="2"/>
    </row>
    <row r="2277" spans="1:16" ht="12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167">
        <v>27875</v>
      </c>
      <c r="L2277" s="167" t="s">
        <v>390</v>
      </c>
      <c r="M2277" s="2"/>
      <c r="P2277" s="2"/>
    </row>
    <row r="2278" spans="1:16" ht="12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167">
        <v>27876</v>
      </c>
      <c r="L2278" s="167" t="s">
        <v>479</v>
      </c>
      <c r="M2278" s="2"/>
      <c r="P2278" s="2"/>
    </row>
    <row r="2279" spans="1:16" ht="12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167">
        <v>27878</v>
      </c>
      <c r="L2279" s="167" t="s">
        <v>393</v>
      </c>
      <c r="M2279" s="2"/>
      <c r="P2279" s="2"/>
    </row>
    <row r="2280" spans="1:16" ht="12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167">
        <v>27885</v>
      </c>
      <c r="L2280" s="167" t="s">
        <v>390</v>
      </c>
      <c r="M2280" s="2"/>
      <c r="P2280" s="2"/>
    </row>
    <row r="2281" spans="1:16" ht="12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167">
        <v>27886</v>
      </c>
      <c r="L2281" s="167" t="s">
        <v>393</v>
      </c>
      <c r="M2281" s="2"/>
      <c r="P2281" s="2"/>
    </row>
    <row r="2282" spans="1:16" ht="12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167">
        <v>27889</v>
      </c>
      <c r="L2282" s="167" t="s">
        <v>390</v>
      </c>
      <c r="M2282" s="2"/>
      <c r="P2282" s="2"/>
    </row>
    <row r="2283" spans="1:16" ht="12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167">
        <v>27890</v>
      </c>
      <c r="L2283" s="167" t="s">
        <v>393</v>
      </c>
      <c r="M2283" s="2"/>
      <c r="P2283" s="2"/>
    </row>
    <row r="2284" spans="1:16" ht="12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167">
        <v>27892</v>
      </c>
      <c r="L2284" s="167" t="s">
        <v>479</v>
      </c>
      <c r="M2284" s="2"/>
      <c r="P2284" s="2"/>
    </row>
    <row r="2285" spans="1:16" ht="12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167">
        <v>27893</v>
      </c>
      <c r="L2285" s="167" t="s">
        <v>393</v>
      </c>
      <c r="M2285" s="2"/>
      <c r="P2285" s="2"/>
    </row>
    <row r="2286" spans="1:16" ht="12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167">
        <v>27897</v>
      </c>
      <c r="L2286" s="167" t="s">
        <v>479</v>
      </c>
      <c r="M2286" s="2"/>
      <c r="P2286" s="2"/>
    </row>
    <row r="2287" spans="1:16" ht="12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167">
        <v>27915</v>
      </c>
      <c r="L2287" s="167" t="s">
        <v>390</v>
      </c>
      <c r="M2287" s="2"/>
      <c r="P2287" s="2"/>
    </row>
    <row r="2288" spans="1:16" ht="12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167">
        <v>27916</v>
      </c>
      <c r="L2288" s="167" t="s">
        <v>479</v>
      </c>
      <c r="M2288" s="2"/>
      <c r="P2288" s="2"/>
    </row>
    <row r="2289" spans="1:16" ht="12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167">
        <v>27920</v>
      </c>
      <c r="L2289" s="167" t="s">
        <v>390</v>
      </c>
      <c r="M2289" s="2"/>
      <c r="P2289" s="2"/>
    </row>
    <row r="2290" spans="1:16" ht="12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167">
        <v>27921</v>
      </c>
      <c r="L2290" s="167" t="s">
        <v>479</v>
      </c>
      <c r="M2290" s="2"/>
      <c r="P2290" s="2"/>
    </row>
    <row r="2291" spans="1:16" ht="12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167">
        <v>27925</v>
      </c>
      <c r="L2291" s="167" t="s">
        <v>390</v>
      </c>
      <c r="M2291" s="2"/>
      <c r="P2291" s="2"/>
    </row>
    <row r="2292" spans="1:16" ht="12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167">
        <v>27926</v>
      </c>
      <c r="L2292" s="167" t="s">
        <v>479</v>
      </c>
      <c r="M2292" s="2"/>
      <c r="P2292" s="2"/>
    </row>
    <row r="2293" spans="1:16" ht="12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167">
        <v>27928</v>
      </c>
      <c r="L2293" s="167" t="s">
        <v>390</v>
      </c>
      <c r="M2293" s="2"/>
      <c r="P2293" s="2"/>
    </row>
    <row r="2294" spans="1:16" ht="12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167">
        <v>27929</v>
      </c>
      <c r="L2294" s="167" t="s">
        <v>479</v>
      </c>
      <c r="M2294" s="2"/>
      <c r="P2294" s="2"/>
    </row>
    <row r="2295" spans="1:16" ht="12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167">
        <v>27936</v>
      </c>
      <c r="L2295" s="167" t="s">
        <v>390</v>
      </c>
      <c r="M2295" s="2"/>
      <c r="P2295" s="2"/>
    </row>
    <row r="2296" spans="1:16" ht="12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167">
        <v>27937</v>
      </c>
      <c r="L2296" s="167" t="s">
        <v>479</v>
      </c>
      <c r="M2296" s="2"/>
      <c r="P2296" s="2"/>
    </row>
    <row r="2297" spans="1:16" ht="12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167">
        <v>27941</v>
      </c>
      <c r="L2297" s="167" t="s">
        <v>390</v>
      </c>
      <c r="M2297" s="2"/>
      <c r="P2297" s="2"/>
    </row>
    <row r="2298" spans="1:16" ht="12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167">
        <v>27942</v>
      </c>
      <c r="L2298" s="167" t="s">
        <v>479</v>
      </c>
      <c r="M2298" s="2"/>
      <c r="P2298" s="2"/>
    </row>
    <row r="2299" spans="1:16" ht="12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167">
        <v>27943</v>
      </c>
      <c r="L2299" s="167" t="s">
        <v>390</v>
      </c>
      <c r="M2299" s="2"/>
      <c r="P2299" s="2"/>
    </row>
    <row r="2300" spans="1:16" ht="12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167">
        <v>27944</v>
      </c>
      <c r="L2300" s="167" t="s">
        <v>479</v>
      </c>
      <c r="M2300" s="2"/>
      <c r="P2300" s="2"/>
    </row>
    <row r="2301" spans="1:16" ht="12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167">
        <v>27948</v>
      </c>
      <c r="L2301" s="167" t="s">
        <v>390</v>
      </c>
      <c r="M2301" s="2"/>
      <c r="P2301" s="2"/>
    </row>
    <row r="2302" spans="1:16" ht="12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167">
        <v>27950</v>
      </c>
      <c r="L2302" s="167" t="s">
        <v>479</v>
      </c>
      <c r="M2302" s="2"/>
      <c r="P2302" s="2"/>
    </row>
    <row r="2303" spans="1:16" ht="12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167">
        <v>27953</v>
      </c>
      <c r="L2303" s="167" t="s">
        <v>390</v>
      </c>
      <c r="M2303" s="2"/>
      <c r="P2303" s="2"/>
    </row>
    <row r="2304" spans="1:16" ht="12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167">
        <v>27956</v>
      </c>
      <c r="L2304" s="167" t="s">
        <v>479</v>
      </c>
      <c r="M2304" s="2"/>
      <c r="P2304" s="2"/>
    </row>
    <row r="2305" spans="1:16" ht="12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167">
        <v>27959</v>
      </c>
      <c r="L2305" s="167" t="s">
        <v>390</v>
      </c>
      <c r="M2305" s="2"/>
      <c r="P2305" s="2"/>
    </row>
    <row r="2306" spans="1:16" ht="12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167">
        <v>27962</v>
      </c>
      <c r="L2306" s="167" t="s">
        <v>479</v>
      </c>
      <c r="M2306" s="2"/>
      <c r="P2306" s="2"/>
    </row>
    <row r="2307" spans="1:16" ht="12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167">
        <v>27964</v>
      </c>
      <c r="L2307" s="167" t="s">
        <v>390</v>
      </c>
      <c r="M2307" s="2"/>
      <c r="P2307" s="2"/>
    </row>
    <row r="2308" spans="1:16" ht="12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167">
        <v>27965</v>
      </c>
      <c r="L2308" s="167" t="s">
        <v>479</v>
      </c>
      <c r="M2308" s="2"/>
      <c r="P2308" s="2"/>
    </row>
    <row r="2309" spans="1:16" ht="12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167">
        <v>27968</v>
      </c>
      <c r="L2309" s="167" t="s">
        <v>390</v>
      </c>
      <c r="M2309" s="2"/>
      <c r="P2309" s="2"/>
    </row>
    <row r="2310" spans="1:16" ht="12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167">
        <v>27969</v>
      </c>
      <c r="L2310" s="167" t="s">
        <v>479</v>
      </c>
      <c r="M2310" s="2"/>
      <c r="P2310" s="2"/>
    </row>
    <row r="2311" spans="1:16" ht="12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167">
        <v>27970</v>
      </c>
      <c r="L2311" s="167" t="s">
        <v>390</v>
      </c>
      <c r="M2311" s="2"/>
      <c r="P2311" s="2"/>
    </row>
    <row r="2312" spans="1:16" ht="12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167">
        <v>27973</v>
      </c>
      <c r="L2312" s="167" t="s">
        <v>479</v>
      </c>
      <c r="M2312" s="2"/>
      <c r="P2312" s="2"/>
    </row>
    <row r="2313" spans="1:16" ht="12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167">
        <v>27978</v>
      </c>
      <c r="L2313" s="167" t="s">
        <v>390</v>
      </c>
      <c r="M2313" s="2"/>
      <c r="P2313" s="2"/>
    </row>
    <row r="2314" spans="1:16" ht="12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167">
        <v>27979</v>
      </c>
      <c r="L2314" s="167" t="s">
        <v>479</v>
      </c>
      <c r="M2314" s="2"/>
      <c r="P2314" s="2"/>
    </row>
    <row r="2315" spans="1:16" ht="12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167">
        <v>27981</v>
      </c>
      <c r="L2315" s="167" t="s">
        <v>390</v>
      </c>
      <c r="M2315" s="2"/>
      <c r="P2315" s="2"/>
    </row>
    <row r="2316" spans="1:16" ht="12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167">
        <v>27983</v>
      </c>
      <c r="L2316" s="167" t="s">
        <v>479</v>
      </c>
      <c r="M2316" s="2"/>
      <c r="P2316" s="2"/>
    </row>
    <row r="2317" spans="1:16" ht="12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167">
        <v>28001</v>
      </c>
      <c r="L2317" s="167" t="s">
        <v>391</v>
      </c>
      <c r="M2317" s="2"/>
      <c r="P2317" s="2"/>
    </row>
    <row r="2318" spans="1:16" ht="12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167">
        <v>28009</v>
      </c>
      <c r="L2318" s="167" t="s">
        <v>392</v>
      </c>
      <c r="M2318" s="2"/>
      <c r="P2318" s="2"/>
    </row>
    <row r="2319" spans="1:16" ht="12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167">
        <v>28010</v>
      </c>
      <c r="L2319" s="167" t="s">
        <v>391</v>
      </c>
      <c r="M2319" s="2"/>
      <c r="P2319" s="2"/>
    </row>
    <row r="2320" spans="1:16" ht="12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167">
        <v>28017</v>
      </c>
      <c r="L2320" s="167" t="s">
        <v>449</v>
      </c>
      <c r="M2320" s="2"/>
      <c r="P2320" s="2"/>
    </row>
    <row r="2321" spans="1:16" ht="12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167">
        <v>28020</v>
      </c>
      <c r="L2321" s="167" t="s">
        <v>391</v>
      </c>
      <c r="M2321" s="2"/>
      <c r="P2321" s="2"/>
    </row>
    <row r="2322" spans="1:16" ht="12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167">
        <v>28024</v>
      </c>
      <c r="L2322" s="167" t="s">
        <v>449</v>
      </c>
      <c r="M2322" s="2"/>
      <c r="P2322" s="2"/>
    </row>
    <row r="2323" spans="1:16" ht="12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167">
        <v>28025</v>
      </c>
      <c r="L2323" s="167" t="s">
        <v>391</v>
      </c>
      <c r="M2323" s="2"/>
      <c r="P2323" s="2"/>
    </row>
    <row r="2324" spans="1:16" ht="12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167">
        <v>28039</v>
      </c>
      <c r="L2324" s="167" t="s">
        <v>392</v>
      </c>
      <c r="M2324" s="2"/>
      <c r="P2324" s="2"/>
    </row>
    <row r="2325" spans="1:16" ht="12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167">
        <v>28040</v>
      </c>
      <c r="L2325" s="167" t="s">
        <v>449</v>
      </c>
      <c r="M2325" s="2"/>
      <c r="P2325" s="2"/>
    </row>
    <row r="2326" spans="1:16" ht="12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167">
        <v>28041</v>
      </c>
      <c r="L2326" s="167" t="s">
        <v>391</v>
      </c>
      <c r="M2326" s="2"/>
      <c r="P2326" s="2"/>
    </row>
    <row r="2327" spans="1:16" ht="12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167">
        <v>28043</v>
      </c>
      <c r="L2327" s="167" t="s">
        <v>449</v>
      </c>
      <c r="M2327" s="2"/>
      <c r="P2327" s="2"/>
    </row>
    <row r="2328" spans="1:16" ht="12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167">
        <v>28051</v>
      </c>
      <c r="L2328" s="167" t="s">
        <v>391</v>
      </c>
      <c r="M2328" s="2"/>
      <c r="P2328" s="2"/>
    </row>
    <row r="2329" spans="1:16" ht="12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167">
        <v>28074</v>
      </c>
      <c r="L2329" s="167" t="s">
        <v>449</v>
      </c>
      <c r="M2329" s="2"/>
      <c r="P2329" s="2"/>
    </row>
    <row r="2330" spans="1:16" ht="12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167">
        <v>28075</v>
      </c>
      <c r="L2330" s="167" t="s">
        <v>391</v>
      </c>
      <c r="M2330" s="2"/>
      <c r="P2330" s="2"/>
    </row>
    <row r="2331" spans="1:16" ht="12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167">
        <v>28076</v>
      </c>
      <c r="L2331" s="167" t="s">
        <v>449</v>
      </c>
      <c r="M2331" s="2"/>
      <c r="P2331" s="2"/>
    </row>
    <row r="2332" spans="1:16" ht="12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167">
        <v>28077</v>
      </c>
      <c r="L2332" s="167" t="s">
        <v>391</v>
      </c>
      <c r="M2332" s="2"/>
      <c r="P2332" s="2"/>
    </row>
    <row r="2333" spans="1:16" ht="12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167">
        <v>28114</v>
      </c>
      <c r="L2333" s="167" t="s">
        <v>449</v>
      </c>
      <c r="M2333" s="2"/>
      <c r="P2333" s="2"/>
    </row>
    <row r="2334" spans="1:16" ht="12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167">
        <v>28115</v>
      </c>
      <c r="L2334" s="167" t="s">
        <v>391</v>
      </c>
      <c r="M2334" s="2"/>
      <c r="P2334" s="2"/>
    </row>
    <row r="2335" spans="1:16" ht="12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167">
        <v>28139</v>
      </c>
      <c r="L2335" s="167" t="s">
        <v>389</v>
      </c>
      <c r="M2335" s="2"/>
      <c r="P2335" s="2"/>
    </row>
    <row r="2336" spans="1:16" ht="12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167">
        <v>28144</v>
      </c>
      <c r="L2336" s="167" t="s">
        <v>391</v>
      </c>
      <c r="M2336" s="2"/>
      <c r="P2336" s="2"/>
    </row>
    <row r="2337" spans="1:16" ht="12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167">
        <v>28159</v>
      </c>
      <c r="L2337" s="167" t="s">
        <v>392</v>
      </c>
      <c r="M2337" s="2"/>
      <c r="P2337" s="2"/>
    </row>
    <row r="2338" spans="1:16" ht="12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167">
        <v>28160</v>
      </c>
      <c r="L2338" s="167" t="s">
        <v>389</v>
      </c>
      <c r="M2338" s="2"/>
      <c r="P2338" s="2"/>
    </row>
    <row r="2339" spans="1:16" ht="12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167">
        <v>28163</v>
      </c>
      <c r="L2339" s="167" t="s">
        <v>391</v>
      </c>
      <c r="M2339" s="2"/>
      <c r="P2339" s="2"/>
    </row>
    <row r="2340" spans="1:16" ht="12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167">
        <v>28167</v>
      </c>
      <c r="L2340" s="167" t="s">
        <v>389</v>
      </c>
      <c r="M2340" s="2"/>
      <c r="P2340" s="2"/>
    </row>
    <row r="2341" spans="1:16" ht="12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167">
        <v>28168</v>
      </c>
      <c r="L2341" s="167" t="s">
        <v>391</v>
      </c>
      <c r="M2341" s="2"/>
      <c r="P2341" s="2"/>
    </row>
    <row r="2342" spans="1:16" ht="12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167">
        <v>28301</v>
      </c>
      <c r="L2342" s="167" t="s">
        <v>393</v>
      </c>
      <c r="M2342" s="2"/>
      <c r="P2342" s="2"/>
    </row>
    <row r="2343" spans="1:16" ht="12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167">
        <v>28319</v>
      </c>
      <c r="L2343" s="167" t="s">
        <v>394</v>
      </c>
      <c r="M2343" s="2"/>
      <c r="P2343" s="2"/>
    </row>
    <row r="2344" spans="1:16" ht="12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167">
        <v>28323</v>
      </c>
      <c r="L2344" s="167" t="s">
        <v>393</v>
      </c>
      <c r="M2344" s="2"/>
      <c r="P2344" s="2"/>
    </row>
    <row r="2345" spans="1:16" ht="12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167">
        <v>28328</v>
      </c>
      <c r="L2345" s="167" t="s">
        <v>394</v>
      </c>
      <c r="M2345" s="2"/>
      <c r="P2345" s="2"/>
    </row>
    <row r="2346" spans="1:16" ht="12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167">
        <v>28330</v>
      </c>
      <c r="L2346" s="167" t="s">
        <v>391</v>
      </c>
      <c r="M2346" s="2"/>
      <c r="P2346" s="2"/>
    </row>
    <row r="2347" spans="1:16" ht="12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167">
        <v>28331</v>
      </c>
      <c r="L2347" s="167" t="s">
        <v>393</v>
      </c>
      <c r="M2347" s="2"/>
      <c r="P2347" s="2"/>
    </row>
    <row r="2348" spans="1:16" ht="12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167">
        <v>28332</v>
      </c>
      <c r="L2348" s="167" t="s">
        <v>394</v>
      </c>
      <c r="M2348" s="2"/>
      <c r="P2348" s="2"/>
    </row>
    <row r="2349" spans="1:16" ht="12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167">
        <v>28333</v>
      </c>
      <c r="L2349" s="167" t="s">
        <v>393</v>
      </c>
      <c r="M2349" s="2"/>
      <c r="P2349" s="2"/>
    </row>
    <row r="2350" spans="1:16" ht="12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167">
        <v>28337</v>
      </c>
      <c r="L2350" s="167" t="s">
        <v>394</v>
      </c>
      <c r="M2350" s="2"/>
      <c r="P2350" s="2"/>
    </row>
    <row r="2351" spans="1:16" ht="12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167">
        <v>28338</v>
      </c>
      <c r="L2351" s="167" t="s">
        <v>391</v>
      </c>
      <c r="M2351" s="2"/>
      <c r="P2351" s="2"/>
    </row>
    <row r="2352" spans="1:16" ht="12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167">
        <v>28339</v>
      </c>
      <c r="L2352" s="167" t="s">
        <v>393</v>
      </c>
      <c r="M2352" s="2"/>
      <c r="P2352" s="2"/>
    </row>
    <row r="2353" spans="1:16" ht="12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167">
        <v>28340</v>
      </c>
      <c r="L2353" s="167" t="s">
        <v>394</v>
      </c>
      <c r="M2353" s="2"/>
      <c r="P2353" s="2"/>
    </row>
    <row r="2354" spans="1:16" ht="12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167">
        <v>28342</v>
      </c>
      <c r="L2354" s="167" t="s">
        <v>393</v>
      </c>
      <c r="M2354" s="2"/>
      <c r="P2354" s="2"/>
    </row>
    <row r="2355" spans="1:16" ht="12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167">
        <v>28343</v>
      </c>
      <c r="L2355" s="167" t="s">
        <v>391</v>
      </c>
      <c r="M2355" s="2"/>
      <c r="P2355" s="2"/>
    </row>
    <row r="2356" spans="1:16" ht="12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167">
        <v>28344</v>
      </c>
      <c r="L2356" s="167" t="s">
        <v>393</v>
      </c>
      <c r="M2356" s="2"/>
      <c r="P2356" s="2"/>
    </row>
    <row r="2357" spans="1:16" ht="12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167">
        <v>28345</v>
      </c>
      <c r="L2357" s="167" t="s">
        <v>391</v>
      </c>
      <c r="M2357" s="2"/>
      <c r="P2357" s="2"/>
    </row>
    <row r="2358" spans="1:16" ht="12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167">
        <v>28347</v>
      </c>
      <c r="L2358" s="167" t="s">
        <v>393</v>
      </c>
      <c r="M2358" s="2"/>
      <c r="P2358" s="2"/>
    </row>
    <row r="2359" spans="1:16" ht="12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167">
        <v>28349</v>
      </c>
      <c r="L2359" s="167" t="s">
        <v>394</v>
      </c>
      <c r="M2359" s="2"/>
      <c r="P2359" s="2"/>
    </row>
    <row r="2360" spans="1:16" ht="12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167">
        <v>28350</v>
      </c>
      <c r="L2360" s="167" t="s">
        <v>393</v>
      </c>
      <c r="M2360" s="2"/>
      <c r="P2360" s="2"/>
    </row>
    <row r="2361" spans="1:16" ht="12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167">
        <v>28358</v>
      </c>
      <c r="L2361" s="167" t="s">
        <v>394</v>
      </c>
      <c r="M2361" s="2"/>
      <c r="P2361" s="2"/>
    </row>
    <row r="2362" spans="1:16" ht="12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167">
        <v>28361</v>
      </c>
      <c r="L2362" s="167" t="s">
        <v>393</v>
      </c>
      <c r="M2362" s="2"/>
      <c r="P2362" s="2"/>
    </row>
    <row r="2363" spans="1:16" ht="12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167">
        <v>28362</v>
      </c>
      <c r="L2363" s="167" t="s">
        <v>394</v>
      </c>
      <c r="M2363" s="2"/>
      <c r="P2363" s="2"/>
    </row>
    <row r="2364" spans="1:16" ht="12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167">
        <v>28363</v>
      </c>
      <c r="L2364" s="167" t="s">
        <v>391</v>
      </c>
      <c r="M2364" s="2"/>
      <c r="P2364" s="2"/>
    </row>
    <row r="2365" spans="1:16" ht="12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167">
        <v>28364</v>
      </c>
      <c r="L2365" s="167" t="s">
        <v>393</v>
      </c>
      <c r="M2365" s="2"/>
      <c r="P2365" s="2"/>
    </row>
    <row r="2366" spans="1:16" ht="12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167">
        <v>28367</v>
      </c>
      <c r="L2366" s="167" t="s">
        <v>392</v>
      </c>
      <c r="M2366" s="2"/>
      <c r="P2366" s="2"/>
    </row>
    <row r="2367" spans="1:16" ht="12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167">
        <v>28368</v>
      </c>
      <c r="L2367" s="167" t="s">
        <v>393</v>
      </c>
      <c r="M2367" s="2"/>
      <c r="P2367" s="2"/>
    </row>
    <row r="2368" spans="1:16" ht="12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167">
        <v>28369</v>
      </c>
      <c r="L2368" s="167" t="s">
        <v>394</v>
      </c>
      <c r="M2368" s="2"/>
      <c r="P2368" s="2"/>
    </row>
    <row r="2369" spans="1:16" ht="12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167">
        <v>28370</v>
      </c>
      <c r="L2369" s="167" t="s">
        <v>393</v>
      </c>
      <c r="M2369" s="2"/>
      <c r="P2369" s="2"/>
    </row>
    <row r="2370" spans="1:16" ht="12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167">
        <v>28372</v>
      </c>
      <c r="L2370" s="167" t="s">
        <v>394</v>
      </c>
      <c r="M2370" s="2"/>
      <c r="P2370" s="2"/>
    </row>
    <row r="2371" spans="1:16" ht="12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167">
        <v>28373</v>
      </c>
      <c r="L2371" s="167" t="s">
        <v>393</v>
      </c>
      <c r="M2371" s="2"/>
      <c r="P2371" s="2"/>
    </row>
    <row r="2372" spans="1:16" ht="12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167">
        <v>28375</v>
      </c>
      <c r="L2372" s="167" t="s">
        <v>394</v>
      </c>
      <c r="M2372" s="2"/>
      <c r="P2372" s="2"/>
    </row>
    <row r="2373" spans="1:16" ht="12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167">
        <v>28376</v>
      </c>
      <c r="L2373" s="167" t="s">
        <v>393</v>
      </c>
      <c r="M2373" s="2"/>
      <c r="P2373" s="2"/>
    </row>
    <row r="2374" spans="1:16" ht="12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167">
        <v>28379</v>
      </c>
      <c r="L2374" s="167" t="s">
        <v>391</v>
      </c>
      <c r="M2374" s="2"/>
      <c r="P2374" s="2"/>
    </row>
    <row r="2375" spans="1:16" ht="12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167">
        <v>28382</v>
      </c>
      <c r="L2375" s="167" t="s">
        <v>394</v>
      </c>
      <c r="M2375" s="2"/>
      <c r="P2375" s="2"/>
    </row>
    <row r="2376" spans="1:16" ht="12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167">
        <v>28385</v>
      </c>
      <c r="L2376" s="167" t="s">
        <v>393</v>
      </c>
      <c r="M2376" s="2"/>
      <c r="P2376" s="2"/>
    </row>
    <row r="2377" spans="1:16" ht="12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167">
        <v>28392</v>
      </c>
      <c r="L2377" s="167" t="s">
        <v>394</v>
      </c>
      <c r="M2377" s="2"/>
      <c r="P2377" s="2"/>
    </row>
    <row r="2378" spans="1:16" ht="12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167">
        <v>28394</v>
      </c>
      <c r="L2378" s="167" t="s">
        <v>393</v>
      </c>
      <c r="M2378" s="2"/>
      <c r="P2378" s="2"/>
    </row>
    <row r="2379" spans="1:16" ht="12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167">
        <v>28398</v>
      </c>
      <c r="L2379" s="167" t="s">
        <v>394</v>
      </c>
      <c r="M2379" s="2"/>
      <c r="P2379" s="2"/>
    </row>
    <row r="2380" spans="1:16" ht="12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167">
        <v>28509</v>
      </c>
      <c r="L2380" s="167" t="s">
        <v>390</v>
      </c>
      <c r="M2380" s="2"/>
      <c r="P2380" s="2"/>
    </row>
    <row r="2381" spans="1:16" ht="12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167">
        <v>28512</v>
      </c>
      <c r="L2381" s="167" t="s">
        <v>394</v>
      </c>
      <c r="M2381" s="2"/>
      <c r="P2381" s="2"/>
    </row>
    <row r="2382" spans="1:16" ht="12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167">
        <v>28513</v>
      </c>
      <c r="L2382" s="167" t="s">
        <v>393</v>
      </c>
      <c r="M2382" s="2"/>
      <c r="P2382" s="2"/>
    </row>
    <row r="2383" spans="1:16" ht="12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167">
        <v>28515</v>
      </c>
      <c r="L2383" s="167" t="s">
        <v>390</v>
      </c>
      <c r="M2383" s="2"/>
      <c r="P2383" s="2"/>
    </row>
    <row r="2384" spans="1:16" ht="12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167">
        <v>28518</v>
      </c>
      <c r="L2384" s="167" t="s">
        <v>394</v>
      </c>
      <c r="M2384" s="2"/>
      <c r="P2384" s="2"/>
    </row>
    <row r="2385" spans="1:16" ht="12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167">
        <v>28520</v>
      </c>
      <c r="L2385" s="167" t="s">
        <v>390</v>
      </c>
      <c r="M2385" s="2"/>
      <c r="P2385" s="2"/>
    </row>
    <row r="2386" spans="1:16" ht="12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167">
        <v>28521</v>
      </c>
      <c r="L2386" s="167" t="s">
        <v>394</v>
      </c>
      <c r="M2386" s="2"/>
      <c r="P2386" s="2"/>
    </row>
    <row r="2387" spans="1:16" ht="12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167">
        <v>28524</v>
      </c>
      <c r="L2387" s="167" t="s">
        <v>390</v>
      </c>
      <c r="M2387" s="2"/>
      <c r="P2387" s="2"/>
    </row>
    <row r="2388" spans="1:16" ht="12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167">
        <v>28525</v>
      </c>
      <c r="L2388" s="167" t="s">
        <v>394</v>
      </c>
      <c r="M2388" s="2"/>
      <c r="P2388" s="2"/>
    </row>
    <row r="2389" spans="1:16" ht="12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167">
        <v>28527</v>
      </c>
      <c r="L2389" s="167" t="s">
        <v>390</v>
      </c>
      <c r="M2389" s="2"/>
      <c r="P2389" s="2"/>
    </row>
    <row r="2390" spans="1:16" ht="12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167">
        <v>28530</v>
      </c>
      <c r="L2390" s="167" t="s">
        <v>393</v>
      </c>
      <c r="M2390" s="2"/>
      <c r="P2390" s="2"/>
    </row>
    <row r="2391" spans="1:16" ht="12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167">
        <v>28531</v>
      </c>
      <c r="L2391" s="167" t="s">
        <v>390</v>
      </c>
      <c r="M2391" s="2"/>
      <c r="P2391" s="2"/>
    </row>
    <row r="2392" spans="1:16" ht="12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167">
        <v>28532</v>
      </c>
      <c r="L2392" s="167" t="s">
        <v>394</v>
      </c>
      <c r="M2392" s="2"/>
      <c r="P2392" s="2"/>
    </row>
    <row r="2393" spans="1:16" ht="12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167">
        <v>28537</v>
      </c>
      <c r="L2393" s="167" t="s">
        <v>390</v>
      </c>
      <c r="M2393" s="2"/>
      <c r="P2393" s="2"/>
    </row>
    <row r="2394" spans="1:16" ht="12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167">
        <v>28538</v>
      </c>
      <c r="L2394" s="167" t="s">
        <v>393</v>
      </c>
      <c r="M2394" s="2"/>
      <c r="P2394" s="2"/>
    </row>
    <row r="2395" spans="1:16" ht="12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167">
        <v>28539</v>
      </c>
      <c r="L2395" s="167" t="s">
        <v>394</v>
      </c>
      <c r="M2395" s="2"/>
      <c r="P2395" s="2"/>
    </row>
    <row r="2396" spans="1:16" ht="12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167">
        <v>28551</v>
      </c>
      <c r="L2396" s="167" t="s">
        <v>393</v>
      </c>
      <c r="M2396" s="2"/>
      <c r="P2396" s="2"/>
    </row>
    <row r="2397" spans="1:16" ht="12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167">
        <v>28552</v>
      </c>
      <c r="L2397" s="167" t="s">
        <v>390</v>
      </c>
      <c r="M2397" s="2"/>
      <c r="P2397" s="2"/>
    </row>
    <row r="2398" spans="1:16" ht="12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167">
        <v>28554</v>
      </c>
      <c r="L2398" s="167" t="s">
        <v>393</v>
      </c>
      <c r="M2398" s="2"/>
      <c r="P2398" s="2"/>
    </row>
    <row r="2399" spans="1:16" ht="12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167">
        <v>28555</v>
      </c>
      <c r="L2399" s="167" t="s">
        <v>394</v>
      </c>
      <c r="M2399" s="2"/>
      <c r="P2399" s="2"/>
    </row>
    <row r="2400" spans="1:16" ht="12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167">
        <v>28556</v>
      </c>
      <c r="L2400" s="167" t="s">
        <v>390</v>
      </c>
      <c r="M2400" s="2"/>
      <c r="P2400" s="2"/>
    </row>
    <row r="2401" spans="1:16" ht="12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167">
        <v>28557</v>
      </c>
      <c r="L2401" s="167" t="s">
        <v>394</v>
      </c>
      <c r="M2401" s="2"/>
      <c r="P2401" s="2"/>
    </row>
    <row r="2402" spans="1:16" ht="12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167">
        <v>28571</v>
      </c>
      <c r="L2402" s="167" t="s">
        <v>390</v>
      </c>
      <c r="M2402" s="2"/>
      <c r="P2402" s="2"/>
    </row>
    <row r="2403" spans="1:16" ht="12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167">
        <v>28572</v>
      </c>
      <c r="L2403" s="167" t="s">
        <v>394</v>
      </c>
      <c r="M2403" s="2"/>
      <c r="P2403" s="2"/>
    </row>
    <row r="2404" spans="1:16" ht="12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167">
        <v>28577</v>
      </c>
      <c r="L2404" s="167" t="s">
        <v>390</v>
      </c>
      <c r="M2404" s="2"/>
      <c r="P2404" s="2"/>
    </row>
    <row r="2405" spans="1:16" ht="12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167">
        <v>28578</v>
      </c>
      <c r="L2405" s="167" t="s">
        <v>394</v>
      </c>
      <c r="M2405" s="2"/>
      <c r="P2405" s="2"/>
    </row>
    <row r="2406" spans="1:16" ht="12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167">
        <v>28579</v>
      </c>
      <c r="L2406" s="167" t="s">
        <v>390</v>
      </c>
      <c r="M2406" s="2"/>
      <c r="P2406" s="2"/>
    </row>
    <row r="2407" spans="1:16" ht="12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167">
        <v>28580</v>
      </c>
      <c r="L2407" s="167" t="s">
        <v>393</v>
      </c>
      <c r="M2407" s="2"/>
      <c r="P2407" s="2"/>
    </row>
    <row r="2408" spans="1:16" ht="12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167">
        <v>28581</v>
      </c>
      <c r="L2408" s="167" t="s">
        <v>390</v>
      </c>
      <c r="M2408" s="2"/>
      <c r="P2408" s="2"/>
    </row>
    <row r="2409" spans="1:16" ht="12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167">
        <v>28582</v>
      </c>
      <c r="L2409" s="167" t="s">
        <v>394</v>
      </c>
      <c r="M2409" s="2"/>
      <c r="P2409" s="2"/>
    </row>
    <row r="2410" spans="1:16" ht="12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167">
        <v>28583</v>
      </c>
      <c r="L2410" s="167" t="s">
        <v>390</v>
      </c>
      <c r="M2410" s="2"/>
      <c r="P2410" s="2"/>
    </row>
    <row r="2411" spans="1:16" ht="12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167">
        <v>28584</v>
      </c>
      <c r="L2411" s="167" t="s">
        <v>394</v>
      </c>
      <c r="M2411" s="2"/>
      <c r="P2411" s="2"/>
    </row>
    <row r="2412" spans="1:16" ht="12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167">
        <v>28587</v>
      </c>
      <c r="L2412" s="167" t="s">
        <v>390</v>
      </c>
      <c r="M2412" s="2"/>
      <c r="P2412" s="2"/>
    </row>
    <row r="2413" spans="1:16" ht="12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167">
        <v>28590</v>
      </c>
      <c r="L2413" s="167" t="s">
        <v>393</v>
      </c>
      <c r="M2413" s="2"/>
      <c r="P2413" s="2"/>
    </row>
    <row r="2414" spans="1:16" ht="12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167">
        <v>28594</v>
      </c>
      <c r="L2414" s="167" t="s">
        <v>394</v>
      </c>
      <c r="M2414" s="2"/>
      <c r="P2414" s="2"/>
    </row>
    <row r="2415" spans="1:16" ht="12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167">
        <v>28601</v>
      </c>
      <c r="L2415" s="167" t="s">
        <v>391</v>
      </c>
      <c r="M2415" s="2"/>
      <c r="P2415" s="2"/>
    </row>
    <row r="2416" spans="1:16" ht="12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167">
        <v>28604</v>
      </c>
      <c r="L2416" s="167" t="s">
        <v>454</v>
      </c>
      <c r="M2416" s="2"/>
      <c r="P2416" s="2"/>
    </row>
    <row r="2417" spans="1:16" ht="12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167">
        <v>28606</v>
      </c>
      <c r="L2417" s="167" t="s">
        <v>391</v>
      </c>
      <c r="M2417" s="2"/>
      <c r="P2417" s="2"/>
    </row>
    <row r="2418" spans="1:16" ht="12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167">
        <v>28607</v>
      </c>
      <c r="L2418" s="167" t="s">
        <v>454</v>
      </c>
      <c r="M2418" s="2"/>
      <c r="P2418" s="2"/>
    </row>
    <row r="2419" spans="1:16" ht="12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167">
        <v>28609</v>
      </c>
      <c r="L2419" s="167" t="s">
        <v>391</v>
      </c>
      <c r="M2419" s="2"/>
      <c r="P2419" s="2"/>
    </row>
    <row r="2420" spans="1:16" ht="12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167">
        <v>28611</v>
      </c>
      <c r="L2420" s="167" t="s">
        <v>454</v>
      </c>
      <c r="M2420" s="2"/>
      <c r="P2420" s="2"/>
    </row>
    <row r="2421" spans="1:16" ht="12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167">
        <v>28612</v>
      </c>
      <c r="L2421" s="167" t="s">
        <v>391</v>
      </c>
      <c r="M2421" s="2"/>
      <c r="P2421" s="2"/>
    </row>
    <row r="2422" spans="1:16" ht="12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167">
        <v>28615</v>
      </c>
      <c r="L2422" s="167" t="s">
        <v>454</v>
      </c>
      <c r="M2422" s="2"/>
      <c r="P2422" s="2"/>
    </row>
    <row r="2423" spans="1:16" ht="12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167">
        <v>28619</v>
      </c>
      <c r="L2423" s="167" t="s">
        <v>389</v>
      </c>
      <c r="M2423" s="2"/>
      <c r="P2423" s="2"/>
    </row>
    <row r="2424" spans="1:16" ht="12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167">
        <v>28621</v>
      </c>
      <c r="L2424" s="167" t="s">
        <v>392</v>
      </c>
      <c r="M2424" s="2"/>
      <c r="P2424" s="2"/>
    </row>
    <row r="2425" spans="1:16" ht="12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167">
        <v>28622</v>
      </c>
      <c r="L2425" s="167" t="s">
        <v>454</v>
      </c>
      <c r="M2425" s="2"/>
      <c r="P2425" s="2"/>
    </row>
    <row r="2426" spans="1:16" ht="12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167">
        <v>28623</v>
      </c>
      <c r="L2426" s="167" t="s">
        <v>392</v>
      </c>
      <c r="M2426" s="2"/>
      <c r="P2426" s="2"/>
    </row>
    <row r="2427" spans="1:16" ht="12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167">
        <v>28624</v>
      </c>
      <c r="L2427" s="167" t="s">
        <v>454</v>
      </c>
      <c r="M2427" s="2"/>
      <c r="P2427" s="2"/>
    </row>
    <row r="2428" spans="1:16" ht="12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167">
        <v>28625</v>
      </c>
      <c r="L2428" s="167" t="s">
        <v>391</v>
      </c>
      <c r="M2428" s="2"/>
      <c r="P2428" s="2"/>
    </row>
    <row r="2429" spans="1:16" ht="12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167">
        <v>28626</v>
      </c>
      <c r="L2429" s="167" t="s">
        <v>454</v>
      </c>
      <c r="M2429" s="2"/>
      <c r="P2429" s="2"/>
    </row>
    <row r="2430" spans="1:16" ht="12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167">
        <v>28627</v>
      </c>
      <c r="L2430" s="167" t="s">
        <v>392</v>
      </c>
      <c r="M2430" s="2"/>
      <c r="P2430" s="2"/>
    </row>
    <row r="2431" spans="1:16" ht="12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167">
        <v>28628</v>
      </c>
      <c r="L2431" s="167" t="s">
        <v>389</v>
      </c>
      <c r="M2431" s="2"/>
      <c r="P2431" s="2"/>
    </row>
    <row r="2432" spans="1:16" ht="12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167">
        <v>28629</v>
      </c>
      <c r="L2432" s="167" t="s">
        <v>454</v>
      </c>
      <c r="M2432" s="2"/>
      <c r="P2432" s="2"/>
    </row>
    <row r="2433" spans="1:16" ht="12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167">
        <v>28630</v>
      </c>
      <c r="L2433" s="167" t="s">
        <v>391</v>
      </c>
      <c r="M2433" s="2"/>
      <c r="P2433" s="2"/>
    </row>
    <row r="2434" spans="1:16" ht="12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167">
        <v>28631</v>
      </c>
      <c r="L2434" s="167" t="s">
        <v>454</v>
      </c>
      <c r="M2434" s="2"/>
      <c r="P2434" s="2"/>
    </row>
    <row r="2435" spans="1:16" ht="12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167">
        <v>28633</v>
      </c>
      <c r="L2435" s="167" t="s">
        <v>391</v>
      </c>
      <c r="M2435" s="2"/>
      <c r="P2435" s="2"/>
    </row>
    <row r="2436" spans="1:16" ht="12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167">
        <v>28634</v>
      </c>
      <c r="L2436" s="167" t="s">
        <v>392</v>
      </c>
      <c r="M2436" s="2"/>
      <c r="P2436" s="2"/>
    </row>
    <row r="2437" spans="1:16" ht="12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167">
        <v>28636</v>
      </c>
      <c r="L2437" s="167" t="s">
        <v>391</v>
      </c>
      <c r="M2437" s="2"/>
      <c r="P2437" s="2"/>
    </row>
    <row r="2438" spans="1:16" ht="12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167">
        <v>28640</v>
      </c>
      <c r="L2438" s="167" t="s">
        <v>454</v>
      </c>
      <c r="M2438" s="2"/>
      <c r="P2438" s="2"/>
    </row>
    <row r="2439" spans="1:16" ht="12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167">
        <v>28642</v>
      </c>
      <c r="L2439" s="167" t="s">
        <v>392</v>
      </c>
      <c r="M2439" s="2"/>
      <c r="P2439" s="2"/>
    </row>
    <row r="2440" spans="1:16" ht="12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167">
        <v>28643</v>
      </c>
      <c r="L2440" s="167" t="s">
        <v>454</v>
      </c>
      <c r="M2440" s="2"/>
      <c r="P2440" s="2"/>
    </row>
    <row r="2441" spans="1:16" ht="12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167">
        <v>28645</v>
      </c>
      <c r="L2441" s="167" t="s">
        <v>391</v>
      </c>
      <c r="M2441" s="2"/>
      <c r="P2441" s="2"/>
    </row>
    <row r="2442" spans="1:16" ht="12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167">
        <v>28646</v>
      </c>
      <c r="L2442" s="167" t="s">
        <v>454</v>
      </c>
      <c r="M2442" s="2"/>
      <c r="P2442" s="2"/>
    </row>
    <row r="2443" spans="1:16" ht="12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167">
        <v>28650</v>
      </c>
      <c r="L2443" s="167" t="s">
        <v>391</v>
      </c>
      <c r="M2443" s="2"/>
      <c r="P2443" s="2"/>
    </row>
    <row r="2444" spans="1:16" ht="12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167">
        <v>28651</v>
      </c>
      <c r="L2444" s="167" t="s">
        <v>454</v>
      </c>
      <c r="M2444" s="2"/>
      <c r="P2444" s="2"/>
    </row>
    <row r="2445" spans="1:16" ht="12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167">
        <v>28654</v>
      </c>
      <c r="L2445" s="167" t="s">
        <v>391</v>
      </c>
      <c r="M2445" s="2"/>
      <c r="P2445" s="2"/>
    </row>
    <row r="2446" spans="1:16" ht="12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167">
        <v>28655</v>
      </c>
      <c r="L2446" s="167" t="s">
        <v>389</v>
      </c>
      <c r="M2446" s="2"/>
      <c r="P2446" s="2"/>
    </row>
    <row r="2447" spans="1:16" ht="12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167">
        <v>28656</v>
      </c>
      <c r="L2447" s="167" t="s">
        <v>391</v>
      </c>
      <c r="M2447" s="2"/>
      <c r="P2447" s="2"/>
    </row>
    <row r="2448" spans="1:16" ht="12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167">
        <v>28657</v>
      </c>
      <c r="L2448" s="167" t="s">
        <v>454</v>
      </c>
      <c r="M2448" s="2"/>
      <c r="P2448" s="2"/>
    </row>
    <row r="2449" spans="1:16" ht="12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167">
        <v>28658</v>
      </c>
      <c r="L2449" s="167" t="s">
        <v>391</v>
      </c>
      <c r="M2449" s="2"/>
      <c r="P2449" s="2"/>
    </row>
    <row r="2450" spans="1:16" ht="12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167">
        <v>28659</v>
      </c>
      <c r="L2450" s="167" t="s">
        <v>392</v>
      </c>
      <c r="M2450" s="2"/>
      <c r="P2450" s="2"/>
    </row>
    <row r="2451" spans="1:16" ht="12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167">
        <v>28661</v>
      </c>
      <c r="L2451" s="167" t="s">
        <v>454</v>
      </c>
      <c r="M2451" s="2"/>
      <c r="P2451" s="2"/>
    </row>
    <row r="2452" spans="1:16" ht="12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167">
        <v>28666</v>
      </c>
      <c r="L2452" s="167" t="s">
        <v>391</v>
      </c>
      <c r="M2452" s="2"/>
      <c r="P2452" s="2"/>
    </row>
    <row r="2453" spans="1:16" ht="12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167">
        <v>28668</v>
      </c>
      <c r="L2453" s="167" t="s">
        <v>392</v>
      </c>
      <c r="M2453" s="2"/>
      <c r="P2453" s="2"/>
    </row>
    <row r="2454" spans="1:16" ht="12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167">
        <v>28671</v>
      </c>
      <c r="L2454" s="167" t="s">
        <v>391</v>
      </c>
      <c r="M2454" s="2"/>
      <c r="P2454" s="2"/>
    </row>
    <row r="2455" spans="1:16" ht="12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167">
        <v>28672</v>
      </c>
      <c r="L2455" s="167" t="s">
        <v>454</v>
      </c>
      <c r="M2455" s="2"/>
      <c r="P2455" s="2"/>
    </row>
    <row r="2456" spans="1:16" ht="12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167">
        <v>28673</v>
      </c>
      <c r="L2456" s="167" t="s">
        <v>391</v>
      </c>
      <c r="M2456" s="2"/>
      <c r="P2456" s="2"/>
    </row>
    <row r="2457" spans="1:16" ht="12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167">
        <v>28675</v>
      </c>
      <c r="L2457" s="167" t="s">
        <v>454</v>
      </c>
      <c r="M2457" s="2"/>
      <c r="P2457" s="2"/>
    </row>
    <row r="2458" spans="1:16" ht="12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167">
        <v>28676</v>
      </c>
      <c r="L2458" s="167" t="s">
        <v>392</v>
      </c>
      <c r="M2458" s="2"/>
      <c r="P2458" s="2"/>
    </row>
    <row r="2459" spans="1:16" ht="12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167">
        <v>28677</v>
      </c>
      <c r="L2459" s="167" t="s">
        <v>391</v>
      </c>
      <c r="M2459" s="2"/>
      <c r="P2459" s="2"/>
    </row>
    <row r="2460" spans="1:16" ht="12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167">
        <v>28679</v>
      </c>
      <c r="L2460" s="167" t="s">
        <v>454</v>
      </c>
      <c r="M2460" s="2"/>
      <c r="P2460" s="2"/>
    </row>
    <row r="2461" spans="1:16" ht="12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167">
        <v>28680</v>
      </c>
      <c r="L2461" s="167" t="s">
        <v>389</v>
      </c>
      <c r="M2461" s="2"/>
      <c r="P2461" s="2"/>
    </row>
    <row r="2462" spans="1:16" ht="12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167">
        <v>28681</v>
      </c>
      <c r="L2462" s="167" t="s">
        <v>391</v>
      </c>
      <c r="M2462" s="2"/>
      <c r="P2462" s="2"/>
    </row>
    <row r="2463" spans="1:16" ht="12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167">
        <v>28683</v>
      </c>
      <c r="L2463" s="167" t="s">
        <v>392</v>
      </c>
      <c r="M2463" s="2"/>
      <c r="P2463" s="2"/>
    </row>
    <row r="2464" spans="1:16" ht="12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167">
        <v>28684</v>
      </c>
      <c r="L2464" s="167" t="s">
        <v>454</v>
      </c>
      <c r="M2464" s="2"/>
      <c r="P2464" s="2"/>
    </row>
    <row r="2465" spans="1:16" ht="12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167">
        <v>28685</v>
      </c>
      <c r="L2465" s="167" t="s">
        <v>392</v>
      </c>
      <c r="M2465" s="2"/>
      <c r="P2465" s="2"/>
    </row>
    <row r="2466" spans="1:16" ht="12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167">
        <v>28687</v>
      </c>
      <c r="L2466" s="167" t="s">
        <v>391</v>
      </c>
      <c r="M2466" s="2"/>
      <c r="P2466" s="2"/>
    </row>
    <row r="2467" spans="1:16" ht="12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167">
        <v>28689</v>
      </c>
      <c r="L2467" s="167" t="s">
        <v>392</v>
      </c>
      <c r="M2467" s="2"/>
      <c r="P2467" s="2"/>
    </row>
    <row r="2468" spans="1:16" ht="12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167">
        <v>28690</v>
      </c>
      <c r="L2468" s="167" t="s">
        <v>391</v>
      </c>
      <c r="M2468" s="2"/>
      <c r="P2468" s="2"/>
    </row>
    <row r="2469" spans="1:16" ht="12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167">
        <v>28691</v>
      </c>
      <c r="L2469" s="167" t="s">
        <v>454</v>
      </c>
      <c r="M2469" s="2"/>
      <c r="P2469" s="2"/>
    </row>
    <row r="2470" spans="1:16" ht="12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167">
        <v>28697</v>
      </c>
      <c r="L2470" s="167" t="s">
        <v>391</v>
      </c>
      <c r="M2470" s="2"/>
      <c r="P2470" s="2"/>
    </row>
    <row r="2471" spans="1:16" ht="12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167">
        <v>28698</v>
      </c>
      <c r="L2471" s="167" t="s">
        <v>454</v>
      </c>
      <c r="M2471" s="2"/>
      <c r="P2471" s="2"/>
    </row>
    <row r="2472" spans="1:16" ht="12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167">
        <v>28699</v>
      </c>
      <c r="L2472" s="167" t="s">
        <v>391</v>
      </c>
      <c r="M2472" s="2"/>
      <c r="P2472" s="2"/>
    </row>
    <row r="2473" spans="1:16" ht="12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167">
        <v>28701</v>
      </c>
      <c r="L2473" s="167" t="s">
        <v>389</v>
      </c>
      <c r="M2473" s="2"/>
      <c r="P2473" s="2"/>
    </row>
    <row r="2474" spans="1:16" ht="12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167">
        <v>28702</v>
      </c>
      <c r="L2474" s="167" t="s">
        <v>456</v>
      </c>
      <c r="M2474" s="2"/>
      <c r="P2474" s="2"/>
    </row>
    <row r="2475" spans="1:16" ht="12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167">
        <v>28704</v>
      </c>
      <c r="L2475" s="167" t="s">
        <v>389</v>
      </c>
      <c r="M2475" s="2"/>
      <c r="P2475" s="2"/>
    </row>
    <row r="2476" spans="1:16" ht="12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167">
        <v>28705</v>
      </c>
      <c r="L2476" s="167" t="s">
        <v>454</v>
      </c>
      <c r="M2476" s="2"/>
      <c r="P2476" s="2"/>
    </row>
    <row r="2477" spans="1:16" ht="12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167">
        <v>28707</v>
      </c>
      <c r="L2477" s="167" t="s">
        <v>389</v>
      </c>
      <c r="M2477" s="2"/>
      <c r="P2477" s="2"/>
    </row>
    <row r="2478" spans="1:16" ht="12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167">
        <v>28713</v>
      </c>
      <c r="L2478" s="167" t="s">
        <v>456</v>
      </c>
      <c r="M2478" s="2"/>
      <c r="P2478" s="2"/>
    </row>
    <row r="2479" spans="1:16" ht="12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167">
        <v>28714</v>
      </c>
      <c r="L2479" s="167" t="s">
        <v>389</v>
      </c>
      <c r="M2479" s="2"/>
      <c r="P2479" s="2"/>
    </row>
    <row r="2480" spans="1:16" ht="12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167">
        <v>28719</v>
      </c>
      <c r="L2480" s="167" t="s">
        <v>456</v>
      </c>
      <c r="M2480" s="2"/>
      <c r="P2480" s="2"/>
    </row>
    <row r="2481" spans="1:16" ht="12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167">
        <v>28720</v>
      </c>
      <c r="L2481" s="167" t="s">
        <v>389</v>
      </c>
      <c r="M2481" s="2"/>
      <c r="P2481" s="2"/>
    </row>
    <row r="2482" spans="1:16" ht="12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167">
        <v>28722</v>
      </c>
      <c r="L2482" s="167" t="s">
        <v>449</v>
      </c>
      <c r="M2482" s="2"/>
      <c r="P2482" s="2"/>
    </row>
    <row r="2483" spans="1:16" ht="12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167">
        <v>28723</v>
      </c>
      <c r="L2483" s="167" t="s">
        <v>389</v>
      </c>
      <c r="M2483" s="2"/>
      <c r="P2483" s="2"/>
    </row>
    <row r="2484" spans="1:16" ht="12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167">
        <v>28733</v>
      </c>
      <c r="L2484" s="167" t="s">
        <v>456</v>
      </c>
      <c r="M2484" s="2"/>
      <c r="P2484" s="2"/>
    </row>
    <row r="2485" spans="1:16" ht="12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167">
        <v>28734</v>
      </c>
      <c r="L2485" s="167" t="s">
        <v>389</v>
      </c>
      <c r="M2485" s="2"/>
      <c r="P2485" s="2"/>
    </row>
    <row r="2486" spans="1:16" ht="12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167">
        <v>28740</v>
      </c>
      <c r="L2486" s="167" t="s">
        <v>454</v>
      </c>
      <c r="M2486" s="2"/>
      <c r="P2486" s="2"/>
    </row>
    <row r="2487" spans="1:16" ht="12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167">
        <v>28741</v>
      </c>
      <c r="L2487" s="167" t="s">
        <v>389</v>
      </c>
      <c r="M2487" s="2"/>
      <c r="P2487" s="2"/>
    </row>
    <row r="2488" spans="1:16" ht="12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167">
        <v>28765</v>
      </c>
      <c r="L2488" s="167" t="s">
        <v>454</v>
      </c>
      <c r="M2488" s="2"/>
      <c r="P2488" s="2"/>
    </row>
    <row r="2489" spans="1:16" ht="12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167">
        <v>28766</v>
      </c>
      <c r="L2489" s="167" t="s">
        <v>389</v>
      </c>
      <c r="M2489" s="2"/>
      <c r="P2489" s="2"/>
    </row>
    <row r="2490" spans="1:16" ht="12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167">
        <v>28771</v>
      </c>
      <c r="L2490" s="167" t="s">
        <v>456</v>
      </c>
      <c r="M2490" s="2"/>
      <c r="P2490" s="2"/>
    </row>
    <row r="2491" spans="1:16" ht="12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167">
        <v>28772</v>
      </c>
      <c r="L2491" s="167" t="s">
        <v>389</v>
      </c>
      <c r="M2491" s="2"/>
      <c r="P2491" s="2"/>
    </row>
    <row r="2492" spans="1:16" ht="12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167">
        <v>28781</v>
      </c>
      <c r="L2492" s="167" t="s">
        <v>456</v>
      </c>
      <c r="M2492" s="2"/>
      <c r="P2492" s="2"/>
    </row>
    <row r="2493" spans="1:16" ht="12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167">
        <v>28782</v>
      </c>
      <c r="L2493" s="167" t="s">
        <v>449</v>
      </c>
      <c r="M2493" s="2"/>
      <c r="P2493" s="2"/>
    </row>
    <row r="2494" spans="1:16" ht="12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167">
        <v>28783</v>
      </c>
      <c r="L2494" s="167" t="s">
        <v>389</v>
      </c>
      <c r="M2494" s="2"/>
      <c r="P2494" s="2"/>
    </row>
    <row r="2495" spans="1:16" ht="12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167">
        <v>28789</v>
      </c>
      <c r="L2495" s="167" t="s">
        <v>456</v>
      </c>
      <c r="M2495" s="2"/>
      <c r="P2495" s="2"/>
    </row>
    <row r="2496" spans="1:16" ht="12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167">
        <v>28790</v>
      </c>
      <c r="L2496" s="167" t="s">
        <v>389</v>
      </c>
      <c r="M2496" s="2"/>
      <c r="P2496" s="2"/>
    </row>
    <row r="2497" spans="1:16" ht="12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167">
        <v>28901</v>
      </c>
      <c r="L2497" s="167" t="s">
        <v>456</v>
      </c>
      <c r="M2497" s="2"/>
      <c r="P2497" s="2"/>
    </row>
    <row r="2498" spans="1:16" ht="12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167">
        <v>29001</v>
      </c>
      <c r="L2498" s="167" t="s">
        <v>448</v>
      </c>
      <c r="M2498" s="2"/>
      <c r="P2498" s="2"/>
    </row>
    <row r="2499" spans="1:16" ht="12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167">
        <v>29031</v>
      </c>
      <c r="L2499" s="167" t="s">
        <v>449</v>
      </c>
      <c r="M2499" s="2"/>
      <c r="P2499" s="2"/>
    </row>
    <row r="2500" spans="1:16" ht="12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167">
        <v>29032</v>
      </c>
      <c r="L2500" s="167" t="s">
        <v>448</v>
      </c>
      <c r="M2500" s="2"/>
      <c r="P2500" s="2"/>
    </row>
    <row r="2501" spans="1:16" ht="12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167">
        <v>29041</v>
      </c>
      <c r="L2501" s="167" t="s">
        <v>447</v>
      </c>
      <c r="M2501" s="2"/>
      <c r="P2501" s="2"/>
    </row>
    <row r="2502" spans="1:16" ht="12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167">
        <v>29042</v>
      </c>
      <c r="L2502" s="167" t="s">
        <v>448</v>
      </c>
      <c r="M2502" s="2"/>
      <c r="P2502" s="2"/>
    </row>
    <row r="2503" spans="1:16" ht="12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167">
        <v>29048</v>
      </c>
      <c r="L2503" s="167" t="s">
        <v>447</v>
      </c>
      <c r="M2503" s="2"/>
      <c r="P2503" s="2"/>
    </row>
    <row r="2504" spans="1:16" ht="12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167">
        <v>29051</v>
      </c>
      <c r="L2504" s="167" t="s">
        <v>448</v>
      </c>
      <c r="M2504" s="2"/>
      <c r="P2504" s="2"/>
    </row>
    <row r="2505" spans="1:16" ht="12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167">
        <v>29055</v>
      </c>
      <c r="L2505" s="167" t="s">
        <v>391</v>
      </c>
      <c r="M2505" s="2"/>
      <c r="P2505" s="2"/>
    </row>
    <row r="2506" spans="1:16" ht="12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167">
        <v>29056</v>
      </c>
      <c r="L2506" s="167" t="s">
        <v>447</v>
      </c>
      <c r="M2506" s="2"/>
      <c r="P2506" s="2"/>
    </row>
    <row r="2507" spans="1:16" ht="12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167">
        <v>29058</v>
      </c>
      <c r="L2507" s="167" t="s">
        <v>391</v>
      </c>
      <c r="M2507" s="2"/>
      <c r="P2507" s="2"/>
    </row>
    <row r="2508" spans="1:16" ht="12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167">
        <v>29059</v>
      </c>
      <c r="L2508" s="167" t="s">
        <v>447</v>
      </c>
      <c r="M2508" s="2"/>
      <c r="P2508" s="2"/>
    </row>
    <row r="2509" spans="1:16" ht="12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167">
        <v>29061</v>
      </c>
      <c r="L2509" s="167" t="s">
        <v>448</v>
      </c>
      <c r="M2509" s="2"/>
      <c r="P2509" s="2"/>
    </row>
    <row r="2510" spans="1:16" ht="12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167">
        <v>29067</v>
      </c>
      <c r="L2510" s="167" t="s">
        <v>391</v>
      </c>
      <c r="M2510" s="2"/>
      <c r="P2510" s="2"/>
    </row>
    <row r="2511" spans="1:16" ht="12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167">
        <v>29069</v>
      </c>
      <c r="L2511" s="167" t="s">
        <v>448</v>
      </c>
      <c r="M2511" s="2"/>
      <c r="P2511" s="2"/>
    </row>
    <row r="2512" spans="1:16" ht="12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167">
        <v>29081</v>
      </c>
      <c r="L2512" s="167" t="s">
        <v>321</v>
      </c>
      <c r="M2512" s="2"/>
      <c r="P2512" s="2"/>
    </row>
    <row r="2513" spans="1:16" ht="12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167">
        <v>29082</v>
      </c>
      <c r="L2513" s="167" t="s">
        <v>447</v>
      </c>
      <c r="M2513" s="2"/>
      <c r="P2513" s="2"/>
    </row>
    <row r="2514" spans="1:16" ht="12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167">
        <v>29101</v>
      </c>
      <c r="L2514" s="167" t="s">
        <v>448</v>
      </c>
      <c r="M2514" s="2"/>
      <c r="P2514" s="2"/>
    </row>
    <row r="2515" spans="1:16" ht="12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167">
        <v>29148</v>
      </c>
      <c r="L2515" s="167" t="s">
        <v>447</v>
      </c>
      <c r="M2515" s="2"/>
      <c r="P2515" s="2"/>
    </row>
    <row r="2516" spans="1:16" ht="12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167">
        <v>29150</v>
      </c>
      <c r="L2516" s="167" t="s">
        <v>448</v>
      </c>
      <c r="M2516" s="2"/>
      <c r="P2516" s="2"/>
    </row>
    <row r="2517" spans="1:16" ht="12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167">
        <v>29163</v>
      </c>
      <c r="L2517" s="167" t="s">
        <v>447</v>
      </c>
      <c r="M2517" s="2"/>
      <c r="P2517" s="2"/>
    </row>
    <row r="2518" spans="1:16" ht="12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167">
        <v>29164</v>
      </c>
      <c r="L2518" s="167" t="s">
        <v>448</v>
      </c>
      <c r="M2518" s="2"/>
      <c r="P2518" s="2"/>
    </row>
    <row r="2519" spans="1:16" ht="12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167">
        <v>29301</v>
      </c>
      <c r="L2519" s="167" t="s">
        <v>449</v>
      </c>
      <c r="M2519" s="2"/>
      <c r="P2519" s="2"/>
    </row>
    <row r="2520" spans="1:16" ht="12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167">
        <v>29364</v>
      </c>
      <c r="L2520" s="167" t="s">
        <v>391</v>
      </c>
      <c r="M2520" s="2"/>
      <c r="P2520" s="2"/>
    </row>
    <row r="2521" spans="1:16" ht="12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167">
        <v>29365</v>
      </c>
      <c r="L2521" s="167" t="s">
        <v>449</v>
      </c>
      <c r="M2521" s="2"/>
      <c r="P2521" s="2"/>
    </row>
    <row r="2522" spans="1:16" ht="12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167">
        <v>29401</v>
      </c>
      <c r="L2522" s="167" t="s">
        <v>447</v>
      </c>
      <c r="M2522" s="2"/>
      <c r="P2522" s="2"/>
    </row>
    <row r="2523" spans="1:16" ht="12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167">
        <v>29432</v>
      </c>
      <c r="L2523" s="167" t="s">
        <v>448</v>
      </c>
      <c r="M2523" s="2"/>
      <c r="P2523" s="2"/>
    </row>
    <row r="2524" spans="1:16" ht="12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167">
        <v>29433</v>
      </c>
      <c r="L2524" s="167" t="s">
        <v>447</v>
      </c>
      <c r="M2524" s="2"/>
      <c r="P2524" s="2"/>
    </row>
    <row r="2525" spans="1:16" ht="12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167">
        <v>29501</v>
      </c>
      <c r="L2525" s="167" t="s">
        <v>448</v>
      </c>
      <c r="M2525" s="2"/>
      <c r="P2525" s="2"/>
    </row>
    <row r="2526" spans="1:16" ht="12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167">
        <v>29510</v>
      </c>
      <c r="L2526" s="167" t="s">
        <v>447</v>
      </c>
      <c r="M2526" s="2"/>
      <c r="P2526" s="2"/>
    </row>
    <row r="2527" spans="1:16" ht="12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167">
        <v>29511</v>
      </c>
      <c r="L2527" s="167" t="s">
        <v>394</v>
      </c>
      <c r="M2527" s="2"/>
      <c r="P2527" s="2"/>
    </row>
    <row r="2528" spans="1:16" ht="12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167">
        <v>29512</v>
      </c>
      <c r="L2528" s="167" t="s">
        <v>391</v>
      </c>
      <c r="M2528" s="2"/>
      <c r="P2528" s="2"/>
    </row>
    <row r="2529" spans="1:16" ht="12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167">
        <v>29518</v>
      </c>
      <c r="L2529" s="167" t="s">
        <v>447</v>
      </c>
      <c r="M2529" s="2"/>
      <c r="P2529" s="2"/>
    </row>
    <row r="2530" spans="1:16" ht="12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167">
        <v>29519</v>
      </c>
      <c r="L2530" s="167" t="s">
        <v>394</v>
      </c>
      <c r="M2530" s="2"/>
      <c r="P2530" s="2"/>
    </row>
    <row r="2531" spans="1:16" ht="12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167">
        <v>29520</v>
      </c>
      <c r="L2531" s="167" t="s">
        <v>391</v>
      </c>
      <c r="M2531" s="2"/>
      <c r="P2531" s="2"/>
    </row>
    <row r="2532" spans="1:16" ht="12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167">
        <v>29526</v>
      </c>
      <c r="L2532" s="167" t="s">
        <v>394</v>
      </c>
      <c r="M2532" s="2"/>
      <c r="P2532" s="2"/>
    </row>
    <row r="2533" spans="1:16" ht="12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167">
        <v>29530</v>
      </c>
      <c r="L2533" s="167" t="s">
        <v>447</v>
      </c>
      <c r="M2533" s="2"/>
      <c r="P2533" s="2"/>
    </row>
    <row r="2534" spans="1:16" ht="12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167">
        <v>29532</v>
      </c>
      <c r="L2534" s="167" t="s">
        <v>448</v>
      </c>
      <c r="M2534" s="2"/>
      <c r="P2534" s="2"/>
    </row>
    <row r="2535" spans="1:16" ht="12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167">
        <v>29536</v>
      </c>
      <c r="L2535" s="167" t="s">
        <v>394</v>
      </c>
      <c r="M2535" s="2"/>
      <c r="P2535" s="2"/>
    </row>
    <row r="2536" spans="1:16" ht="12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167">
        <v>29540</v>
      </c>
      <c r="L2536" s="167" t="s">
        <v>448</v>
      </c>
      <c r="M2536" s="2"/>
      <c r="P2536" s="2"/>
    </row>
    <row r="2537" spans="1:16" ht="12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167">
        <v>29542</v>
      </c>
      <c r="L2537" s="167" t="s">
        <v>394</v>
      </c>
      <c r="M2537" s="2"/>
      <c r="P2537" s="2"/>
    </row>
    <row r="2538" spans="1:16" ht="12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167">
        <v>29546</v>
      </c>
      <c r="L2538" s="167" t="s">
        <v>447</v>
      </c>
      <c r="M2538" s="2"/>
      <c r="P2538" s="2"/>
    </row>
    <row r="2539" spans="1:16" ht="12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167">
        <v>29547</v>
      </c>
      <c r="L2539" s="167" t="s">
        <v>394</v>
      </c>
      <c r="M2539" s="2"/>
      <c r="P2539" s="2"/>
    </row>
    <row r="2540" spans="1:16" ht="12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167">
        <v>29550</v>
      </c>
      <c r="L2540" s="167" t="s">
        <v>448</v>
      </c>
      <c r="M2540" s="2"/>
      <c r="P2540" s="2"/>
    </row>
    <row r="2541" spans="1:16" ht="12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167">
        <v>29554</v>
      </c>
      <c r="L2541" s="167" t="s">
        <v>447</v>
      </c>
      <c r="M2541" s="2"/>
      <c r="P2541" s="2"/>
    </row>
    <row r="2542" spans="1:16" ht="12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167">
        <v>29563</v>
      </c>
      <c r="L2542" s="167" t="s">
        <v>394</v>
      </c>
      <c r="M2542" s="2"/>
      <c r="P2542" s="2"/>
    </row>
    <row r="2543" spans="1:16" ht="12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167">
        <v>29564</v>
      </c>
      <c r="L2543" s="167" t="s">
        <v>447</v>
      </c>
      <c r="M2543" s="2"/>
      <c r="P2543" s="2"/>
    </row>
    <row r="2544" spans="1:16" ht="12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167">
        <v>29565</v>
      </c>
      <c r="L2544" s="167" t="s">
        <v>394</v>
      </c>
      <c r="M2544" s="2"/>
      <c r="P2544" s="2"/>
    </row>
    <row r="2545" spans="1:16" ht="12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167">
        <v>29570</v>
      </c>
      <c r="L2545" s="167" t="s">
        <v>391</v>
      </c>
      <c r="M2545" s="2"/>
      <c r="P2545" s="2"/>
    </row>
    <row r="2546" spans="1:16" ht="12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167">
        <v>29571</v>
      </c>
      <c r="L2546" s="167" t="s">
        <v>394</v>
      </c>
      <c r="M2546" s="2"/>
      <c r="P2546" s="2"/>
    </row>
    <row r="2547" spans="1:16" ht="12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167">
        <v>29576</v>
      </c>
      <c r="L2547" s="167" t="s">
        <v>447</v>
      </c>
      <c r="M2547" s="2"/>
      <c r="P2547" s="2"/>
    </row>
    <row r="2548" spans="1:16" ht="12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167">
        <v>29577</v>
      </c>
      <c r="L2548" s="167" t="s">
        <v>394</v>
      </c>
      <c r="M2548" s="2"/>
      <c r="P2548" s="2"/>
    </row>
    <row r="2549" spans="1:16" ht="12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167">
        <v>29580</v>
      </c>
      <c r="L2549" s="167" t="s">
        <v>447</v>
      </c>
      <c r="M2549" s="2"/>
      <c r="P2549" s="2"/>
    </row>
    <row r="2550" spans="1:16" ht="12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167">
        <v>29581</v>
      </c>
      <c r="L2550" s="167" t="s">
        <v>394</v>
      </c>
      <c r="M2550" s="2"/>
      <c r="P2550" s="2"/>
    </row>
    <row r="2551" spans="1:16" ht="12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167">
        <v>29583</v>
      </c>
      <c r="L2551" s="167" t="s">
        <v>447</v>
      </c>
      <c r="M2551" s="2"/>
      <c r="P2551" s="2"/>
    </row>
    <row r="2552" spans="1:16" ht="12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167">
        <v>29584</v>
      </c>
      <c r="L2552" s="167" t="s">
        <v>391</v>
      </c>
      <c r="M2552" s="2"/>
      <c r="P2552" s="2"/>
    </row>
    <row r="2553" spans="1:16" ht="12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167">
        <v>29585</v>
      </c>
      <c r="L2553" s="167" t="s">
        <v>447</v>
      </c>
      <c r="M2553" s="2"/>
      <c r="P2553" s="2"/>
    </row>
    <row r="2554" spans="1:16" ht="12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167">
        <v>29587</v>
      </c>
      <c r="L2554" s="167" t="s">
        <v>394</v>
      </c>
      <c r="M2554" s="2"/>
      <c r="P2554" s="2"/>
    </row>
    <row r="2555" spans="1:16" ht="12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167">
        <v>29590</v>
      </c>
      <c r="L2555" s="167" t="s">
        <v>447</v>
      </c>
      <c r="M2555" s="2"/>
      <c r="P2555" s="2"/>
    </row>
    <row r="2556" spans="1:16" ht="12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167">
        <v>29592</v>
      </c>
      <c r="L2556" s="167" t="s">
        <v>394</v>
      </c>
      <c r="M2556" s="2"/>
      <c r="P2556" s="2"/>
    </row>
    <row r="2557" spans="1:16" ht="12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167">
        <v>29593</v>
      </c>
      <c r="L2557" s="167" t="s">
        <v>391</v>
      </c>
      <c r="M2557" s="2"/>
      <c r="P2557" s="2"/>
    </row>
    <row r="2558" spans="1:16" ht="12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167">
        <v>29597</v>
      </c>
      <c r="L2558" s="167" t="s">
        <v>394</v>
      </c>
      <c r="M2558" s="2"/>
      <c r="P2558" s="2"/>
    </row>
    <row r="2559" spans="1:16" ht="12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167">
        <v>29601</v>
      </c>
      <c r="L2559" s="167" t="s">
        <v>449</v>
      </c>
      <c r="M2559" s="2"/>
      <c r="P2559" s="2"/>
    </row>
    <row r="2560" spans="1:16" ht="12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167">
        <v>29628</v>
      </c>
      <c r="L2560" s="167" t="s">
        <v>319</v>
      </c>
      <c r="M2560" s="2"/>
      <c r="P2560" s="2"/>
    </row>
    <row r="2561" spans="1:16" ht="12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167">
        <v>29630</v>
      </c>
      <c r="L2561" s="167" t="s">
        <v>449</v>
      </c>
      <c r="M2561" s="2"/>
      <c r="P2561" s="2"/>
    </row>
    <row r="2562" spans="1:16" ht="12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167">
        <v>29643</v>
      </c>
      <c r="L2562" s="167" t="s">
        <v>319</v>
      </c>
      <c r="M2562" s="2"/>
      <c r="P2562" s="2"/>
    </row>
    <row r="2563" spans="1:16" ht="12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167">
        <v>29644</v>
      </c>
      <c r="L2563" s="167" t="s">
        <v>449</v>
      </c>
      <c r="M2563" s="2"/>
      <c r="P2563" s="2"/>
    </row>
    <row r="2564" spans="1:16" ht="12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167">
        <v>29658</v>
      </c>
      <c r="L2564" s="167" t="s">
        <v>319</v>
      </c>
      <c r="M2564" s="2"/>
      <c r="P2564" s="2"/>
    </row>
    <row r="2565" spans="1:16" ht="12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167">
        <v>29661</v>
      </c>
      <c r="L2565" s="167" t="s">
        <v>449</v>
      </c>
      <c r="M2565" s="2"/>
      <c r="P2565" s="2"/>
    </row>
    <row r="2566" spans="1:16" ht="12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167">
        <v>29664</v>
      </c>
      <c r="L2566" s="167" t="s">
        <v>389</v>
      </c>
      <c r="M2566" s="2"/>
      <c r="P2566" s="2"/>
    </row>
    <row r="2567" spans="1:16" ht="12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167">
        <v>29665</v>
      </c>
      <c r="L2567" s="167" t="s">
        <v>449</v>
      </c>
      <c r="M2567" s="2"/>
      <c r="P2567" s="2"/>
    </row>
    <row r="2568" spans="1:16" ht="12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167">
        <v>29702</v>
      </c>
      <c r="L2568" s="167" t="s">
        <v>391</v>
      </c>
      <c r="M2568" s="2"/>
      <c r="P2568" s="2"/>
    </row>
    <row r="2569" spans="1:16" ht="12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167">
        <v>29801</v>
      </c>
      <c r="L2569" s="167" t="s">
        <v>321</v>
      </c>
      <c r="M2569" s="2"/>
      <c r="P2569" s="2"/>
    </row>
    <row r="2570" spans="1:16" ht="12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167">
        <v>29840</v>
      </c>
      <c r="L2570" s="167" t="s">
        <v>319</v>
      </c>
      <c r="M2570" s="2"/>
      <c r="P2570" s="2"/>
    </row>
    <row r="2571" spans="1:16" ht="12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167">
        <v>29841</v>
      </c>
      <c r="L2571" s="167" t="s">
        <v>321</v>
      </c>
      <c r="M2571" s="2"/>
      <c r="P2571" s="2"/>
    </row>
    <row r="2572" spans="1:16" ht="12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167">
        <v>29901</v>
      </c>
      <c r="L2572" s="167" t="s">
        <v>324</v>
      </c>
      <c r="M2572" s="2"/>
      <c r="P2572" s="2"/>
    </row>
    <row r="2573" spans="1:16" ht="12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167">
        <v>29911</v>
      </c>
      <c r="L2573" s="167" t="s">
        <v>321</v>
      </c>
      <c r="M2573" s="2"/>
      <c r="P2573" s="2"/>
    </row>
    <row r="2574" spans="1:16" ht="12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167">
        <v>29912</v>
      </c>
      <c r="L2574" s="167" t="s">
        <v>324</v>
      </c>
      <c r="M2574" s="2"/>
      <c r="P2574" s="2"/>
    </row>
    <row r="2575" spans="1:16" ht="12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167">
        <v>29929</v>
      </c>
      <c r="L2575" s="167" t="s">
        <v>447</v>
      </c>
      <c r="M2575" s="2"/>
      <c r="P2575" s="2"/>
    </row>
    <row r="2576" spans="1:16" ht="12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167">
        <v>29931</v>
      </c>
      <c r="L2576" s="167" t="s">
        <v>324</v>
      </c>
      <c r="M2576" s="2"/>
      <c r="P2576" s="2"/>
    </row>
    <row r="2577" spans="1:16" ht="12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167">
        <v>30002</v>
      </c>
      <c r="L2577" s="167" t="s">
        <v>320</v>
      </c>
      <c r="M2577" s="2"/>
      <c r="P2577" s="2"/>
    </row>
    <row r="2578" spans="1:16" ht="12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167">
        <v>30011</v>
      </c>
      <c r="L2578" s="167" t="s">
        <v>319</v>
      </c>
      <c r="M2578" s="2"/>
      <c r="P2578" s="2"/>
    </row>
    <row r="2579" spans="1:16" ht="12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167">
        <v>30012</v>
      </c>
      <c r="L2579" s="167" t="s">
        <v>320</v>
      </c>
      <c r="M2579" s="2"/>
      <c r="P2579" s="2"/>
    </row>
    <row r="2580" spans="1:16" ht="12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167">
        <v>30018</v>
      </c>
      <c r="L2580" s="167" t="s">
        <v>319</v>
      </c>
      <c r="M2580" s="2"/>
      <c r="P2580" s="2"/>
    </row>
    <row r="2581" spans="1:16" ht="12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167">
        <v>30021</v>
      </c>
      <c r="L2581" s="167" t="s">
        <v>320</v>
      </c>
      <c r="M2581" s="2"/>
      <c r="P2581" s="2"/>
    </row>
    <row r="2582" spans="1:16" ht="12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167">
        <v>30025</v>
      </c>
      <c r="L2582" s="167" t="s">
        <v>319</v>
      </c>
      <c r="M2582" s="2"/>
      <c r="P2582" s="2"/>
    </row>
    <row r="2583" spans="1:16" ht="12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167">
        <v>30026</v>
      </c>
      <c r="L2583" s="167" t="s">
        <v>320</v>
      </c>
      <c r="M2583" s="2"/>
      <c r="P2583" s="2"/>
    </row>
    <row r="2584" spans="1:16" ht="12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167">
        <v>30055</v>
      </c>
      <c r="L2584" s="167" t="s">
        <v>319</v>
      </c>
      <c r="M2584" s="2"/>
      <c r="P2584" s="2"/>
    </row>
    <row r="2585" spans="1:16" ht="12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167">
        <v>30058</v>
      </c>
      <c r="L2585" s="167" t="s">
        <v>320</v>
      </c>
      <c r="M2585" s="2"/>
      <c r="P2585" s="2"/>
    </row>
    <row r="2586" spans="1:16" ht="12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167">
        <v>30103</v>
      </c>
      <c r="L2586" s="167" t="s">
        <v>455</v>
      </c>
      <c r="M2586" s="2"/>
      <c r="P2586" s="2"/>
    </row>
    <row r="2587" spans="1:16" ht="12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167">
        <v>30104</v>
      </c>
      <c r="L2587" s="167" t="s">
        <v>320</v>
      </c>
      <c r="M2587" s="2"/>
      <c r="P2587" s="2"/>
    </row>
    <row r="2588" spans="1:16" ht="12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167">
        <v>30105</v>
      </c>
      <c r="L2588" s="167" t="s">
        <v>455</v>
      </c>
      <c r="M2588" s="2"/>
      <c r="P2588" s="2"/>
    </row>
    <row r="2589" spans="1:16" ht="12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167">
        <v>30106</v>
      </c>
      <c r="L2589" s="167" t="s">
        <v>320</v>
      </c>
      <c r="M2589" s="2"/>
      <c r="P2589" s="2"/>
    </row>
    <row r="2590" spans="1:16" ht="12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167">
        <v>30129</v>
      </c>
      <c r="L2590" s="167" t="s">
        <v>455</v>
      </c>
      <c r="M2590" s="2"/>
      <c r="P2590" s="2"/>
    </row>
    <row r="2591" spans="1:16" ht="12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167">
        <v>30132</v>
      </c>
      <c r="L2591" s="167" t="s">
        <v>320</v>
      </c>
      <c r="M2591" s="2"/>
      <c r="P2591" s="2"/>
    </row>
    <row r="2592" spans="1:16" ht="12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167">
        <v>30139</v>
      </c>
      <c r="L2592" s="167" t="s">
        <v>455</v>
      </c>
      <c r="M2592" s="2"/>
      <c r="P2592" s="2"/>
    </row>
    <row r="2593" spans="1:16" ht="12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167">
        <v>30140</v>
      </c>
      <c r="L2593" s="167" t="s">
        <v>320</v>
      </c>
      <c r="M2593" s="2"/>
      <c r="P2593" s="2"/>
    </row>
    <row r="2594" spans="1:16" ht="12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167">
        <v>30149</v>
      </c>
      <c r="L2594" s="167" t="s">
        <v>455</v>
      </c>
      <c r="M2594" s="2"/>
      <c r="P2594" s="2"/>
    </row>
    <row r="2595" spans="1:16" ht="12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167">
        <v>30150</v>
      </c>
      <c r="L2595" s="167" t="s">
        <v>320</v>
      </c>
      <c r="M2595" s="2"/>
      <c r="P2595" s="2"/>
    </row>
    <row r="2596" spans="1:16" ht="12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167">
        <v>30161</v>
      </c>
      <c r="L2596" s="167" t="s">
        <v>455</v>
      </c>
      <c r="M2596" s="2"/>
      <c r="P2596" s="2"/>
    </row>
    <row r="2597" spans="1:16" ht="12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167">
        <v>30168</v>
      </c>
      <c r="L2597" s="167" t="s">
        <v>320</v>
      </c>
      <c r="M2597" s="2"/>
      <c r="P2597" s="2"/>
    </row>
    <row r="2598" spans="1:16" ht="12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167">
        <v>30172</v>
      </c>
      <c r="L2598" s="167" t="s">
        <v>455</v>
      </c>
      <c r="M2598" s="2"/>
      <c r="P2598" s="2"/>
    </row>
    <row r="2599" spans="1:16" ht="12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167">
        <v>30173</v>
      </c>
      <c r="L2599" s="167" t="s">
        <v>320</v>
      </c>
      <c r="M2599" s="2"/>
      <c r="P2599" s="2"/>
    </row>
    <row r="2600" spans="1:16" ht="12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167">
        <v>30175</v>
      </c>
      <c r="L2600" s="167" t="s">
        <v>455</v>
      </c>
      <c r="M2600" s="2"/>
      <c r="P2600" s="2"/>
    </row>
    <row r="2601" spans="1:16" ht="12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167">
        <v>30176</v>
      </c>
      <c r="L2601" s="167" t="s">
        <v>320</v>
      </c>
      <c r="M2601" s="2"/>
      <c r="P2601" s="2"/>
    </row>
    <row r="2602" spans="1:16" ht="12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167">
        <v>30204</v>
      </c>
      <c r="L2602" s="167" t="s">
        <v>323</v>
      </c>
      <c r="M2602" s="2"/>
      <c r="P2602" s="2"/>
    </row>
    <row r="2603" spans="1:16" ht="12" customHeight="1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167">
        <v>30205</v>
      </c>
      <c r="L2603" s="167" t="s">
        <v>320</v>
      </c>
      <c r="M2603" s="2"/>
      <c r="P2603" s="2"/>
    </row>
    <row r="2604" spans="1:16" ht="12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167">
        <v>30216</v>
      </c>
      <c r="L2604" s="167" t="s">
        <v>323</v>
      </c>
      <c r="M2604" s="2"/>
      <c r="P2604" s="2"/>
    </row>
    <row r="2605" spans="1:16" ht="12" customHeight="1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167">
        <v>30217</v>
      </c>
      <c r="L2605" s="167" t="s">
        <v>320</v>
      </c>
      <c r="M2605" s="2"/>
      <c r="P2605" s="2"/>
    </row>
    <row r="2606" spans="1:16" ht="12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167">
        <v>30219</v>
      </c>
      <c r="L2606" s="167" t="s">
        <v>322</v>
      </c>
      <c r="M2606" s="2"/>
      <c r="P2606" s="2"/>
    </row>
    <row r="2607" spans="1:16" ht="12" customHeight="1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167">
        <v>30220</v>
      </c>
      <c r="L2607" s="167" t="s">
        <v>320</v>
      </c>
      <c r="M2607" s="2"/>
      <c r="P2607" s="2"/>
    </row>
    <row r="2608" spans="1:16" ht="12" customHeight="1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167">
        <v>30222</v>
      </c>
      <c r="L2608" s="167" t="s">
        <v>322</v>
      </c>
      <c r="M2608" s="2"/>
      <c r="P2608" s="2"/>
    </row>
    <row r="2609" spans="1:16" ht="12" customHeight="1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167">
        <v>30223</v>
      </c>
      <c r="L2609" s="167" t="s">
        <v>320</v>
      </c>
      <c r="M2609" s="2"/>
      <c r="P2609" s="2"/>
    </row>
    <row r="2610" spans="1:16" ht="12" customHeight="1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167">
        <v>30240</v>
      </c>
      <c r="L2610" s="167" t="s">
        <v>322</v>
      </c>
      <c r="M2610" s="2"/>
      <c r="P2610" s="2"/>
    </row>
    <row r="2611" spans="1:16" ht="12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167">
        <v>30248</v>
      </c>
      <c r="L2611" s="167" t="s">
        <v>320</v>
      </c>
      <c r="M2611" s="2"/>
      <c r="P2611" s="2"/>
    </row>
    <row r="2612" spans="1:16" ht="12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167">
        <v>30261</v>
      </c>
      <c r="L2612" s="167" t="s">
        <v>322</v>
      </c>
      <c r="M2612" s="2"/>
      <c r="P2612" s="2"/>
    </row>
    <row r="2613" spans="1:16" ht="12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167">
        <v>30263</v>
      </c>
      <c r="L2613" s="167" t="s">
        <v>320</v>
      </c>
      <c r="M2613" s="2"/>
      <c r="P2613" s="2"/>
    </row>
    <row r="2614" spans="1:16" ht="12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167">
        <v>30285</v>
      </c>
      <c r="L2614" s="167" t="s">
        <v>323</v>
      </c>
      <c r="M2614" s="2"/>
      <c r="P2614" s="2"/>
    </row>
    <row r="2615" spans="1:16" ht="12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167">
        <v>30287</v>
      </c>
      <c r="L2615" s="167" t="s">
        <v>320</v>
      </c>
      <c r="M2615" s="2"/>
      <c r="P2615" s="2"/>
    </row>
    <row r="2616" spans="1:16" ht="12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167">
        <v>30293</v>
      </c>
      <c r="L2616" s="167" t="s">
        <v>322</v>
      </c>
      <c r="M2616" s="2"/>
      <c r="P2616" s="2"/>
    </row>
    <row r="2617" spans="1:16" ht="12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167">
        <v>30295</v>
      </c>
      <c r="L2617" s="167" t="s">
        <v>320</v>
      </c>
      <c r="M2617" s="2"/>
      <c r="P2617" s="2"/>
    </row>
    <row r="2618" spans="1:16" ht="12" customHeight="1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167">
        <v>30401</v>
      </c>
      <c r="L2618" s="167" t="s">
        <v>321</v>
      </c>
      <c r="M2618" s="2"/>
      <c r="P2618" s="2"/>
    </row>
    <row r="2619" spans="1:16" ht="12" customHeight="1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167">
        <v>30410</v>
      </c>
      <c r="L2619" s="167" t="s">
        <v>324</v>
      </c>
      <c r="M2619" s="2"/>
      <c r="P2619" s="2"/>
    </row>
    <row r="2620" spans="1:16" ht="12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167">
        <v>30411</v>
      </c>
      <c r="L2620" s="167" t="s">
        <v>323</v>
      </c>
      <c r="M2620" s="2"/>
      <c r="P2620" s="2"/>
    </row>
    <row r="2621" spans="1:16" ht="12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167">
        <v>30412</v>
      </c>
      <c r="L2621" s="167" t="s">
        <v>324</v>
      </c>
      <c r="M2621" s="2"/>
      <c r="P2621" s="2"/>
    </row>
    <row r="2622" spans="1:16" ht="12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167">
        <v>30413</v>
      </c>
      <c r="L2622" s="167" t="s">
        <v>321</v>
      </c>
      <c r="M2622" s="2"/>
      <c r="P2622" s="2"/>
    </row>
    <row r="2623" spans="1:16" ht="12" customHeight="1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167">
        <v>30414</v>
      </c>
      <c r="L2623" s="167" t="s">
        <v>324</v>
      </c>
      <c r="M2623" s="2"/>
      <c r="P2623" s="2"/>
    </row>
    <row r="2624" spans="1:16" ht="12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167">
        <v>30425</v>
      </c>
      <c r="L2624" s="167" t="s">
        <v>321</v>
      </c>
      <c r="M2624" s="2"/>
      <c r="P2624" s="2"/>
    </row>
    <row r="2625" spans="1:16" ht="12" customHeight="1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167">
        <v>30427</v>
      </c>
      <c r="L2625" s="167" t="s">
        <v>324</v>
      </c>
      <c r="M2625" s="2"/>
      <c r="P2625" s="2"/>
    </row>
    <row r="2626" spans="1:16" ht="12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167">
        <v>30428</v>
      </c>
      <c r="L2626" s="167" t="s">
        <v>323</v>
      </c>
      <c r="M2626" s="2"/>
      <c r="P2626" s="2"/>
    </row>
    <row r="2627" spans="1:16" ht="12" customHeight="1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167">
        <v>30429</v>
      </c>
      <c r="L2627" s="167" t="s">
        <v>324</v>
      </c>
      <c r="M2627" s="2"/>
      <c r="P2627" s="2"/>
    </row>
    <row r="2628" spans="1:16" ht="12" customHeight="1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167">
        <v>30434</v>
      </c>
      <c r="L2628" s="167" t="s">
        <v>321</v>
      </c>
      <c r="M2628" s="2"/>
      <c r="P2628" s="2"/>
    </row>
    <row r="2629" spans="1:16" ht="12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167">
        <v>30436</v>
      </c>
      <c r="L2629" s="167" t="s">
        <v>324</v>
      </c>
      <c r="M2629" s="2"/>
      <c r="P2629" s="2"/>
    </row>
    <row r="2630" spans="1:16" ht="12" customHeight="1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167">
        <v>30441</v>
      </c>
      <c r="L2630" s="167" t="s">
        <v>321</v>
      </c>
      <c r="M2630" s="2"/>
      <c r="P2630" s="2"/>
    </row>
    <row r="2631" spans="1:16" ht="12" customHeight="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167">
        <v>30445</v>
      </c>
      <c r="L2631" s="167" t="s">
        <v>323</v>
      </c>
      <c r="M2631" s="2"/>
      <c r="P2631" s="2"/>
    </row>
    <row r="2632" spans="1:16" ht="12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167">
        <v>30446</v>
      </c>
      <c r="L2632" s="167" t="s">
        <v>321</v>
      </c>
      <c r="M2632" s="2"/>
      <c r="P2632" s="2"/>
    </row>
    <row r="2633" spans="1:16" ht="12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167">
        <v>30449</v>
      </c>
      <c r="L2633" s="167" t="s">
        <v>324</v>
      </c>
      <c r="M2633" s="2"/>
      <c r="P2633" s="2"/>
    </row>
    <row r="2634" spans="1:16" ht="12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167">
        <v>30454</v>
      </c>
      <c r="L2634" s="167" t="s">
        <v>323</v>
      </c>
      <c r="M2634" s="2"/>
      <c r="P2634" s="2"/>
    </row>
    <row r="2635" spans="1:16" ht="12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167">
        <v>30455</v>
      </c>
      <c r="L2635" s="167" t="s">
        <v>321</v>
      </c>
      <c r="M2635" s="2"/>
      <c r="P2635" s="2"/>
    </row>
    <row r="2636" spans="1:16" ht="12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167">
        <v>30457</v>
      </c>
      <c r="L2636" s="167" t="s">
        <v>323</v>
      </c>
      <c r="M2636" s="2"/>
      <c r="P2636" s="2"/>
    </row>
    <row r="2637" spans="1:16" ht="12" customHeight="1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167">
        <v>30458</v>
      </c>
      <c r="L2637" s="167" t="s">
        <v>324</v>
      </c>
      <c r="M2637" s="2"/>
      <c r="P2637" s="2"/>
    </row>
    <row r="2638" spans="1:16" ht="12" customHeight="1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167">
        <v>30466</v>
      </c>
      <c r="L2638" s="167" t="s">
        <v>321</v>
      </c>
      <c r="M2638" s="2"/>
      <c r="P2638" s="2"/>
    </row>
    <row r="2639" spans="1:16" ht="12" customHeight="1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167">
        <v>30470</v>
      </c>
      <c r="L2639" s="167" t="s">
        <v>323</v>
      </c>
      <c r="M2639" s="2"/>
      <c r="P2639" s="2"/>
    </row>
    <row r="2640" spans="1:16" ht="12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167">
        <v>30471</v>
      </c>
      <c r="L2640" s="167" t="s">
        <v>321</v>
      </c>
      <c r="M2640" s="2"/>
      <c r="P2640" s="2"/>
    </row>
    <row r="2641" spans="1:16" ht="12" customHeight="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167">
        <v>30473</v>
      </c>
      <c r="L2641" s="167" t="s">
        <v>324</v>
      </c>
      <c r="M2641" s="2"/>
      <c r="P2641" s="2"/>
    </row>
    <row r="2642" spans="1:16" ht="12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167">
        <v>30477</v>
      </c>
      <c r="L2642" s="167" t="s">
        <v>321</v>
      </c>
      <c r="M2642" s="2"/>
      <c r="P2642" s="2"/>
    </row>
    <row r="2643" spans="1:16" ht="12" customHeight="1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167">
        <v>30499</v>
      </c>
      <c r="L2643" s="167" t="s">
        <v>324</v>
      </c>
      <c r="M2643" s="2"/>
      <c r="P2643" s="2"/>
    </row>
    <row r="2644" spans="1:16" ht="12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167">
        <v>30501</v>
      </c>
      <c r="L2644" s="167" t="s">
        <v>319</v>
      </c>
      <c r="M2644" s="2"/>
      <c r="P2644" s="2"/>
    </row>
    <row r="2645" spans="1:16" ht="12" customHeight="1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167">
        <v>30512</v>
      </c>
      <c r="L2645" s="167" t="s">
        <v>456</v>
      </c>
      <c r="M2645" s="2"/>
      <c r="P2645" s="2"/>
    </row>
    <row r="2646" spans="1:16" ht="12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167">
        <v>30513</v>
      </c>
      <c r="L2646" s="167" t="s">
        <v>455</v>
      </c>
      <c r="M2646" s="2"/>
      <c r="P2646" s="2"/>
    </row>
    <row r="2647" spans="1:16" ht="12" customHeight="1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167">
        <v>30514</v>
      </c>
      <c r="L2647" s="167" t="s">
        <v>456</v>
      </c>
      <c r="M2647" s="2"/>
      <c r="P2647" s="2"/>
    </row>
    <row r="2648" spans="1:16" ht="12" customHeight="1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167">
        <v>30515</v>
      </c>
      <c r="L2648" s="167" t="s">
        <v>319</v>
      </c>
      <c r="M2648" s="2"/>
      <c r="P2648" s="2"/>
    </row>
    <row r="2649" spans="1:16" ht="12" customHeight="1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167">
        <v>30518</v>
      </c>
      <c r="L2649" s="167" t="s">
        <v>320</v>
      </c>
      <c r="M2649" s="2"/>
      <c r="P2649" s="2"/>
    </row>
    <row r="2650" spans="1:16" ht="12" customHeight="1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167">
        <v>30520</v>
      </c>
      <c r="L2650" s="167" t="s">
        <v>319</v>
      </c>
      <c r="M2650" s="2"/>
      <c r="P2650" s="2"/>
    </row>
    <row r="2651" spans="1:16" ht="12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167">
        <v>30522</v>
      </c>
      <c r="L2651" s="167" t="s">
        <v>455</v>
      </c>
      <c r="M2651" s="2"/>
      <c r="P2651" s="2"/>
    </row>
    <row r="2652" spans="1:16" ht="12" customHeight="1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167">
        <v>30523</v>
      </c>
      <c r="L2652" s="167" t="s">
        <v>319</v>
      </c>
      <c r="M2652" s="2"/>
      <c r="P2652" s="2"/>
    </row>
    <row r="2653" spans="1:16" ht="12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167">
        <v>30525</v>
      </c>
      <c r="L2653" s="167" t="s">
        <v>389</v>
      </c>
      <c r="M2653" s="2"/>
      <c r="P2653" s="2"/>
    </row>
    <row r="2654" spans="1:16" ht="12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167">
        <v>30527</v>
      </c>
      <c r="L2654" s="167" t="s">
        <v>319</v>
      </c>
      <c r="M2654" s="2"/>
      <c r="P2654" s="2"/>
    </row>
    <row r="2655" spans="1:16" ht="12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167">
        <v>30537</v>
      </c>
      <c r="L2655" s="167" t="s">
        <v>389</v>
      </c>
      <c r="M2655" s="2"/>
      <c r="P2655" s="2"/>
    </row>
    <row r="2656" spans="1:16" ht="12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167">
        <v>30538</v>
      </c>
      <c r="L2656" s="167" t="s">
        <v>319</v>
      </c>
      <c r="M2656" s="2"/>
      <c r="P2656" s="2"/>
    </row>
    <row r="2657" spans="1:16" ht="12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167">
        <v>30539</v>
      </c>
      <c r="L2657" s="167" t="s">
        <v>455</v>
      </c>
      <c r="M2657" s="2"/>
      <c r="P2657" s="2"/>
    </row>
    <row r="2658" spans="1:16" ht="12" customHeight="1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167">
        <v>30542</v>
      </c>
      <c r="L2658" s="167" t="s">
        <v>319</v>
      </c>
      <c r="M2658" s="2"/>
      <c r="P2658" s="2"/>
    </row>
    <row r="2659" spans="1:16" ht="12" customHeight="1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167">
        <v>30546</v>
      </c>
      <c r="L2659" s="167" t="s">
        <v>456</v>
      </c>
      <c r="M2659" s="2"/>
      <c r="P2659" s="2"/>
    </row>
    <row r="2660" spans="1:16" ht="12" customHeight="1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167">
        <v>30547</v>
      </c>
      <c r="L2660" s="167" t="s">
        <v>319</v>
      </c>
      <c r="M2660" s="2"/>
      <c r="P2660" s="2"/>
    </row>
    <row r="2661" spans="1:16" ht="12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167">
        <v>30555</v>
      </c>
      <c r="L2661" s="167" t="s">
        <v>455</v>
      </c>
      <c r="M2661" s="2"/>
      <c r="P2661" s="2"/>
    </row>
    <row r="2662" spans="1:16" ht="12" customHeight="1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167">
        <v>30557</v>
      </c>
      <c r="L2662" s="167" t="s">
        <v>319</v>
      </c>
      <c r="M2662" s="2"/>
      <c r="P2662" s="2"/>
    </row>
    <row r="2663" spans="1:16" ht="12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167">
        <v>30559</v>
      </c>
      <c r="L2663" s="167" t="s">
        <v>455</v>
      </c>
      <c r="M2663" s="2"/>
      <c r="P2663" s="2"/>
    </row>
    <row r="2664" spans="1:16" ht="12" customHeight="1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167">
        <v>30562</v>
      </c>
      <c r="L2664" s="167" t="s">
        <v>389</v>
      </c>
      <c r="M2664" s="2"/>
      <c r="P2664" s="2"/>
    </row>
    <row r="2665" spans="1:16" ht="12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167">
        <v>30563</v>
      </c>
      <c r="L2665" s="167" t="s">
        <v>319</v>
      </c>
      <c r="M2665" s="2"/>
      <c r="P2665" s="2"/>
    </row>
    <row r="2666" spans="1:16" ht="12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167">
        <v>30568</v>
      </c>
      <c r="L2666" s="167" t="s">
        <v>389</v>
      </c>
      <c r="M2666" s="2"/>
      <c r="P2666" s="2"/>
    </row>
    <row r="2667" spans="1:16" ht="12" customHeight="1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167">
        <v>30571</v>
      </c>
      <c r="L2667" s="167" t="s">
        <v>319</v>
      </c>
      <c r="M2667" s="2"/>
      <c r="P2667" s="2"/>
    </row>
    <row r="2668" spans="1:16" ht="12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167">
        <v>30582</v>
      </c>
      <c r="L2668" s="167" t="s">
        <v>456</v>
      </c>
      <c r="M2668" s="2"/>
      <c r="P2668" s="2"/>
    </row>
    <row r="2669" spans="1:16" ht="12" customHeight="1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167">
        <v>30596</v>
      </c>
      <c r="L2669" s="167" t="s">
        <v>319</v>
      </c>
      <c r="M2669" s="2"/>
      <c r="P2669" s="2"/>
    </row>
    <row r="2670" spans="1:16" ht="12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167">
        <v>30701</v>
      </c>
      <c r="L2670" s="167" t="s">
        <v>455</v>
      </c>
      <c r="M2670" s="2"/>
      <c r="P2670" s="2"/>
    </row>
    <row r="2671" spans="1:16" ht="12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167">
        <v>30802</v>
      </c>
      <c r="L2671" s="167" t="s">
        <v>321</v>
      </c>
      <c r="M2671" s="2"/>
      <c r="P2671" s="2"/>
    </row>
    <row r="2672" spans="1:16" ht="12" customHeight="1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167">
        <v>30821</v>
      </c>
      <c r="L2672" s="167" t="s">
        <v>319</v>
      </c>
      <c r="M2672" s="2"/>
      <c r="P2672" s="2"/>
    </row>
    <row r="2673" spans="1:16" ht="12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167">
        <v>30822</v>
      </c>
      <c r="L2673" s="167" t="s">
        <v>321</v>
      </c>
      <c r="M2673" s="2"/>
      <c r="P2673" s="2"/>
    </row>
    <row r="2674" spans="1:16" ht="12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167">
        <v>31001</v>
      </c>
      <c r="L2674" s="167" t="s">
        <v>323</v>
      </c>
      <c r="M2674" s="2"/>
      <c r="P2674" s="2"/>
    </row>
    <row r="2675" spans="1:16" ht="12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167">
        <v>31018</v>
      </c>
      <c r="L2675" s="167" t="s">
        <v>321</v>
      </c>
      <c r="M2675" s="2"/>
      <c r="P2675" s="2"/>
    </row>
    <row r="2676" spans="1:16" ht="12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167">
        <v>31019</v>
      </c>
      <c r="L2676" s="167" t="s">
        <v>323</v>
      </c>
      <c r="M2676" s="2"/>
      <c r="P2676" s="2"/>
    </row>
    <row r="2677" spans="1:16" ht="12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167">
        <v>31024</v>
      </c>
      <c r="L2677" s="167" t="s">
        <v>319</v>
      </c>
      <c r="M2677" s="2"/>
      <c r="P2677" s="2"/>
    </row>
    <row r="2678" spans="1:16" ht="12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167">
        <v>31025</v>
      </c>
      <c r="L2678" s="167" t="s">
        <v>323</v>
      </c>
      <c r="M2678" s="2"/>
      <c r="P2678" s="2"/>
    </row>
    <row r="2679" spans="1:16" ht="12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167">
        <v>31039</v>
      </c>
      <c r="L2679" s="167" t="s">
        <v>322</v>
      </c>
      <c r="M2679" s="2"/>
      <c r="P2679" s="2"/>
    </row>
    <row r="2680" spans="1:16" ht="12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167">
        <v>31040</v>
      </c>
      <c r="L2680" s="167" t="s">
        <v>323</v>
      </c>
      <c r="M2680" s="2"/>
      <c r="P2680" s="2"/>
    </row>
    <row r="2681" spans="1:16" ht="12" customHeight="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167">
        <v>31045</v>
      </c>
      <c r="L2681" s="167" t="s">
        <v>321</v>
      </c>
      <c r="M2681" s="2"/>
      <c r="P2681" s="2"/>
    </row>
    <row r="2682" spans="1:16" ht="12" customHeight="1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167">
        <v>31046</v>
      </c>
      <c r="L2682" s="167" t="s">
        <v>323</v>
      </c>
      <c r="M2682" s="2"/>
      <c r="P2682" s="2"/>
    </row>
    <row r="2683" spans="1:16" ht="12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167">
        <v>31049</v>
      </c>
      <c r="L2683" s="167" t="s">
        <v>321</v>
      </c>
      <c r="M2683" s="2"/>
      <c r="P2683" s="2"/>
    </row>
    <row r="2684" spans="1:16" ht="12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167">
        <v>31050</v>
      </c>
      <c r="L2684" s="167" t="s">
        <v>323</v>
      </c>
      <c r="M2684" s="2"/>
      <c r="P2684" s="2"/>
    </row>
    <row r="2685" spans="1:16" ht="12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167">
        <v>31058</v>
      </c>
      <c r="L2685" s="167" t="s">
        <v>322</v>
      </c>
      <c r="M2685" s="2"/>
      <c r="P2685" s="2"/>
    </row>
    <row r="2686" spans="1:16" ht="12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167">
        <v>31060</v>
      </c>
      <c r="L2686" s="167" t="s">
        <v>323</v>
      </c>
      <c r="M2686" s="2"/>
      <c r="P2686" s="2"/>
    </row>
    <row r="2687" spans="1:16" ht="12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167">
        <v>31081</v>
      </c>
      <c r="L2687" s="167" t="s">
        <v>322</v>
      </c>
      <c r="M2687" s="2"/>
      <c r="P2687" s="2"/>
    </row>
    <row r="2688" spans="1:16" ht="12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167">
        <v>31082</v>
      </c>
      <c r="L2688" s="167" t="s">
        <v>323</v>
      </c>
      <c r="M2688" s="2"/>
      <c r="P2688" s="2"/>
    </row>
    <row r="2689" spans="1:16" ht="12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167">
        <v>31085</v>
      </c>
      <c r="L2689" s="167" t="s">
        <v>319</v>
      </c>
      <c r="M2689" s="2"/>
      <c r="P2689" s="2"/>
    </row>
    <row r="2690" spans="1:16" ht="12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167">
        <v>31086</v>
      </c>
      <c r="L2690" s="167" t="s">
        <v>323</v>
      </c>
      <c r="M2690" s="2"/>
      <c r="P2690" s="2"/>
    </row>
    <row r="2691" spans="1:16" ht="12" customHeight="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167">
        <v>31087</v>
      </c>
      <c r="L2691" s="167" t="s">
        <v>321</v>
      </c>
      <c r="M2691" s="2"/>
      <c r="P2691" s="2"/>
    </row>
    <row r="2692" spans="1:16" ht="12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167">
        <v>31088</v>
      </c>
      <c r="L2692" s="167" t="s">
        <v>323</v>
      </c>
      <c r="M2692" s="2"/>
      <c r="P2692" s="2"/>
    </row>
    <row r="2693" spans="1:16" ht="12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167">
        <v>31094</v>
      </c>
      <c r="L2693" s="167" t="s">
        <v>321</v>
      </c>
      <c r="M2693" s="2"/>
      <c r="P2693" s="2"/>
    </row>
    <row r="2694" spans="1:16" ht="12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167">
        <v>31095</v>
      </c>
      <c r="L2694" s="167" t="s">
        <v>323</v>
      </c>
      <c r="M2694" s="2"/>
      <c r="P2694" s="2"/>
    </row>
    <row r="2695" spans="1:16" ht="12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167">
        <v>31106</v>
      </c>
      <c r="L2695" s="167" t="s">
        <v>320</v>
      </c>
      <c r="M2695" s="2"/>
      <c r="P2695" s="2"/>
    </row>
    <row r="2696" spans="1:16" ht="12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167">
        <v>31201</v>
      </c>
      <c r="L2696" s="167" t="s">
        <v>323</v>
      </c>
      <c r="M2696" s="2"/>
      <c r="P2696" s="2"/>
    </row>
    <row r="2697" spans="1:16" ht="12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167">
        <v>31301</v>
      </c>
      <c r="L2697" s="167" t="s">
        <v>324</v>
      </c>
      <c r="M2697" s="2"/>
      <c r="P2697" s="2"/>
    </row>
    <row r="2698" spans="1:16" ht="12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167">
        <v>31501</v>
      </c>
      <c r="L2698" s="167" t="s">
        <v>313</v>
      </c>
      <c r="M2698" s="2"/>
      <c r="P2698" s="2"/>
    </row>
    <row r="2699" spans="1:16" ht="12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167">
        <v>31512</v>
      </c>
      <c r="L2699" s="167" t="s">
        <v>323</v>
      </c>
      <c r="M2699" s="2"/>
      <c r="P2699" s="2"/>
    </row>
    <row r="2700" spans="1:16" ht="12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167">
        <v>31513</v>
      </c>
      <c r="L2700" s="167" t="s">
        <v>324</v>
      </c>
      <c r="M2700" s="2"/>
      <c r="P2700" s="2"/>
    </row>
    <row r="2701" spans="1:16" ht="12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167">
        <v>31516</v>
      </c>
      <c r="L2701" s="167" t="s">
        <v>313</v>
      </c>
      <c r="M2701" s="2"/>
      <c r="P2701" s="2"/>
    </row>
    <row r="2702" spans="1:16" ht="12" customHeight="1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167">
        <v>31519</v>
      </c>
      <c r="L2702" s="167" t="s">
        <v>323</v>
      </c>
      <c r="M2702" s="2"/>
      <c r="P2702" s="2"/>
    </row>
    <row r="2703" spans="1:16" ht="12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167">
        <v>31520</v>
      </c>
      <c r="L2703" s="167" t="s">
        <v>313</v>
      </c>
      <c r="M2703" s="2"/>
      <c r="P2703" s="2"/>
    </row>
    <row r="2704" spans="1:16" ht="12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167">
        <v>31532</v>
      </c>
      <c r="L2704" s="167" t="s">
        <v>323</v>
      </c>
      <c r="M2704" s="2"/>
      <c r="P2704" s="2"/>
    </row>
    <row r="2705" spans="1:16" ht="12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167">
        <v>31537</v>
      </c>
      <c r="L2705" s="167" t="s">
        <v>313</v>
      </c>
      <c r="M2705" s="2"/>
      <c r="P2705" s="2"/>
    </row>
    <row r="2706" spans="1:16" ht="12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167">
        <v>31539</v>
      </c>
      <c r="L2706" s="167" t="s">
        <v>323</v>
      </c>
      <c r="M2706" s="2"/>
      <c r="P2706" s="2"/>
    </row>
    <row r="2707" spans="1:16" ht="12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167">
        <v>31542</v>
      </c>
      <c r="L2707" s="167" t="s">
        <v>313</v>
      </c>
      <c r="M2707" s="2"/>
      <c r="P2707" s="2"/>
    </row>
    <row r="2708" spans="1:16" ht="12" customHeight="1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167">
        <v>31544</v>
      </c>
      <c r="L2708" s="167" t="s">
        <v>323</v>
      </c>
      <c r="M2708" s="2"/>
      <c r="P2708" s="2"/>
    </row>
    <row r="2709" spans="1:16" ht="12" customHeight="1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167">
        <v>31545</v>
      </c>
      <c r="L2709" s="167" t="s">
        <v>324</v>
      </c>
      <c r="M2709" s="2"/>
      <c r="P2709" s="2"/>
    </row>
    <row r="2710" spans="1:16" ht="12" customHeight="1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167">
        <v>31547</v>
      </c>
      <c r="L2710" s="167" t="s">
        <v>313</v>
      </c>
      <c r="M2710" s="2"/>
      <c r="P2710" s="2"/>
    </row>
    <row r="2711" spans="1:16" ht="12" customHeight="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167">
        <v>31549</v>
      </c>
      <c r="L2711" s="167" t="s">
        <v>323</v>
      </c>
      <c r="M2711" s="2"/>
      <c r="P2711" s="2"/>
    </row>
    <row r="2712" spans="1:16" ht="12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167">
        <v>31550</v>
      </c>
      <c r="L2712" s="167" t="s">
        <v>313</v>
      </c>
      <c r="M2712" s="2"/>
      <c r="P2712" s="2"/>
    </row>
    <row r="2713" spans="1:16" ht="12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167">
        <v>31555</v>
      </c>
      <c r="L2713" s="167" t="s">
        <v>324</v>
      </c>
      <c r="M2713" s="2"/>
      <c r="P2713" s="2"/>
    </row>
    <row r="2714" spans="1:16" ht="12" customHeight="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167">
        <v>31556</v>
      </c>
      <c r="L2714" s="167" t="s">
        <v>313</v>
      </c>
      <c r="M2714" s="2"/>
      <c r="P2714" s="2"/>
    </row>
    <row r="2715" spans="1:16" ht="12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167">
        <v>31560</v>
      </c>
      <c r="L2715" s="167" t="s">
        <v>324</v>
      </c>
      <c r="M2715" s="2"/>
      <c r="P2715" s="2"/>
    </row>
    <row r="2716" spans="1:16" ht="12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167">
        <v>31561</v>
      </c>
      <c r="L2716" s="167" t="s">
        <v>313</v>
      </c>
      <c r="M2716" s="2"/>
      <c r="P2716" s="2"/>
    </row>
    <row r="2717" spans="1:16" ht="12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167">
        <v>31563</v>
      </c>
      <c r="L2717" s="167" t="s">
        <v>324</v>
      </c>
      <c r="M2717" s="2"/>
      <c r="P2717" s="2"/>
    </row>
    <row r="2718" spans="1:16" ht="12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167">
        <v>31564</v>
      </c>
      <c r="L2718" s="167" t="s">
        <v>313</v>
      </c>
      <c r="M2718" s="2"/>
      <c r="P2718" s="2"/>
    </row>
    <row r="2719" spans="1:16" ht="12" customHeight="1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167">
        <v>31567</v>
      </c>
      <c r="L2719" s="167" t="s">
        <v>323</v>
      </c>
      <c r="M2719" s="2"/>
      <c r="P2719" s="2"/>
    </row>
    <row r="2720" spans="1:16" ht="12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167">
        <v>31568</v>
      </c>
      <c r="L2720" s="167" t="s">
        <v>313</v>
      </c>
      <c r="M2720" s="2"/>
      <c r="P2720" s="2"/>
    </row>
    <row r="2721" spans="1:16" ht="12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167">
        <v>31598</v>
      </c>
      <c r="L2721" s="167" t="s">
        <v>324</v>
      </c>
      <c r="M2721" s="2"/>
      <c r="P2721" s="2"/>
    </row>
    <row r="2722" spans="1:16" ht="12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167">
        <v>31601</v>
      </c>
      <c r="L2722" s="167" t="s">
        <v>316</v>
      </c>
      <c r="M2722" s="2"/>
      <c r="P2722" s="2"/>
    </row>
    <row r="2723" spans="1:16" ht="12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167">
        <v>31622</v>
      </c>
      <c r="L2723" s="167" t="s">
        <v>323</v>
      </c>
      <c r="M2723" s="2"/>
      <c r="P2723" s="2"/>
    </row>
    <row r="2724" spans="1:16" ht="12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167">
        <v>31623</v>
      </c>
      <c r="L2724" s="167" t="s">
        <v>313</v>
      </c>
      <c r="M2724" s="2"/>
      <c r="P2724" s="2"/>
    </row>
    <row r="2725" spans="1:16" ht="12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167">
        <v>31625</v>
      </c>
      <c r="L2725" s="167" t="s">
        <v>316</v>
      </c>
      <c r="M2725" s="2"/>
      <c r="P2725" s="2"/>
    </row>
    <row r="2726" spans="1:16" ht="12" customHeight="1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167">
        <v>31630</v>
      </c>
      <c r="L2726" s="167" t="s">
        <v>313</v>
      </c>
      <c r="M2726" s="2"/>
      <c r="P2726" s="2"/>
    </row>
    <row r="2727" spans="1:16" ht="12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167">
        <v>31632</v>
      </c>
      <c r="L2727" s="167" t="s">
        <v>316</v>
      </c>
      <c r="M2727" s="2"/>
      <c r="P2727" s="2"/>
    </row>
    <row r="2728" spans="1:16" ht="12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167">
        <v>31634</v>
      </c>
      <c r="L2728" s="167" t="s">
        <v>313</v>
      </c>
      <c r="M2728" s="2"/>
      <c r="P2728" s="2"/>
    </row>
    <row r="2729" spans="1:16" ht="12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167">
        <v>31635</v>
      </c>
      <c r="L2729" s="167" t="s">
        <v>316</v>
      </c>
      <c r="M2729" s="2"/>
      <c r="P2729" s="2"/>
    </row>
    <row r="2730" spans="1:16" ht="12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167">
        <v>31642</v>
      </c>
      <c r="L2730" s="167" t="s">
        <v>313</v>
      </c>
      <c r="M2730" s="2"/>
      <c r="P2730" s="2"/>
    </row>
    <row r="2731" spans="1:16" ht="12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167">
        <v>31643</v>
      </c>
      <c r="L2731" s="167" t="s">
        <v>316</v>
      </c>
      <c r="M2731" s="2"/>
      <c r="P2731" s="2"/>
    </row>
    <row r="2732" spans="1:16" ht="12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167">
        <v>31646</v>
      </c>
      <c r="L2732" s="167" t="s">
        <v>313</v>
      </c>
      <c r="M2732" s="2"/>
      <c r="P2732" s="2"/>
    </row>
    <row r="2733" spans="1:16" ht="12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167">
        <v>31647</v>
      </c>
      <c r="L2733" s="167" t="s">
        <v>316</v>
      </c>
      <c r="M2733" s="2"/>
      <c r="P2733" s="2"/>
    </row>
    <row r="2734" spans="1:16" ht="12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167">
        <v>31648</v>
      </c>
      <c r="L2734" s="167" t="s">
        <v>313</v>
      </c>
      <c r="M2734" s="2"/>
      <c r="P2734" s="2"/>
    </row>
    <row r="2735" spans="1:16" ht="12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167">
        <v>31698</v>
      </c>
      <c r="L2735" s="167" t="s">
        <v>316</v>
      </c>
      <c r="M2735" s="2"/>
      <c r="P2735" s="2"/>
    </row>
    <row r="2736" spans="1:16" ht="12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167">
        <v>31701</v>
      </c>
      <c r="L2736" s="167" t="s">
        <v>322</v>
      </c>
      <c r="M2736" s="2"/>
      <c r="P2736" s="2"/>
    </row>
    <row r="2737" spans="1:16" ht="12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167">
        <v>31712</v>
      </c>
      <c r="L2737" s="167" t="s">
        <v>323</v>
      </c>
      <c r="M2737" s="2"/>
      <c r="P2737" s="2"/>
    </row>
    <row r="2738" spans="1:16" ht="12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167">
        <v>31713</v>
      </c>
      <c r="L2738" s="167" t="s">
        <v>322</v>
      </c>
      <c r="M2738" s="2"/>
      <c r="P2738" s="2"/>
    </row>
    <row r="2739" spans="1:16" ht="12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167">
        <v>31714</v>
      </c>
      <c r="L2739" s="167" t="s">
        <v>323</v>
      </c>
      <c r="M2739" s="2"/>
      <c r="P2739" s="2"/>
    </row>
    <row r="2740" spans="1:16" ht="12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167">
        <v>31715</v>
      </c>
      <c r="L2740" s="167" t="s">
        <v>316</v>
      </c>
      <c r="M2740" s="2"/>
      <c r="P2740" s="2"/>
    </row>
    <row r="2741" spans="1:16" ht="12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167">
        <v>31724</v>
      </c>
      <c r="L2741" s="167" t="s">
        <v>322</v>
      </c>
      <c r="M2741" s="2"/>
      <c r="P2741" s="2"/>
    </row>
    <row r="2742" spans="1:16" ht="12" customHeight="1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167">
        <v>31725</v>
      </c>
      <c r="L2742" s="167" t="s">
        <v>316</v>
      </c>
      <c r="M2742" s="2"/>
      <c r="P2742" s="2"/>
    </row>
    <row r="2743" spans="1:16" ht="12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167">
        <v>31726</v>
      </c>
      <c r="L2743" s="167" t="s">
        <v>322</v>
      </c>
      <c r="M2743" s="2"/>
      <c r="P2743" s="2"/>
    </row>
    <row r="2744" spans="1:16" ht="12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167">
        <v>31727</v>
      </c>
      <c r="L2744" s="167" t="s">
        <v>323</v>
      </c>
      <c r="M2744" s="2"/>
      <c r="P2744" s="2"/>
    </row>
    <row r="2745" spans="1:16" ht="12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167">
        <v>31728</v>
      </c>
      <c r="L2745" s="167" t="s">
        <v>316</v>
      </c>
      <c r="M2745" s="2"/>
      <c r="P2745" s="2"/>
    </row>
    <row r="2746" spans="1:16" ht="12" customHeight="1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167">
        <v>31733</v>
      </c>
      <c r="L2746" s="167" t="s">
        <v>323</v>
      </c>
      <c r="M2746" s="2"/>
      <c r="P2746" s="2"/>
    </row>
    <row r="2747" spans="1:16" ht="12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167">
        <v>31734</v>
      </c>
      <c r="L2747" s="167" t="s">
        <v>316</v>
      </c>
      <c r="M2747" s="2"/>
      <c r="P2747" s="2"/>
    </row>
    <row r="2748" spans="1:16" ht="12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167">
        <v>31735</v>
      </c>
      <c r="L2748" s="167" t="s">
        <v>323</v>
      </c>
      <c r="M2748" s="2"/>
      <c r="P2748" s="2"/>
    </row>
    <row r="2749" spans="1:16" ht="12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167">
        <v>31736</v>
      </c>
      <c r="L2749" s="167" t="s">
        <v>322</v>
      </c>
      <c r="M2749" s="2"/>
      <c r="P2749" s="2"/>
    </row>
    <row r="2750" spans="1:16" ht="12" customHeight="1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167">
        <v>31737</v>
      </c>
      <c r="L2750" s="167" t="s">
        <v>316</v>
      </c>
      <c r="M2750" s="2"/>
      <c r="P2750" s="2"/>
    </row>
    <row r="2751" spans="1:16" ht="12" customHeight="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167">
        <v>31740</v>
      </c>
      <c r="L2751" s="167" t="s">
        <v>322</v>
      </c>
      <c r="M2751" s="2"/>
      <c r="P2751" s="2"/>
    </row>
    <row r="2752" spans="1:16" ht="12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167">
        <v>31741</v>
      </c>
      <c r="L2752" s="167" t="s">
        <v>316</v>
      </c>
      <c r="M2752" s="2"/>
      <c r="P2752" s="2"/>
    </row>
    <row r="2753" spans="1:16" ht="12" customHeight="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167">
        <v>31742</v>
      </c>
      <c r="L2753" s="167" t="s">
        <v>322</v>
      </c>
      <c r="M2753" s="2"/>
      <c r="P2753" s="2"/>
    </row>
    <row r="2754" spans="1:16" ht="12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167">
        <v>31743</v>
      </c>
      <c r="L2754" s="167" t="s">
        <v>323</v>
      </c>
      <c r="M2754" s="2"/>
      <c r="P2754" s="2"/>
    </row>
    <row r="2755" spans="1:16" ht="12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167">
        <v>31744</v>
      </c>
      <c r="L2755" s="167" t="s">
        <v>316</v>
      </c>
      <c r="M2755" s="2"/>
      <c r="P2755" s="2"/>
    </row>
    <row r="2756" spans="1:16" ht="12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167">
        <v>31746</v>
      </c>
      <c r="L2756" s="167" t="s">
        <v>322</v>
      </c>
      <c r="M2756" s="2"/>
      <c r="P2756" s="2"/>
    </row>
    <row r="2757" spans="1:16" ht="12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167">
        <v>31747</v>
      </c>
      <c r="L2757" s="167" t="s">
        <v>316</v>
      </c>
      <c r="M2757" s="2"/>
      <c r="P2757" s="2"/>
    </row>
    <row r="2758" spans="1:16" ht="12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167">
        <v>31749</v>
      </c>
      <c r="L2758" s="167" t="s">
        <v>323</v>
      </c>
      <c r="M2758" s="2"/>
      <c r="P2758" s="2"/>
    </row>
    <row r="2759" spans="1:16" ht="12" customHeight="1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167">
        <v>31751</v>
      </c>
      <c r="L2759" s="167" t="s">
        <v>322</v>
      </c>
      <c r="M2759" s="2"/>
      <c r="P2759" s="2"/>
    </row>
    <row r="2760" spans="1:16" ht="12" customHeight="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167">
        <v>31752</v>
      </c>
      <c r="L2760" s="167" t="s">
        <v>316</v>
      </c>
      <c r="M2760" s="2"/>
      <c r="P2760" s="2"/>
    </row>
    <row r="2761" spans="1:16" ht="12" customHeight="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167">
        <v>31754</v>
      </c>
      <c r="L2761" s="167" t="s">
        <v>322</v>
      </c>
      <c r="M2761" s="2"/>
      <c r="P2761" s="2"/>
    </row>
    <row r="2762" spans="1:16" ht="12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167">
        <v>31756</v>
      </c>
      <c r="L2762" s="167" t="s">
        <v>316</v>
      </c>
      <c r="M2762" s="2"/>
      <c r="P2762" s="2"/>
    </row>
    <row r="2763" spans="1:16" ht="12" customHeight="1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167">
        <v>31760</v>
      </c>
      <c r="L2763" s="167" t="s">
        <v>323</v>
      </c>
      <c r="M2763" s="2"/>
      <c r="P2763" s="2"/>
    </row>
    <row r="2764" spans="1:16" ht="12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167">
        <v>31761</v>
      </c>
      <c r="L2764" s="167" t="s">
        <v>316</v>
      </c>
      <c r="M2764" s="2"/>
      <c r="P2764" s="2"/>
    </row>
    <row r="2765" spans="1:16" ht="12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167">
        <v>31762</v>
      </c>
      <c r="L2765" s="167" t="s">
        <v>322</v>
      </c>
      <c r="M2765" s="2"/>
      <c r="P2765" s="2"/>
    </row>
    <row r="2766" spans="1:16" ht="12" customHeight="1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167">
        <v>31764</v>
      </c>
      <c r="L2766" s="167" t="s">
        <v>323</v>
      </c>
      <c r="M2766" s="2"/>
      <c r="P2766" s="2"/>
    </row>
    <row r="2767" spans="1:16" ht="12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167">
        <v>31765</v>
      </c>
      <c r="L2767" s="167" t="s">
        <v>316</v>
      </c>
      <c r="M2767" s="2"/>
      <c r="P2767" s="2"/>
    </row>
    <row r="2768" spans="1:16" ht="12" customHeight="1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167">
        <v>31766</v>
      </c>
      <c r="L2768" s="167" t="s">
        <v>322</v>
      </c>
      <c r="M2768" s="2"/>
      <c r="P2768" s="2"/>
    </row>
    <row r="2769" spans="1:16" ht="12" customHeight="1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167">
        <v>31768</v>
      </c>
      <c r="L2769" s="167" t="s">
        <v>316</v>
      </c>
      <c r="M2769" s="2"/>
      <c r="P2769" s="2"/>
    </row>
    <row r="2770" spans="1:16" ht="12" customHeight="1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167">
        <v>31769</v>
      </c>
      <c r="L2770" s="167" t="s">
        <v>323</v>
      </c>
      <c r="M2770" s="2"/>
      <c r="P2770" s="2"/>
    </row>
    <row r="2771" spans="1:16" ht="12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167">
        <v>31770</v>
      </c>
      <c r="L2771" s="167" t="s">
        <v>316</v>
      </c>
      <c r="M2771" s="2"/>
      <c r="P2771" s="2"/>
    </row>
    <row r="2772" spans="1:16" ht="12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167">
        <v>31772</v>
      </c>
      <c r="L2772" s="167" t="s">
        <v>323</v>
      </c>
      <c r="M2772" s="2"/>
      <c r="P2772" s="2"/>
    </row>
    <row r="2773" spans="1:16" ht="12" customHeight="1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167">
        <v>31773</v>
      </c>
      <c r="L2773" s="167" t="s">
        <v>316</v>
      </c>
      <c r="M2773" s="2"/>
      <c r="P2773" s="2"/>
    </row>
    <row r="2774" spans="1:16" ht="12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167">
        <v>31774</v>
      </c>
      <c r="L2774" s="167" t="s">
        <v>323</v>
      </c>
      <c r="M2774" s="2"/>
      <c r="P2774" s="2"/>
    </row>
    <row r="2775" spans="1:16" ht="12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167">
        <v>31775</v>
      </c>
      <c r="L2775" s="167" t="s">
        <v>316</v>
      </c>
      <c r="M2775" s="2"/>
      <c r="P2775" s="2"/>
    </row>
    <row r="2776" spans="1:16" ht="12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167">
        <v>31777</v>
      </c>
      <c r="L2776" s="167" t="s">
        <v>322</v>
      </c>
      <c r="M2776" s="2"/>
      <c r="P2776" s="2"/>
    </row>
    <row r="2777" spans="1:16" ht="12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167">
        <v>31778</v>
      </c>
      <c r="L2777" s="167" t="s">
        <v>316</v>
      </c>
      <c r="M2777" s="2"/>
      <c r="P2777" s="2"/>
    </row>
    <row r="2778" spans="1:16" ht="12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167">
        <v>31780</v>
      </c>
      <c r="L2778" s="167" t="s">
        <v>322</v>
      </c>
      <c r="M2778" s="2"/>
      <c r="P2778" s="2"/>
    </row>
    <row r="2779" spans="1:16" ht="12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167">
        <v>31781</v>
      </c>
      <c r="L2779" s="167" t="s">
        <v>323</v>
      </c>
      <c r="M2779" s="2"/>
      <c r="P2779" s="2"/>
    </row>
    <row r="2780" spans="1:16" ht="12" customHeight="1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167">
        <v>31782</v>
      </c>
      <c r="L2780" s="167" t="s">
        <v>316</v>
      </c>
      <c r="M2780" s="2"/>
      <c r="P2780" s="2"/>
    </row>
    <row r="2781" spans="1:16" ht="12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167">
        <v>31783</v>
      </c>
      <c r="L2781" s="167" t="s">
        <v>323</v>
      </c>
      <c r="M2781" s="2"/>
      <c r="P2781" s="2"/>
    </row>
    <row r="2782" spans="1:16" ht="12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167">
        <v>31784</v>
      </c>
      <c r="L2782" s="167" t="s">
        <v>316</v>
      </c>
      <c r="M2782" s="2"/>
      <c r="P2782" s="2"/>
    </row>
    <row r="2783" spans="1:16" ht="12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167">
        <v>31785</v>
      </c>
      <c r="L2783" s="167" t="s">
        <v>322</v>
      </c>
      <c r="M2783" s="2"/>
      <c r="P2783" s="2"/>
    </row>
    <row r="2784" spans="1:16" ht="12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167">
        <v>31789</v>
      </c>
      <c r="L2784" s="167" t="s">
        <v>323</v>
      </c>
      <c r="M2784" s="2"/>
      <c r="P2784" s="2"/>
    </row>
    <row r="2785" spans="1:16" ht="12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167">
        <v>31792</v>
      </c>
      <c r="L2785" s="167" t="s">
        <v>316</v>
      </c>
      <c r="M2785" s="2"/>
      <c r="P2785" s="2"/>
    </row>
    <row r="2786" spans="1:16" ht="12" customHeight="1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167">
        <v>31793</v>
      </c>
      <c r="L2786" s="167" t="s">
        <v>323</v>
      </c>
      <c r="M2786" s="2"/>
      <c r="P2786" s="2"/>
    </row>
    <row r="2787" spans="1:16" ht="12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167">
        <v>31797</v>
      </c>
      <c r="L2787" s="167" t="s">
        <v>316</v>
      </c>
      <c r="M2787" s="2"/>
      <c r="P2787" s="2"/>
    </row>
    <row r="2788" spans="1:16" ht="12" customHeight="1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167">
        <v>31798</v>
      </c>
      <c r="L2788" s="167" t="s">
        <v>323</v>
      </c>
      <c r="M2788" s="2"/>
      <c r="P2788" s="2"/>
    </row>
    <row r="2789" spans="1:16" ht="12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167">
        <v>31799</v>
      </c>
      <c r="L2789" s="167" t="s">
        <v>316</v>
      </c>
      <c r="M2789" s="2"/>
      <c r="P2789" s="2"/>
    </row>
    <row r="2790" spans="1:16" ht="12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167">
        <v>31801</v>
      </c>
      <c r="L2790" s="167" t="s">
        <v>322</v>
      </c>
      <c r="M2790" s="2"/>
      <c r="P2790" s="2"/>
    </row>
    <row r="2791" spans="1:16" ht="12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167">
        <v>32004</v>
      </c>
      <c r="L2791" s="167" t="s">
        <v>313</v>
      </c>
      <c r="M2791" s="2"/>
      <c r="P2791" s="2"/>
    </row>
    <row r="2792" spans="1:16" ht="12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167">
        <v>32013</v>
      </c>
      <c r="L2792" s="167" t="s">
        <v>316</v>
      </c>
      <c r="M2792" s="2"/>
      <c r="P2792" s="2"/>
    </row>
    <row r="2793" spans="1:16" ht="12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167">
        <v>32024</v>
      </c>
      <c r="L2793" s="167" t="s">
        <v>313</v>
      </c>
      <c r="M2793" s="2"/>
      <c r="P2793" s="2"/>
    </row>
    <row r="2794" spans="1:16" ht="12" customHeight="1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167">
        <v>32033</v>
      </c>
      <c r="L2794" s="167" t="s">
        <v>312</v>
      </c>
      <c r="M2794" s="2"/>
      <c r="P2794" s="2"/>
    </row>
    <row r="2795" spans="1:16" ht="12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167">
        <v>32034</v>
      </c>
      <c r="L2795" s="167" t="s">
        <v>313</v>
      </c>
      <c r="M2795" s="2"/>
      <c r="P2795" s="2"/>
    </row>
    <row r="2796" spans="1:16" ht="12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167">
        <v>32053</v>
      </c>
      <c r="L2796" s="167" t="s">
        <v>316</v>
      </c>
      <c r="M2796" s="2"/>
      <c r="P2796" s="2"/>
    </row>
    <row r="2797" spans="1:16" ht="12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167">
        <v>32054</v>
      </c>
      <c r="L2797" s="167" t="s">
        <v>313</v>
      </c>
      <c r="M2797" s="2"/>
      <c r="P2797" s="2"/>
    </row>
    <row r="2798" spans="1:16" ht="12" customHeight="1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167">
        <v>32059</v>
      </c>
      <c r="L2798" s="167" t="s">
        <v>316</v>
      </c>
      <c r="M2798" s="2"/>
      <c r="P2798" s="2"/>
    </row>
    <row r="2799" spans="1:16" ht="12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167">
        <v>32060</v>
      </c>
      <c r="L2799" s="167" t="s">
        <v>313</v>
      </c>
      <c r="M2799" s="2"/>
      <c r="P2799" s="2"/>
    </row>
    <row r="2800" spans="1:16" ht="12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167">
        <v>32066</v>
      </c>
      <c r="L2800" s="167" t="s">
        <v>316</v>
      </c>
      <c r="M2800" s="2"/>
      <c r="P2800" s="2"/>
    </row>
    <row r="2801" spans="1:16" ht="12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167">
        <v>32067</v>
      </c>
      <c r="L2801" s="167" t="s">
        <v>313</v>
      </c>
      <c r="M2801" s="2"/>
      <c r="P2801" s="2"/>
    </row>
    <row r="2802" spans="1:16" ht="12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167">
        <v>32084</v>
      </c>
      <c r="L2802" s="167" t="s">
        <v>312</v>
      </c>
      <c r="M2802" s="2"/>
      <c r="P2802" s="2"/>
    </row>
    <row r="2803" spans="1:16" ht="12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167">
        <v>32085</v>
      </c>
      <c r="L2803" s="167" t="s">
        <v>313</v>
      </c>
      <c r="M2803" s="2"/>
      <c r="P2803" s="2"/>
    </row>
    <row r="2804" spans="1:16" ht="12" customHeight="1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167">
        <v>32086</v>
      </c>
      <c r="L2804" s="167" t="s">
        <v>312</v>
      </c>
      <c r="M2804" s="2"/>
      <c r="P2804" s="2"/>
    </row>
    <row r="2805" spans="1:16" ht="12" customHeight="1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167">
        <v>32087</v>
      </c>
      <c r="L2805" s="167" t="s">
        <v>313</v>
      </c>
      <c r="M2805" s="2"/>
      <c r="P2805" s="2"/>
    </row>
    <row r="2806" spans="1:16" ht="12" customHeight="1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167">
        <v>32102</v>
      </c>
      <c r="L2806" s="167" t="s">
        <v>312</v>
      </c>
      <c r="M2806" s="2"/>
      <c r="P2806" s="2"/>
    </row>
    <row r="2807" spans="1:16" ht="12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167">
        <v>32138</v>
      </c>
      <c r="L2807" s="167" t="s">
        <v>313</v>
      </c>
      <c r="M2807" s="2"/>
      <c r="P2807" s="2"/>
    </row>
    <row r="2808" spans="1:16" ht="12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167">
        <v>32139</v>
      </c>
      <c r="L2808" s="167" t="s">
        <v>312</v>
      </c>
      <c r="M2808" s="2"/>
      <c r="P2808" s="2"/>
    </row>
    <row r="2809" spans="1:16" ht="12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167">
        <v>32140</v>
      </c>
      <c r="L2809" s="167" t="s">
        <v>313</v>
      </c>
      <c r="M2809" s="2"/>
      <c r="P2809" s="2"/>
    </row>
    <row r="2810" spans="1:16" ht="12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167">
        <v>32141</v>
      </c>
      <c r="L2810" s="167" t="s">
        <v>312</v>
      </c>
      <c r="M2810" s="2"/>
      <c r="P2810" s="2"/>
    </row>
    <row r="2811" spans="1:16" ht="12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167">
        <v>32160</v>
      </c>
      <c r="L2811" s="167" t="s">
        <v>313</v>
      </c>
      <c r="M2811" s="2"/>
      <c r="P2811" s="2"/>
    </row>
    <row r="2812" spans="1:16" ht="12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167">
        <v>32164</v>
      </c>
      <c r="L2812" s="167" t="s">
        <v>312</v>
      </c>
      <c r="M2812" s="2"/>
      <c r="P2812" s="2"/>
    </row>
    <row r="2813" spans="1:16" ht="12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167">
        <v>32185</v>
      </c>
      <c r="L2813" s="167" t="s">
        <v>313</v>
      </c>
      <c r="M2813" s="2"/>
      <c r="P2813" s="2"/>
    </row>
    <row r="2814" spans="1:16" ht="12" customHeight="1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167">
        <v>32187</v>
      </c>
      <c r="L2814" s="167" t="s">
        <v>312</v>
      </c>
      <c r="M2814" s="2"/>
      <c r="P2814" s="2"/>
    </row>
    <row r="2815" spans="1:16" ht="12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167">
        <v>32201</v>
      </c>
      <c r="L2815" s="167" t="s">
        <v>313</v>
      </c>
      <c r="M2815" s="2"/>
      <c r="P2815" s="2"/>
    </row>
    <row r="2816" spans="1:16" ht="12" customHeight="1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167">
        <v>32301</v>
      </c>
      <c r="L2816" s="167" t="s">
        <v>316</v>
      </c>
      <c r="M2816" s="2"/>
      <c r="P2816" s="2"/>
    </row>
    <row r="2817" spans="1:16" ht="12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167">
        <v>32434</v>
      </c>
      <c r="L2817" s="167" t="s">
        <v>288</v>
      </c>
      <c r="M2817" s="2"/>
      <c r="P2817" s="2"/>
    </row>
    <row r="2818" spans="1:16" ht="12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167">
        <v>32435</v>
      </c>
      <c r="L2818" s="167" t="s">
        <v>316</v>
      </c>
      <c r="M2818" s="2"/>
      <c r="P2818" s="2"/>
    </row>
    <row r="2819" spans="1:16" ht="12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167">
        <v>32501</v>
      </c>
      <c r="L2819" s="167" t="s">
        <v>287</v>
      </c>
      <c r="M2819" s="2"/>
      <c r="P2819" s="2"/>
    </row>
    <row r="2820" spans="1:16" ht="12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167">
        <v>32538</v>
      </c>
      <c r="L2820" s="167" t="s">
        <v>288</v>
      </c>
      <c r="M2820" s="2"/>
      <c r="P2820" s="2"/>
    </row>
    <row r="2821" spans="1:16" ht="12" customHeight="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167">
        <v>32539</v>
      </c>
      <c r="L2821" s="167" t="s">
        <v>287</v>
      </c>
      <c r="M2821" s="2"/>
      <c r="P2821" s="2"/>
    </row>
    <row r="2822" spans="1:16" ht="12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167">
        <v>32567</v>
      </c>
      <c r="L2822" s="167" t="s">
        <v>288</v>
      </c>
      <c r="M2822" s="2"/>
      <c r="P2822" s="2"/>
    </row>
    <row r="2823" spans="1:16" ht="12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167">
        <v>32568</v>
      </c>
      <c r="L2823" s="167" t="s">
        <v>287</v>
      </c>
      <c r="M2823" s="2"/>
      <c r="P2823" s="2"/>
    </row>
    <row r="2824" spans="1:16" ht="12" customHeight="1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167">
        <v>32601</v>
      </c>
      <c r="L2824" s="167" t="s">
        <v>313</v>
      </c>
      <c r="M2824" s="2"/>
      <c r="P2824" s="2"/>
    </row>
    <row r="2825" spans="1:16" ht="12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167">
        <v>32617</v>
      </c>
      <c r="L2825" s="167" t="s">
        <v>312</v>
      </c>
      <c r="M2825" s="2"/>
      <c r="P2825" s="2"/>
    </row>
    <row r="2826" spans="1:16" ht="12" customHeight="1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167">
        <v>32618</v>
      </c>
      <c r="L2826" s="167" t="s">
        <v>313</v>
      </c>
      <c r="M2826" s="2"/>
      <c r="P2826" s="2"/>
    </row>
    <row r="2827" spans="1:16" ht="12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167">
        <v>32625</v>
      </c>
      <c r="L2827" s="167" t="s">
        <v>317</v>
      </c>
      <c r="M2827" s="2"/>
      <c r="P2827" s="2"/>
    </row>
    <row r="2828" spans="1:16" ht="12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167">
        <v>32626</v>
      </c>
      <c r="L2828" s="167" t="s">
        <v>313</v>
      </c>
      <c r="M2828" s="2"/>
      <c r="P2828" s="2"/>
    </row>
    <row r="2829" spans="1:16" ht="12" customHeight="1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167">
        <v>32628</v>
      </c>
      <c r="L2829" s="167" t="s">
        <v>316</v>
      </c>
      <c r="M2829" s="2"/>
      <c r="P2829" s="2"/>
    </row>
    <row r="2830" spans="1:16" ht="12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167">
        <v>32631</v>
      </c>
      <c r="L2830" s="167" t="s">
        <v>313</v>
      </c>
      <c r="M2830" s="2"/>
      <c r="P2830" s="2"/>
    </row>
    <row r="2831" spans="1:16" ht="12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167">
        <v>32633</v>
      </c>
      <c r="L2831" s="167" t="s">
        <v>312</v>
      </c>
      <c r="M2831" s="2"/>
      <c r="P2831" s="2"/>
    </row>
    <row r="2832" spans="1:16" ht="12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167">
        <v>32639</v>
      </c>
      <c r="L2832" s="167" t="s">
        <v>317</v>
      </c>
      <c r="M2832" s="2"/>
      <c r="P2832" s="2"/>
    </row>
    <row r="2833" spans="1:16" ht="12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167">
        <v>32640</v>
      </c>
      <c r="L2833" s="167" t="s">
        <v>313</v>
      </c>
      <c r="M2833" s="2"/>
      <c r="P2833" s="2"/>
    </row>
    <row r="2834" spans="1:16" ht="12" customHeight="1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167">
        <v>32648</v>
      </c>
      <c r="L2834" s="167" t="s">
        <v>316</v>
      </c>
      <c r="M2834" s="2"/>
      <c r="P2834" s="2"/>
    </row>
    <row r="2835" spans="1:16" ht="12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167">
        <v>32653</v>
      </c>
      <c r="L2835" s="167" t="s">
        <v>313</v>
      </c>
      <c r="M2835" s="2"/>
      <c r="P2835" s="2"/>
    </row>
    <row r="2836" spans="1:16" ht="12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167">
        <v>32654</v>
      </c>
      <c r="L2836" s="167" t="s">
        <v>312</v>
      </c>
      <c r="M2836" s="2"/>
      <c r="P2836" s="2"/>
    </row>
    <row r="2837" spans="1:16" ht="12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167">
        <v>32655</v>
      </c>
      <c r="L2837" s="167" t="s">
        <v>313</v>
      </c>
      <c r="M2837" s="2"/>
      <c r="P2837" s="2"/>
    </row>
    <row r="2838" spans="1:16" ht="12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167">
        <v>32662</v>
      </c>
      <c r="L2838" s="167" t="s">
        <v>312</v>
      </c>
      <c r="M2838" s="2"/>
      <c r="P2838" s="2"/>
    </row>
    <row r="2839" spans="1:16" ht="12" customHeight="1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167">
        <v>32666</v>
      </c>
      <c r="L2839" s="167" t="s">
        <v>313</v>
      </c>
      <c r="M2839" s="2"/>
      <c r="P2839" s="2"/>
    </row>
    <row r="2840" spans="1:16" ht="12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167">
        <v>32668</v>
      </c>
      <c r="L2840" s="167" t="s">
        <v>312</v>
      </c>
      <c r="M2840" s="2"/>
      <c r="P2840" s="2"/>
    </row>
    <row r="2841" spans="1:16" ht="12" customHeight="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167">
        <v>32669</v>
      </c>
      <c r="L2841" s="167" t="s">
        <v>313</v>
      </c>
      <c r="M2841" s="2"/>
      <c r="P2841" s="2"/>
    </row>
    <row r="2842" spans="1:16" ht="12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167">
        <v>32681</v>
      </c>
      <c r="L2842" s="167" t="s">
        <v>312</v>
      </c>
      <c r="M2842" s="2"/>
      <c r="P2842" s="2"/>
    </row>
    <row r="2843" spans="1:16" ht="12" customHeight="1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167">
        <v>32683</v>
      </c>
      <c r="L2843" s="167" t="s">
        <v>317</v>
      </c>
      <c r="M2843" s="2"/>
      <c r="P2843" s="2"/>
    </row>
    <row r="2844" spans="1:16" ht="12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167">
        <v>32686</v>
      </c>
      <c r="L2844" s="167" t="s">
        <v>312</v>
      </c>
      <c r="M2844" s="2"/>
      <c r="P2844" s="2"/>
    </row>
    <row r="2845" spans="1:16" ht="12" customHeight="1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167">
        <v>32692</v>
      </c>
      <c r="L2845" s="167" t="s">
        <v>317</v>
      </c>
      <c r="M2845" s="2"/>
      <c r="P2845" s="2"/>
    </row>
    <row r="2846" spans="1:16" ht="12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167">
        <v>32693</v>
      </c>
      <c r="L2846" s="167" t="s">
        <v>313</v>
      </c>
      <c r="M2846" s="2"/>
      <c r="P2846" s="2"/>
    </row>
    <row r="2847" spans="1:16" ht="12" customHeight="1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167">
        <v>32696</v>
      </c>
      <c r="L2847" s="167" t="s">
        <v>312</v>
      </c>
      <c r="M2847" s="2"/>
      <c r="P2847" s="2"/>
    </row>
    <row r="2848" spans="1:16" ht="12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167">
        <v>32697</v>
      </c>
      <c r="L2848" s="167" t="s">
        <v>313</v>
      </c>
      <c r="M2848" s="2"/>
      <c r="P2848" s="2"/>
    </row>
    <row r="2849" spans="1:16" ht="12" customHeight="1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167">
        <v>32701</v>
      </c>
      <c r="L2849" s="167" t="s">
        <v>312</v>
      </c>
      <c r="M2849" s="2"/>
      <c r="P2849" s="2"/>
    </row>
    <row r="2850" spans="1:16" ht="12" customHeight="1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167">
        <v>32948</v>
      </c>
      <c r="L2850" s="167" t="s">
        <v>318</v>
      </c>
      <c r="M2850" s="2"/>
      <c r="P2850" s="2"/>
    </row>
    <row r="2851" spans="1:16" ht="12" customHeight="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167">
        <v>32950</v>
      </c>
      <c r="L2851" s="167" t="s">
        <v>312</v>
      </c>
      <c r="M2851" s="2"/>
      <c r="P2851" s="2"/>
    </row>
    <row r="2852" spans="1:16" ht="12" customHeight="1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167">
        <v>32957</v>
      </c>
      <c r="L2852" s="167" t="s">
        <v>318</v>
      </c>
      <c r="M2852" s="2"/>
      <c r="P2852" s="2"/>
    </row>
    <row r="2853" spans="1:16" ht="12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167">
        <v>32959</v>
      </c>
      <c r="L2853" s="167" t="s">
        <v>312</v>
      </c>
      <c r="M2853" s="2"/>
      <c r="P2853" s="2"/>
    </row>
    <row r="2854" spans="1:16" ht="12" customHeight="1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167">
        <v>32960</v>
      </c>
      <c r="L2854" s="167" t="s">
        <v>318</v>
      </c>
      <c r="M2854" s="2"/>
      <c r="P2854" s="2"/>
    </row>
    <row r="2855" spans="1:16" ht="12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167">
        <v>33001</v>
      </c>
      <c r="L2855" s="167" t="s">
        <v>314</v>
      </c>
      <c r="M2855" s="2"/>
      <c r="P2855" s="2"/>
    </row>
    <row r="2856" spans="1:16" ht="12" customHeight="1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167">
        <v>33002</v>
      </c>
      <c r="L2856" s="167" t="s">
        <v>315</v>
      </c>
      <c r="M2856" s="2"/>
      <c r="P2856" s="2"/>
    </row>
    <row r="2857" spans="1:16" ht="12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167">
        <v>33040</v>
      </c>
      <c r="L2857" s="167" t="s">
        <v>314</v>
      </c>
      <c r="M2857" s="2"/>
      <c r="P2857" s="2"/>
    </row>
    <row r="2858" spans="1:16" ht="12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167">
        <v>33054</v>
      </c>
      <c r="L2858" s="167" t="s">
        <v>315</v>
      </c>
      <c r="M2858" s="2"/>
      <c r="P2858" s="2"/>
    </row>
    <row r="2859" spans="1:16" ht="12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167">
        <v>33061</v>
      </c>
      <c r="L2859" s="167" t="s">
        <v>318</v>
      </c>
      <c r="M2859" s="2"/>
      <c r="P2859" s="2"/>
    </row>
    <row r="2860" spans="1:16" ht="12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167">
        <v>33068</v>
      </c>
      <c r="L2860" s="167" t="s">
        <v>315</v>
      </c>
      <c r="M2860" s="2"/>
      <c r="P2860" s="2"/>
    </row>
    <row r="2861" spans="1:16" ht="12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167">
        <v>33072</v>
      </c>
      <c r="L2861" s="167" t="s">
        <v>318</v>
      </c>
      <c r="M2861" s="2"/>
      <c r="P2861" s="2"/>
    </row>
    <row r="2862" spans="1:16" ht="12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167">
        <v>33081</v>
      </c>
      <c r="L2862" s="167" t="s">
        <v>315</v>
      </c>
      <c r="M2862" s="2"/>
      <c r="P2862" s="2"/>
    </row>
    <row r="2863" spans="1:16" ht="12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167">
        <v>33401</v>
      </c>
      <c r="L2863" s="167" t="s">
        <v>318</v>
      </c>
      <c r="M2863" s="2"/>
      <c r="P2863" s="2"/>
    </row>
    <row r="2864" spans="1:16" ht="12" customHeight="1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167">
        <v>33503</v>
      </c>
      <c r="L2864" s="167" t="s">
        <v>317</v>
      </c>
      <c r="M2864" s="2"/>
      <c r="P2864" s="2"/>
    </row>
    <row r="2865" spans="1:16" ht="12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167">
        <v>33857</v>
      </c>
      <c r="L2865" s="167" t="s">
        <v>318</v>
      </c>
      <c r="M2865" s="2"/>
      <c r="P2865" s="2"/>
    </row>
    <row r="2866" spans="1:16" ht="12" customHeight="1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167">
        <v>33858</v>
      </c>
      <c r="L2866" s="167" t="s">
        <v>317</v>
      </c>
      <c r="M2866" s="2"/>
      <c r="P2866" s="2"/>
    </row>
    <row r="2867" spans="1:16" ht="12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167">
        <v>33912</v>
      </c>
      <c r="L2867" s="167" t="s">
        <v>318</v>
      </c>
      <c r="M2867" s="2"/>
      <c r="P2867" s="2"/>
    </row>
    <row r="2868" spans="1:16" ht="12" customHeight="1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167">
        <v>33914</v>
      </c>
      <c r="L2868" s="167" t="s">
        <v>317</v>
      </c>
      <c r="M2868" s="2"/>
      <c r="P2868" s="2"/>
    </row>
    <row r="2869" spans="1:16" ht="12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167">
        <v>33920</v>
      </c>
      <c r="L2869" s="167" t="s">
        <v>318</v>
      </c>
      <c r="M2869" s="2"/>
      <c r="P2869" s="2"/>
    </row>
    <row r="2870" spans="1:16" ht="12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167">
        <v>33921</v>
      </c>
      <c r="L2870" s="167" t="s">
        <v>317</v>
      </c>
      <c r="M2870" s="2"/>
      <c r="P2870" s="2"/>
    </row>
    <row r="2871" spans="1:16" ht="12" customHeight="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167">
        <v>33926</v>
      </c>
      <c r="L2871" s="167" t="s">
        <v>315</v>
      </c>
      <c r="M2871" s="2"/>
      <c r="P2871" s="2"/>
    </row>
    <row r="2872" spans="1:16" ht="12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167">
        <v>33927</v>
      </c>
      <c r="L2872" s="167" t="s">
        <v>317</v>
      </c>
      <c r="M2872" s="2"/>
      <c r="P2872" s="2"/>
    </row>
    <row r="2873" spans="1:16" ht="12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167">
        <v>33928</v>
      </c>
      <c r="L2873" s="167" t="s">
        <v>315</v>
      </c>
      <c r="M2873" s="2"/>
      <c r="P2873" s="2"/>
    </row>
    <row r="2874" spans="1:16" ht="12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167">
        <v>33930</v>
      </c>
      <c r="L2874" s="167" t="s">
        <v>318</v>
      </c>
      <c r="M2874" s="2"/>
      <c r="P2874" s="2"/>
    </row>
    <row r="2875" spans="1:16" ht="12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167">
        <v>33931</v>
      </c>
      <c r="L2875" s="167" t="s">
        <v>317</v>
      </c>
      <c r="M2875" s="2"/>
      <c r="P2875" s="2"/>
    </row>
    <row r="2876" spans="1:16" ht="12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167">
        <v>33935</v>
      </c>
      <c r="L2876" s="167" t="s">
        <v>318</v>
      </c>
      <c r="M2876" s="2"/>
      <c r="P2876" s="2"/>
    </row>
    <row r="2877" spans="1:16" ht="12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167">
        <v>33938</v>
      </c>
      <c r="L2877" s="167" t="s">
        <v>317</v>
      </c>
      <c r="M2877" s="2"/>
      <c r="P2877" s="2"/>
    </row>
    <row r="2878" spans="1:16" ht="12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167">
        <v>33944</v>
      </c>
      <c r="L2878" s="167" t="s">
        <v>318</v>
      </c>
      <c r="M2878" s="2"/>
      <c r="P2878" s="2"/>
    </row>
    <row r="2879" spans="1:16" ht="12" customHeight="1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167">
        <v>33945</v>
      </c>
      <c r="L2879" s="167" t="s">
        <v>317</v>
      </c>
      <c r="M2879" s="2"/>
      <c r="P2879" s="2"/>
    </row>
    <row r="2880" spans="1:16" ht="12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167">
        <v>33959</v>
      </c>
      <c r="L2880" s="167" t="s">
        <v>315</v>
      </c>
      <c r="M2880" s="2"/>
      <c r="P2880" s="2"/>
    </row>
    <row r="2881" spans="1:16" ht="12" customHeight="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167">
        <v>33960</v>
      </c>
      <c r="L2881" s="167" t="s">
        <v>318</v>
      </c>
      <c r="M2881" s="2"/>
      <c r="P2881" s="2"/>
    </row>
    <row r="2882" spans="1:16" ht="12" customHeight="1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167">
        <v>33965</v>
      </c>
      <c r="L2882" s="167" t="s">
        <v>317</v>
      </c>
      <c r="M2882" s="2"/>
      <c r="P2882" s="2"/>
    </row>
    <row r="2883" spans="1:16" ht="12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167">
        <v>33970</v>
      </c>
      <c r="L2883" s="167" t="s">
        <v>318</v>
      </c>
      <c r="M2883" s="2"/>
      <c r="P2883" s="2"/>
    </row>
    <row r="2884" spans="1:16" ht="12" customHeight="1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167">
        <v>33980</v>
      </c>
      <c r="L2884" s="167" t="s">
        <v>317</v>
      </c>
      <c r="M2884" s="2"/>
      <c r="P2884" s="2"/>
    </row>
    <row r="2885" spans="1:16" ht="12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167">
        <v>34101</v>
      </c>
      <c r="L2885" s="167" t="s">
        <v>315</v>
      </c>
      <c r="M2885" s="2"/>
      <c r="P2885" s="2"/>
    </row>
    <row r="2886" spans="1:16" ht="12" customHeight="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167">
        <v>34142</v>
      </c>
      <c r="L2886" s="167" t="s">
        <v>318</v>
      </c>
      <c r="M2886" s="2"/>
      <c r="P2886" s="2"/>
    </row>
    <row r="2887" spans="1:16" ht="12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167">
        <v>34145</v>
      </c>
      <c r="L2887" s="167" t="s">
        <v>315</v>
      </c>
      <c r="M2887" s="2"/>
      <c r="P2887" s="2"/>
    </row>
    <row r="2888" spans="1:16" ht="12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167">
        <v>34201</v>
      </c>
      <c r="L2888" s="167" t="s">
        <v>317</v>
      </c>
      <c r="M2888" s="2"/>
      <c r="P2888" s="2"/>
    </row>
    <row r="2889" spans="1:16" ht="12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167">
        <v>34420</v>
      </c>
      <c r="L2889" s="167" t="s">
        <v>312</v>
      </c>
      <c r="M2889" s="2"/>
      <c r="P2889" s="2"/>
    </row>
    <row r="2890" spans="1:16" ht="12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167">
        <v>34423</v>
      </c>
      <c r="L2890" s="167" t="s">
        <v>317</v>
      </c>
      <c r="M2890" s="2"/>
      <c r="P2890" s="2"/>
    </row>
    <row r="2891" spans="1:16" ht="12" customHeight="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167">
        <v>34470</v>
      </c>
      <c r="L2891" s="167" t="s">
        <v>312</v>
      </c>
      <c r="M2891" s="2"/>
      <c r="P2891" s="2"/>
    </row>
    <row r="2892" spans="1:16" ht="12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167">
        <v>34487</v>
      </c>
      <c r="L2892" s="167" t="s">
        <v>317</v>
      </c>
      <c r="M2892" s="2"/>
      <c r="P2892" s="2"/>
    </row>
    <row r="2893" spans="1:16" ht="12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167">
        <v>34488</v>
      </c>
      <c r="L2893" s="167" t="s">
        <v>312</v>
      </c>
      <c r="M2893" s="2"/>
      <c r="P2893" s="2"/>
    </row>
    <row r="2894" spans="1:16" ht="12" customHeight="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167">
        <v>34498</v>
      </c>
      <c r="L2894" s="167" t="s">
        <v>317</v>
      </c>
      <c r="M2894" s="2"/>
      <c r="P2894" s="2"/>
    </row>
    <row r="2895" spans="1:16" ht="12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167">
        <v>34705</v>
      </c>
      <c r="L2895" s="167" t="s">
        <v>312</v>
      </c>
      <c r="M2895" s="2"/>
      <c r="P2895" s="2"/>
    </row>
    <row r="2896" spans="1:16" ht="12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167">
        <v>34711</v>
      </c>
      <c r="L2896" s="167" t="s">
        <v>317</v>
      </c>
      <c r="M2896" s="2"/>
      <c r="P2896" s="2"/>
    </row>
    <row r="2897" spans="1:16" ht="12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167">
        <v>34729</v>
      </c>
      <c r="L2897" s="167" t="s">
        <v>312</v>
      </c>
      <c r="M2897" s="2"/>
      <c r="P2897" s="2"/>
    </row>
    <row r="2898" spans="1:16" ht="12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167">
        <v>34736</v>
      </c>
      <c r="L2898" s="167" t="s">
        <v>317</v>
      </c>
      <c r="M2898" s="2"/>
      <c r="P2898" s="2"/>
    </row>
    <row r="2899" spans="1:16" ht="12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167">
        <v>34737</v>
      </c>
      <c r="L2899" s="167" t="s">
        <v>312</v>
      </c>
      <c r="M2899" s="2"/>
      <c r="P2899" s="2"/>
    </row>
    <row r="2900" spans="1:16" ht="12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167">
        <v>34747</v>
      </c>
      <c r="L2900" s="167" t="s">
        <v>317</v>
      </c>
      <c r="M2900" s="2"/>
      <c r="P2900" s="2"/>
    </row>
    <row r="2901" spans="1:16" ht="12" customHeight="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167">
        <v>34748</v>
      </c>
      <c r="L2901" s="167" t="s">
        <v>312</v>
      </c>
      <c r="M2901" s="2"/>
      <c r="P2901" s="2"/>
    </row>
    <row r="2902" spans="1:16" ht="12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167">
        <v>34753</v>
      </c>
      <c r="L2902" s="167" t="s">
        <v>317</v>
      </c>
      <c r="M2902" s="2"/>
      <c r="P2902" s="2"/>
    </row>
    <row r="2903" spans="1:16" ht="12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167">
        <v>34755</v>
      </c>
      <c r="L2903" s="167" t="s">
        <v>312</v>
      </c>
      <c r="M2903" s="2"/>
      <c r="P2903" s="2"/>
    </row>
    <row r="2904" spans="1:16" ht="12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167">
        <v>34758</v>
      </c>
      <c r="L2904" s="167" t="s">
        <v>317</v>
      </c>
      <c r="M2904" s="2"/>
      <c r="P2904" s="2"/>
    </row>
    <row r="2905" spans="1:16" ht="12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167">
        <v>34760</v>
      </c>
      <c r="L2905" s="167" t="s">
        <v>312</v>
      </c>
      <c r="M2905" s="2"/>
      <c r="P2905" s="2"/>
    </row>
    <row r="2906" spans="1:16" ht="12" customHeight="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167">
        <v>34945</v>
      </c>
      <c r="L2906" s="167" t="s">
        <v>318</v>
      </c>
      <c r="M2906" s="2"/>
      <c r="P2906" s="2"/>
    </row>
    <row r="2907" spans="1:16" ht="12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167">
        <v>35004</v>
      </c>
      <c r="L2907" s="167" t="s">
        <v>285</v>
      </c>
      <c r="M2907" s="2"/>
      <c r="P2907" s="2"/>
    </row>
    <row r="2908" spans="1:16" ht="12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167">
        <v>35010</v>
      </c>
      <c r="L2908" s="167" t="s">
        <v>288</v>
      </c>
      <c r="M2908" s="2"/>
      <c r="P2908" s="2"/>
    </row>
    <row r="2909" spans="1:16" ht="12" customHeight="1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167">
        <v>35013</v>
      </c>
      <c r="L2909" s="167" t="s">
        <v>285</v>
      </c>
      <c r="M2909" s="2"/>
      <c r="P2909" s="2"/>
    </row>
    <row r="2910" spans="1:16" ht="12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167">
        <v>35016</v>
      </c>
      <c r="L2910" s="167" t="s">
        <v>286</v>
      </c>
      <c r="M2910" s="2"/>
      <c r="P2910" s="2"/>
    </row>
    <row r="2911" spans="1:16" ht="12" customHeight="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167">
        <v>35020</v>
      </c>
      <c r="L2911" s="167" t="s">
        <v>285</v>
      </c>
      <c r="M2911" s="2"/>
      <c r="P2911" s="2"/>
    </row>
    <row r="2912" spans="1:16" ht="12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167">
        <v>35045</v>
      </c>
      <c r="L2912" s="167" t="s">
        <v>288</v>
      </c>
      <c r="M2912" s="2"/>
      <c r="P2912" s="2"/>
    </row>
    <row r="2913" spans="1:16" ht="12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167">
        <v>35048</v>
      </c>
      <c r="L2913" s="167" t="s">
        <v>285</v>
      </c>
      <c r="M2913" s="2"/>
      <c r="P2913" s="2"/>
    </row>
    <row r="2914" spans="1:16" ht="12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167">
        <v>35055</v>
      </c>
      <c r="L2914" s="167" t="s">
        <v>286</v>
      </c>
      <c r="M2914" s="2"/>
      <c r="P2914" s="2"/>
    </row>
    <row r="2915" spans="1:16" ht="12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167">
        <v>35060</v>
      </c>
      <c r="L2915" s="167" t="s">
        <v>285</v>
      </c>
      <c r="M2915" s="2"/>
      <c r="P2915" s="2"/>
    </row>
    <row r="2916" spans="1:16" ht="12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167">
        <v>35083</v>
      </c>
      <c r="L2916" s="167" t="s">
        <v>286</v>
      </c>
      <c r="M2916" s="2"/>
      <c r="P2916" s="2"/>
    </row>
    <row r="2917" spans="1:16" ht="12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167">
        <v>35085</v>
      </c>
      <c r="L2917" s="167" t="s">
        <v>285</v>
      </c>
      <c r="M2917" s="2"/>
      <c r="P2917" s="2"/>
    </row>
    <row r="2918" spans="1:16" ht="12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167">
        <v>35087</v>
      </c>
      <c r="L2918" s="167" t="s">
        <v>286</v>
      </c>
      <c r="M2918" s="2"/>
      <c r="P2918" s="2"/>
    </row>
    <row r="2919" spans="1:16" ht="12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167">
        <v>35089</v>
      </c>
      <c r="L2919" s="167" t="s">
        <v>288</v>
      </c>
      <c r="M2919" s="2"/>
      <c r="P2919" s="2"/>
    </row>
    <row r="2920" spans="1:16" ht="12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167">
        <v>35091</v>
      </c>
      <c r="L2920" s="167" t="s">
        <v>285</v>
      </c>
      <c r="M2920" s="2"/>
      <c r="P2920" s="2"/>
    </row>
    <row r="2921" spans="1:16" ht="12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167">
        <v>35098</v>
      </c>
      <c r="L2921" s="167" t="s">
        <v>286</v>
      </c>
      <c r="M2921" s="2"/>
      <c r="P2921" s="2"/>
    </row>
    <row r="2922" spans="1:16" ht="12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167">
        <v>35111</v>
      </c>
      <c r="L2922" s="167" t="s">
        <v>285</v>
      </c>
      <c r="M2922" s="2"/>
      <c r="P2922" s="2"/>
    </row>
    <row r="2923" spans="1:16" ht="12" customHeight="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167">
        <v>35136</v>
      </c>
      <c r="L2923" s="167" t="s">
        <v>288</v>
      </c>
      <c r="M2923" s="2"/>
      <c r="P2923" s="2"/>
    </row>
    <row r="2924" spans="1:16" ht="12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167">
        <v>35137</v>
      </c>
      <c r="L2924" s="167" t="s">
        <v>285</v>
      </c>
      <c r="M2924" s="2"/>
      <c r="P2924" s="2"/>
    </row>
    <row r="2925" spans="1:16" ht="12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167">
        <v>35175</v>
      </c>
      <c r="L2925" s="167" t="s">
        <v>286</v>
      </c>
      <c r="M2925" s="2"/>
      <c r="P2925" s="2"/>
    </row>
    <row r="2926" spans="1:16" ht="12" customHeight="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167">
        <v>35176</v>
      </c>
      <c r="L2926" s="167" t="s">
        <v>285</v>
      </c>
      <c r="M2926" s="2"/>
      <c r="P2926" s="2"/>
    </row>
    <row r="2927" spans="1:16" ht="12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167">
        <v>35179</v>
      </c>
      <c r="L2927" s="167" t="s">
        <v>286</v>
      </c>
      <c r="M2927" s="2"/>
      <c r="P2927" s="2"/>
    </row>
    <row r="2928" spans="1:16" ht="12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167">
        <v>35180</v>
      </c>
      <c r="L2928" s="167" t="s">
        <v>285</v>
      </c>
      <c r="M2928" s="2"/>
      <c r="P2928" s="2"/>
    </row>
    <row r="2929" spans="1:16" ht="12" customHeight="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167">
        <v>35441</v>
      </c>
      <c r="L2929" s="167" t="s">
        <v>379</v>
      </c>
      <c r="M2929" s="2"/>
      <c r="P2929" s="2"/>
    </row>
    <row r="2930" spans="1:16" ht="12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167">
        <v>35444</v>
      </c>
      <c r="L2930" s="167" t="s">
        <v>285</v>
      </c>
      <c r="M2930" s="2"/>
      <c r="P2930" s="2"/>
    </row>
    <row r="2931" spans="1:16" ht="12" customHeight="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167">
        <v>35447</v>
      </c>
      <c r="L2931" s="167" t="s">
        <v>379</v>
      </c>
      <c r="M2931" s="2"/>
      <c r="P2931" s="2"/>
    </row>
    <row r="2932" spans="1:16" ht="12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167">
        <v>35449</v>
      </c>
      <c r="L2932" s="167" t="s">
        <v>285</v>
      </c>
      <c r="M2932" s="2"/>
      <c r="P2932" s="2"/>
    </row>
    <row r="2933" spans="1:16" ht="12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167">
        <v>35459</v>
      </c>
      <c r="L2933" s="167" t="s">
        <v>379</v>
      </c>
      <c r="M2933" s="2"/>
      <c r="P2933" s="2"/>
    </row>
    <row r="2934" spans="1:16" ht="12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167">
        <v>35463</v>
      </c>
      <c r="L2934" s="167" t="s">
        <v>285</v>
      </c>
      <c r="M2934" s="2"/>
      <c r="P2934" s="2"/>
    </row>
    <row r="2935" spans="1:16" ht="12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167">
        <v>35464</v>
      </c>
      <c r="L2935" s="167" t="s">
        <v>379</v>
      </c>
      <c r="M2935" s="2"/>
      <c r="P2935" s="2"/>
    </row>
    <row r="2936" spans="1:16" ht="12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167">
        <v>35466</v>
      </c>
      <c r="L2936" s="167" t="s">
        <v>285</v>
      </c>
      <c r="M2936" s="2"/>
      <c r="P2936" s="2"/>
    </row>
    <row r="2937" spans="1:16" ht="12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167">
        <v>35470</v>
      </c>
      <c r="L2937" s="167" t="s">
        <v>379</v>
      </c>
      <c r="M2937" s="2"/>
      <c r="P2937" s="2"/>
    </row>
    <row r="2938" spans="1:16" ht="12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167">
        <v>35473</v>
      </c>
      <c r="L2938" s="167" t="s">
        <v>285</v>
      </c>
      <c r="M2938" s="2"/>
      <c r="P2938" s="2"/>
    </row>
    <row r="2939" spans="1:16" ht="12" customHeight="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167">
        <v>35477</v>
      </c>
      <c r="L2939" s="167" t="s">
        <v>379</v>
      </c>
      <c r="M2939" s="2"/>
      <c r="P2939" s="2"/>
    </row>
    <row r="2940" spans="1:16" ht="12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167">
        <v>35478</v>
      </c>
      <c r="L2940" s="167" t="s">
        <v>285</v>
      </c>
      <c r="M2940" s="2"/>
      <c r="P2940" s="2"/>
    </row>
    <row r="2941" spans="1:16" ht="12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167">
        <v>35491</v>
      </c>
      <c r="L2941" s="167" t="s">
        <v>379</v>
      </c>
      <c r="M2941" s="2"/>
      <c r="P2941" s="2"/>
    </row>
    <row r="2942" spans="1:16" ht="12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167">
        <v>35501</v>
      </c>
      <c r="L2942" s="167" t="s">
        <v>285</v>
      </c>
      <c r="M2942" s="2"/>
      <c r="P2942" s="2"/>
    </row>
    <row r="2943" spans="1:16" ht="12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167">
        <v>35540</v>
      </c>
      <c r="L2943" s="167" t="s">
        <v>286</v>
      </c>
      <c r="M2943" s="2"/>
      <c r="P2943" s="2"/>
    </row>
    <row r="2944" spans="1:16" ht="12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167">
        <v>35541</v>
      </c>
      <c r="L2944" s="167" t="s">
        <v>285</v>
      </c>
      <c r="M2944" s="2"/>
      <c r="P2944" s="2"/>
    </row>
    <row r="2945" spans="1:16" ht="12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167">
        <v>35543</v>
      </c>
      <c r="L2945" s="167" t="s">
        <v>286</v>
      </c>
      <c r="M2945" s="2"/>
      <c r="P2945" s="2"/>
    </row>
    <row r="2946" spans="1:16" ht="12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167">
        <v>35544</v>
      </c>
      <c r="L2946" s="167" t="s">
        <v>285</v>
      </c>
      <c r="M2946" s="2"/>
      <c r="P2946" s="2"/>
    </row>
    <row r="2947" spans="1:16" ht="12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167">
        <v>35551</v>
      </c>
      <c r="L2947" s="167" t="s">
        <v>286</v>
      </c>
      <c r="M2947" s="2"/>
      <c r="P2947" s="2"/>
    </row>
    <row r="2948" spans="1:16" ht="12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167">
        <v>35552</v>
      </c>
      <c r="L2948" s="167" t="s">
        <v>285</v>
      </c>
      <c r="M2948" s="2"/>
      <c r="P2948" s="2"/>
    </row>
    <row r="2949" spans="1:16" ht="12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167">
        <v>35553</v>
      </c>
      <c r="L2949" s="167" t="s">
        <v>286</v>
      </c>
      <c r="M2949" s="2"/>
      <c r="P2949" s="2"/>
    </row>
    <row r="2950" spans="1:16" ht="12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167">
        <v>35554</v>
      </c>
      <c r="L2950" s="167" t="s">
        <v>285</v>
      </c>
      <c r="M2950" s="2"/>
      <c r="P2950" s="2"/>
    </row>
    <row r="2951" spans="1:16" ht="12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167">
        <v>35564</v>
      </c>
      <c r="L2951" s="167" t="s">
        <v>286</v>
      </c>
      <c r="M2951" s="2"/>
      <c r="P2951" s="2"/>
    </row>
    <row r="2952" spans="1:16" ht="12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167">
        <v>35573</v>
      </c>
      <c r="L2952" s="167" t="s">
        <v>285</v>
      </c>
      <c r="M2952" s="2"/>
      <c r="P2952" s="2"/>
    </row>
    <row r="2953" spans="1:16" ht="12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167">
        <v>35581</v>
      </c>
      <c r="L2953" s="167" t="s">
        <v>286</v>
      </c>
      <c r="M2953" s="2"/>
      <c r="P2953" s="2"/>
    </row>
    <row r="2954" spans="1:16" ht="12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167">
        <v>35584</v>
      </c>
      <c r="L2954" s="167" t="s">
        <v>285</v>
      </c>
      <c r="M2954" s="2"/>
      <c r="P2954" s="2"/>
    </row>
    <row r="2955" spans="1:16" ht="12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167">
        <v>35585</v>
      </c>
      <c r="L2955" s="167" t="s">
        <v>286</v>
      </c>
      <c r="M2955" s="2"/>
      <c r="P2955" s="2"/>
    </row>
    <row r="2956" spans="1:16" ht="12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167">
        <v>35586</v>
      </c>
      <c r="L2956" s="167" t="s">
        <v>285</v>
      </c>
      <c r="M2956" s="2"/>
      <c r="P2956" s="2"/>
    </row>
    <row r="2957" spans="1:16" ht="12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167">
        <v>35593</v>
      </c>
      <c r="L2957" s="167" t="s">
        <v>286</v>
      </c>
      <c r="M2957" s="2"/>
      <c r="P2957" s="2"/>
    </row>
    <row r="2958" spans="1:16" ht="12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167">
        <v>35594</v>
      </c>
      <c r="L2958" s="167" t="s">
        <v>285</v>
      </c>
      <c r="M2958" s="2"/>
      <c r="P2958" s="2"/>
    </row>
    <row r="2959" spans="1:16" ht="12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167">
        <v>35601</v>
      </c>
      <c r="L2959" s="167" t="s">
        <v>286</v>
      </c>
      <c r="M2959" s="2"/>
      <c r="P2959" s="2"/>
    </row>
    <row r="2960" spans="1:16" ht="12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167">
        <v>35740</v>
      </c>
      <c r="L2960" s="167" t="s">
        <v>455</v>
      </c>
      <c r="M2960" s="2"/>
      <c r="P2960" s="2"/>
    </row>
    <row r="2961" spans="1:16" ht="12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167">
        <v>35741</v>
      </c>
      <c r="L2961" s="167" t="s">
        <v>286</v>
      </c>
      <c r="M2961" s="2"/>
      <c r="P2961" s="2"/>
    </row>
    <row r="2962" spans="1:16" ht="12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167">
        <v>35746</v>
      </c>
      <c r="L2962" s="167" t="s">
        <v>455</v>
      </c>
      <c r="M2962" s="2"/>
      <c r="P2962" s="2"/>
    </row>
    <row r="2963" spans="1:16" ht="12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167">
        <v>35747</v>
      </c>
      <c r="L2963" s="167" t="s">
        <v>286</v>
      </c>
      <c r="M2963" s="2"/>
      <c r="P2963" s="2"/>
    </row>
    <row r="2964" spans="1:16" ht="12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167">
        <v>35765</v>
      </c>
      <c r="L2964" s="167" t="s">
        <v>455</v>
      </c>
      <c r="M2964" s="2"/>
      <c r="P2964" s="2"/>
    </row>
    <row r="2965" spans="1:16" ht="12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167">
        <v>35766</v>
      </c>
      <c r="L2965" s="167" t="s">
        <v>286</v>
      </c>
      <c r="M2965" s="2"/>
      <c r="P2965" s="2"/>
    </row>
    <row r="2966" spans="1:16" ht="12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167">
        <v>35772</v>
      </c>
      <c r="L2966" s="167" t="s">
        <v>455</v>
      </c>
      <c r="M2966" s="2"/>
      <c r="P2966" s="2"/>
    </row>
    <row r="2967" spans="1:16" ht="12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167">
        <v>35773</v>
      </c>
      <c r="L2967" s="167" t="s">
        <v>286</v>
      </c>
      <c r="M2967" s="2"/>
      <c r="P2967" s="2"/>
    </row>
    <row r="2968" spans="1:16" ht="12" customHeight="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167">
        <v>35901</v>
      </c>
      <c r="L2968" s="167" t="s">
        <v>285</v>
      </c>
      <c r="M2968" s="2"/>
      <c r="P2968" s="2"/>
    </row>
    <row r="2969" spans="1:16" ht="12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167">
        <v>35950</v>
      </c>
      <c r="L2969" s="167" t="s">
        <v>286</v>
      </c>
      <c r="M2969" s="2"/>
      <c r="P2969" s="2"/>
    </row>
    <row r="2970" spans="1:16" ht="12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167">
        <v>35952</v>
      </c>
      <c r="L2970" s="167" t="s">
        <v>285</v>
      </c>
      <c r="M2970" s="2"/>
      <c r="P2970" s="2"/>
    </row>
    <row r="2971" spans="1:16" ht="12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167">
        <v>35956</v>
      </c>
      <c r="L2971" s="167" t="s">
        <v>286</v>
      </c>
      <c r="M2971" s="2"/>
      <c r="P2971" s="2"/>
    </row>
    <row r="2972" spans="1:16" ht="12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167">
        <v>35958</v>
      </c>
      <c r="L2972" s="167" t="s">
        <v>455</v>
      </c>
      <c r="M2972" s="2"/>
      <c r="P2972" s="2"/>
    </row>
    <row r="2973" spans="1:16" ht="12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167">
        <v>35961</v>
      </c>
      <c r="L2973" s="167" t="s">
        <v>286</v>
      </c>
      <c r="M2973" s="2"/>
      <c r="P2973" s="2"/>
    </row>
    <row r="2974" spans="1:16" ht="12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167">
        <v>35966</v>
      </c>
      <c r="L2974" s="167" t="s">
        <v>455</v>
      </c>
      <c r="M2974" s="2"/>
      <c r="P2974" s="2"/>
    </row>
    <row r="2975" spans="1:16" ht="12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167">
        <v>35971</v>
      </c>
      <c r="L2975" s="167" t="s">
        <v>286</v>
      </c>
      <c r="M2975" s="2"/>
      <c r="P2975" s="2"/>
    </row>
    <row r="2976" spans="1:16" ht="12" customHeight="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167">
        <v>35972</v>
      </c>
      <c r="L2976" s="167" t="s">
        <v>285</v>
      </c>
      <c r="M2976" s="2"/>
      <c r="P2976" s="2"/>
    </row>
    <row r="2977" spans="1:16" ht="12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167">
        <v>35973</v>
      </c>
      <c r="L2977" s="167" t="s">
        <v>455</v>
      </c>
      <c r="M2977" s="2"/>
      <c r="P2977" s="2"/>
    </row>
    <row r="2978" spans="1:16" ht="12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167">
        <v>35974</v>
      </c>
      <c r="L2978" s="167" t="s">
        <v>286</v>
      </c>
      <c r="M2978" s="2"/>
      <c r="P2978" s="2"/>
    </row>
    <row r="2979" spans="1:16" ht="12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167">
        <v>35978</v>
      </c>
      <c r="L2979" s="167" t="s">
        <v>455</v>
      </c>
      <c r="M2979" s="2"/>
      <c r="P2979" s="2"/>
    </row>
    <row r="2980" spans="1:16" ht="12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167">
        <v>35980</v>
      </c>
      <c r="L2980" s="167" t="s">
        <v>286</v>
      </c>
      <c r="M2980" s="2"/>
      <c r="P2980" s="2"/>
    </row>
    <row r="2981" spans="1:16" ht="12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167">
        <v>35984</v>
      </c>
      <c r="L2981" s="167" t="s">
        <v>455</v>
      </c>
      <c r="M2981" s="2"/>
      <c r="P2981" s="2"/>
    </row>
    <row r="2982" spans="1:16" ht="12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167">
        <v>35987</v>
      </c>
      <c r="L2982" s="167" t="s">
        <v>285</v>
      </c>
      <c r="M2982" s="2"/>
      <c r="P2982" s="2"/>
    </row>
    <row r="2983" spans="1:16" ht="12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167">
        <v>35988</v>
      </c>
      <c r="L2983" s="167" t="s">
        <v>455</v>
      </c>
      <c r="M2983" s="2"/>
      <c r="P2983" s="2"/>
    </row>
    <row r="2984" spans="1:16" ht="12" customHeight="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167">
        <v>35990</v>
      </c>
      <c r="L2984" s="167" t="s">
        <v>285</v>
      </c>
      <c r="M2984" s="2"/>
      <c r="P2984" s="2"/>
    </row>
    <row r="2985" spans="1:16" ht="12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167">
        <v>36003</v>
      </c>
      <c r="L2985" s="167" t="s">
        <v>288</v>
      </c>
      <c r="M2985" s="2"/>
      <c r="P2985" s="2"/>
    </row>
    <row r="2986" spans="1:16" ht="12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167">
        <v>36016</v>
      </c>
      <c r="L2986" s="167" t="s">
        <v>322</v>
      </c>
      <c r="M2986" s="2"/>
      <c r="P2986" s="2"/>
    </row>
    <row r="2987" spans="1:16" ht="12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167">
        <v>36017</v>
      </c>
      <c r="L2987" s="167" t="s">
        <v>288</v>
      </c>
      <c r="M2987" s="2"/>
      <c r="P2987" s="2"/>
    </row>
    <row r="2988" spans="1:16" ht="12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167">
        <v>36027</v>
      </c>
      <c r="L2988" s="167" t="s">
        <v>322</v>
      </c>
      <c r="M2988" s="2"/>
      <c r="P2988" s="2"/>
    </row>
    <row r="2989" spans="1:16" ht="12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167">
        <v>36028</v>
      </c>
      <c r="L2989" s="167" t="s">
        <v>288</v>
      </c>
      <c r="M2989" s="2"/>
      <c r="P2989" s="2"/>
    </row>
    <row r="2990" spans="1:16" ht="12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167">
        <v>36053</v>
      </c>
      <c r="L2990" s="167" t="s">
        <v>322</v>
      </c>
      <c r="M2990" s="2"/>
      <c r="P2990" s="2"/>
    </row>
    <row r="2991" spans="1:16" ht="12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167">
        <v>36054</v>
      </c>
      <c r="L2991" s="167" t="s">
        <v>288</v>
      </c>
      <c r="M2991" s="2"/>
      <c r="P2991" s="2"/>
    </row>
    <row r="2992" spans="1:16" ht="12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167">
        <v>36072</v>
      </c>
      <c r="L2992" s="167" t="s">
        <v>322</v>
      </c>
      <c r="M2992" s="2"/>
      <c r="P2992" s="2"/>
    </row>
    <row r="2993" spans="1:16" ht="12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167">
        <v>36075</v>
      </c>
      <c r="L2993" s="167" t="s">
        <v>288</v>
      </c>
      <c r="M2993" s="2"/>
      <c r="P2993" s="2"/>
    </row>
    <row r="2994" spans="1:16" ht="12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167">
        <v>36201</v>
      </c>
      <c r="L2994" s="167" t="s">
        <v>285</v>
      </c>
      <c r="M2994" s="2"/>
      <c r="P2994" s="2"/>
    </row>
    <row r="2995" spans="1:16" ht="12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167">
        <v>36256</v>
      </c>
      <c r="L2995" s="167" t="s">
        <v>322</v>
      </c>
      <c r="M2995" s="2"/>
      <c r="P2995" s="2"/>
    </row>
    <row r="2996" spans="1:16" ht="12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167">
        <v>36257</v>
      </c>
      <c r="L2996" s="167" t="s">
        <v>285</v>
      </c>
      <c r="M2996" s="2"/>
      <c r="P2996" s="2"/>
    </row>
    <row r="2997" spans="1:16" ht="12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167">
        <v>36261</v>
      </c>
      <c r="L2997" s="167" t="s">
        <v>320</v>
      </c>
      <c r="M2997" s="2"/>
      <c r="P2997" s="2"/>
    </row>
    <row r="2998" spans="1:16" ht="12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167">
        <v>36265</v>
      </c>
      <c r="L2998" s="167" t="s">
        <v>285</v>
      </c>
      <c r="M2998" s="2"/>
      <c r="P2998" s="2"/>
    </row>
    <row r="2999" spans="1:16" ht="12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167">
        <v>36269</v>
      </c>
      <c r="L2999" s="167" t="s">
        <v>320</v>
      </c>
      <c r="M2999" s="2"/>
      <c r="P2999" s="2"/>
    </row>
    <row r="3000" spans="1:16" ht="12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167">
        <v>36271</v>
      </c>
      <c r="L3000" s="167" t="s">
        <v>285</v>
      </c>
      <c r="M3000" s="2"/>
      <c r="P3000" s="2"/>
    </row>
    <row r="3001" spans="1:16" ht="12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167">
        <v>36273</v>
      </c>
      <c r="L3001" s="167" t="s">
        <v>320</v>
      </c>
      <c r="M3001" s="2"/>
      <c r="P3001" s="2"/>
    </row>
    <row r="3002" spans="1:16" ht="12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167">
        <v>36274</v>
      </c>
      <c r="L3002" s="167" t="s">
        <v>322</v>
      </c>
      <c r="M3002" s="2"/>
      <c r="P3002" s="2"/>
    </row>
    <row r="3003" spans="1:16" ht="12" customHeight="1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167">
        <v>36275</v>
      </c>
      <c r="L3003" s="167" t="s">
        <v>320</v>
      </c>
      <c r="M3003" s="2"/>
      <c r="P3003" s="2"/>
    </row>
    <row r="3004" spans="1:16" ht="12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167">
        <v>36276</v>
      </c>
      <c r="L3004" s="167" t="s">
        <v>322</v>
      </c>
      <c r="M3004" s="2"/>
      <c r="P3004" s="2"/>
    </row>
    <row r="3005" spans="1:16" ht="12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167">
        <v>36277</v>
      </c>
      <c r="L3005" s="167" t="s">
        <v>285</v>
      </c>
      <c r="M3005" s="2"/>
      <c r="P3005" s="2"/>
    </row>
    <row r="3006" spans="1:16" ht="12" customHeight="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167">
        <v>36278</v>
      </c>
      <c r="L3006" s="167" t="s">
        <v>322</v>
      </c>
      <c r="M3006" s="2"/>
      <c r="P3006" s="2"/>
    </row>
    <row r="3007" spans="1:16" ht="12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167">
        <v>36279</v>
      </c>
      <c r="L3007" s="167" t="s">
        <v>285</v>
      </c>
      <c r="M3007" s="2"/>
      <c r="P3007" s="2"/>
    </row>
    <row r="3008" spans="1:16" ht="12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167">
        <v>36280</v>
      </c>
      <c r="L3008" s="167" t="s">
        <v>320</v>
      </c>
      <c r="M3008" s="2"/>
      <c r="P3008" s="2"/>
    </row>
    <row r="3009" spans="1:16" ht="12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167">
        <v>36301</v>
      </c>
      <c r="L3009" s="167" t="s">
        <v>316</v>
      </c>
      <c r="M3009" s="2"/>
      <c r="P3009" s="2"/>
    </row>
    <row r="3010" spans="1:16" ht="12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167">
        <v>36310</v>
      </c>
      <c r="L3010" s="167" t="s">
        <v>322</v>
      </c>
      <c r="M3010" s="2"/>
      <c r="P3010" s="2"/>
    </row>
    <row r="3011" spans="1:16" ht="12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167">
        <v>36311</v>
      </c>
      <c r="L3011" s="167" t="s">
        <v>288</v>
      </c>
      <c r="M3011" s="2"/>
      <c r="P3011" s="2"/>
    </row>
    <row r="3012" spans="1:16" ht="12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167">
        <v>36312</v>
      </c>
      <c r="L3012" s="167" t="s">
        <v>316</v>
      </c>
      <c r="M3012" s="2"/>
      <c r="P3012" s="2"/>
    </row>
    <row r="3013" spans="1:16" ht="12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167">
        <v>36313</v>
      </c>
      <c r="L3013" s="167" t="s">
        <v>288</v>
      </c>
      <c r="M3013" s="2"/>
      <c r="P3013" s="2"/>
    </row>
    <row r="3014" spans="1:16" ht="12" customHeight="1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167">
        <v>36314</v>
      </c>
      <c r="L3014" s="167" t="s">
        <v>316</v>
      </c>
      <c r="M3014" s="2"/>
      <c r="P3014" s="2"/>
    </row>
    <row r="3015" spans="1:16" ht="12" customHeight="1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167">
        <v>36316</v>
      </c>
      <c r="L3015" s="167" t="s">
        <v>288</v>
      </c>
      <c r="M3015" s="2"/>
      <c r="P3015" s="2"/>
    </row>
    <row r="3016" spans="1:16" ht="12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167">
        <v>36317</v>
      </c>
      <c r="L3016" s="167" t="s">
        <v>322</v>
      </c>
      <c r="M3016" s="2"/>
      <c r="P3016" s="2"/>
    </row>
    <row r="3017" spans="1:16" ht="12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167">
        <v>36318</v>
      </c>
      <c r="L3017" s="167" t="s">
        <v>288</v>
      </c>
      <c r="M3017" s="2"/>
      <c r="P3017" s="2"/>
    </row>
    <row r="3018" spans="1:16" ht="12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167">
        <v>36319</v>
      </c>
      <c r="L3018" s="167" t="s">
        <v>316</v>
      </c>
      <c r="M3018" s="2"/>
      <c r="P3018" s="2"/>
    </row>
    <row r="3019" spans="1:16" ht="12" customHeight="1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167">
        <v>36322</v>
      </c>
      <c r="L3019" s="167" t="s">
        <v>288</v>
      </c>
      <c r="M3019" s="2"/>
      <c r="P3019" s="2"/>
    </row>
    <row r="3020" spans="1:16" ht="12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167">
        <v>36343</v>
      </c>
      <c r="L3020" s="167" t="s">
        <v>316</v>
      </c>
      <c r="M3020" s="2"/>
      <c r="P3020" s="2"/>
    </row>
    <row r="3021" spans="1:16" ht="12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167">
        <v>36344</v>
      </c>
      <c r="L3021" s="167" t="s">
        <v>288</v>
      </c>
      <c r="M3021" s="2"/>
      <c r="P3021" s="2"/>
    </row>
    <row r="3022" spans="1:16" ht="12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167">
        <v>36345</v>
      </c>
      <c r="L3022" s="167" t="s">
        <v>322</v>
      </c>
      <c r="M3022" s="2"/>
      <c r="P3022" s="2"/>
    </row>
    <row r="3023" spans="1:16" ht="12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167">
        <v>36346</v>
      </c>
      <c r="L3023" s="167" t="s">
        <v>288</v>
      </c>
      <c r="M3023" s="2"/>
      <c r="P3023" s="2"/>
    </row>
    <row r="3024" spans="1:16" ht="12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167">
        <v>36349</v>
      </c>
      <c r="L3024" s="167" t="s">
        <v>316</v>
      </c>
      <c r="M3024" s="2"/>
      <c r="P3024" s="2"/>
    </row>
    <row r="3025" spans="1:16" ht="12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167">
        <v>36350</v>
      </c>
      <c r="L3025" s="167" t="s">
        <v>288</v>
      </c>
      <c r="M3025" s="2"/>
      <c r="P3025" s="2"/>
    </row>
    <row r="3026" spans="1:16" ht="12" customHeight="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167">
        <v>36353</v>
      </c>
      <c r="L3026" s="167" t="s">
        <v>322</v>
      </c>
      <c r="M3026" s="2"/>
      <c r="P3026" s="2"/>
    </row>
    <row r="3027" spans="1:16" ht="12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167">
        <v>36360</v>
      </c>
      <c r="L3027" s="167" t="s">
        <v>288</v>
      </c>
      <c r="M3027" s="2"/>
      <c r="P3027" s="2"/>
    </row>
    <row r="3028" spans="1:16" ht="12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167">
        <v>36370</v>
      </c>
      <c r="L3028" s="167" t="s">
        <v>316</v>
      </c>
      <c r="M3028" s="2"/>
      <c r="P3028" s="2"/>
    </row>
    <row r="3029" spans="1:16" ht="12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167">
        <v>36371</v>
      </c>
      <c r="L3029" s="167" t="s">
        <v>288</v>
      </c>
      <c r="M3029" s="2"/>
      <c r="P3029" s="2"/>
    </row>
    <row r="3030" spans="1:16" ht="12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167">
        <v>36373</v>
      </c>
      <c r="L3030" s="167" t="s">
        <v>322</v>
      </c>
      <c r="M3030" s="2"/>
      <c r="P3030" s="2"/>
    </row>
    <row r="3031" spans="1:16" ht="12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167">
        <v>36375</v>
      </c>
      <c r="L3031" s="167" t="s">
        <v>316</v>
      </c>
      <c r="M3031" s="2"/>
      <c r="P3031" s="2"/>
    </row>
    <row r="3032" spans="1:16" ht="12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167">
        <v>36401</v>
      </c>
      <c r="L3032" s="167" t="s">
        <v>288</v>
      </c>
      <c r="M3032" s="2"/>
      <c r="P3032" s="2"/>
    </row>
    <row r="3033" spans="1:16" ht="12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167">
        <v>36419</v>
      </c>
      <c r="L3033" s="167" t="s">
        <v>287</v>
      </c>
      <c r="M3033" s="2"/>
      <c r="P3033" s="2"/>
    </row>
    <row r="3034" spans="1:16" ht="12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167">
        <v>36420</v>
      </c>
      <c r="L3034" s="167" t="s">
        <v>288</v>
      </c>
      <c r="M3034" s="2"/>
      <c r="P3034" s="2"/>
    </row>
    <row r="3035" spans="1:16" ht="12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167">
        <v>36426</v>
      </c>
      <c r="L3035" s="167" t="s">
        <v>287</v>
      </c>
      <c r="M3035" s="2"/>
      <c r="P3035" s="2"/>
    </row>
    <row r="3036" spans="1:16" ht="12" customHeight="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167">
        <v>36429</v>
      </c>
      <c r="L3036" s="167" t="s">
        <v>288</v>
      </c>
      <c r="M3036" s="2"/>
      <c r="P3036" s="2"/>
    </row>
    <row r="3037" spans="1:16" ht="12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167">
        <v>36436</v>
      </c>
      <c r="L3037" s="167" t="s">
        <v>379</v>
      </c>
      <c r="M3037" s="2"/>
      <c r="P3037" s="2"/>
    </row>
    <row r="3038" spans="1:16" ht="12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167">
        <v>36439</v>
      </c>
      <c r="L3038" s="167" t="s">
        <v>287</v>
      </c>
      <c r="M3038" s="2"/>
      <c r="P3038" s="2"/>
    </row>
    <row r="3039" spans="1:16" ht="12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167">
        <v>36442</v>
      </c>
      <c r="L3039" s="167" t="s">
        <v>288</v>
      </c>
      <c r="M3039" s="2"/>
      <c r="P3039" s="2"/>
    </row>
    <row r="3040" spans="1:16" ht="12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167">
        <v>36445</v>
      </c>
      <c r="L3040" s="167" t="s">
        <v>287</v>
      </c>
      <c r="M3040" s="2"/>
      <c r="P3040" s="2"/>
    </row>
    <row r="3041" spans="1:16" ht="12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167">
        <v>36446</v>
      </c>
      <c r="L3041" s="167" t="s">
        <v>379</v>
      </c>
      <c r="M3041" s="2"/>
      <c r="P3041" s="2"/>
    </row>
    <row r="3042" spans="1:16" ht="12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167">
        <v>36449</v>
      </c>
      <c r="L3042" s="167" t="s">
        <v>287</v>
      </c>
      <c r="M3042" s="2"/>
      <c r="P3042" s="2"/>
    </row>
    <row r="3043" spans="1:16" ht="12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167">
        <v>36451</v>
      </c>
      <c r="L3043" s="167" t="s">
        <v>379</v>
      </c>
      <c r="M3043" s="2"/>
      <c r="P3043" s="2"/>
    </row>
    <row r="3044" spans="1:16" ht="12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167">
        <v>36453</v>
      </c>
      <c r="L3044" s="167" t="s">
        <v>288</v>
      </c>
      <c r="M3044" s="2"/>
      <c r="P3044" s="2"/>
    </row>
    <row r="3045" spans="1:16" ht="12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167">
        <v>36454</v>
      </c>
      <c r="L3045" s="167" t="s">
        <v>287</v>
      </c>
      <c r="M3045" s="2"/>
      <c r="P3045" s="2"/>
    </row>
    <row r="3046" spans="1:16" ht="12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167">
        <v>36455</v>
      </c>
      <c r="L3046" s="167" t="s">
        <v>288</v>
      </c>
      <c r="M3046" s="2"/>
      <c r="P3046" s="2"/>
    </row>
    <row r="3047" spans="1:16" ht="12" customHeight="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167">
        <v>36457</v>
      </c>
      <c r="L3047" s="167" t="s">
        <v>287</v>
      </c>
      <c r="M3047" s="2"/>
      <c r="P3047" s="2"/>
    </row>
    <row r="3048" spans="1:16" ht="12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167">
        <v>36460</v>
      </c>
      <c r="L3048" s="167" t="s">
        <v>288</v>
      </c>
      <c r="M3048" s="2"/>
      <c r="P3048" s="2"/>
    </row>
    <row r="3049" spans="1:16" ht="12" customHeight="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167">
        <v>36470</v>
      </c>
      <c r="L3049" s="167" t="s">
        <v>287</v>
      </c>
      <c r="M3049" s="2"/>
      <c r="P3049" s="2"/>
    </row>
    <row r="3050" spans="1:16" ht="12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167">
        <v>36471</v>
      </c>
      <c r="L3050" s="167" t="s">
        <v>288</v>
      </c>
      <c r="M3050" s="2"/>
      <c r="P3050" s="2"/>
    </row>
    <row r="3051" spans="1:16" ht="12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167">
        <v>36473</v>
      </c>
      <c r="L3051" s="167" t="s">
        <v>287</v>
      </c>
      <c r="M3051" s="2"/>
      <c r="P3051" s="2"/>
    </row>
    <row r="3052" spans="1:16" ht="12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167">
        <v>36474</v>
      </c>
      <c r="L3052" s="167" t="s">
        <v>288</v>
      </c>
      <c r="M3052" s="2"/>
      <c r="P3052" s="2"/>
    </row>
    <row r="3053" spans="1:16" ht="12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167">
        <v>36480</v>
      </c>
      <c r="L3053" s="167" t="s">
        <v>287</v>
      </c>
      <c r="M3053" s="2"/>
      <c r="P3053" s="2"/>
    </row>
    <row r="3054" spans="1:16" ht="12" customHeight="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167">
        <v>36481</v>
      </c>
      <c r="L3054" s="167" t="s">
        <v>288</v>
      </c>
      <c r="M3054" s="2"/>
      <c r="P3054" s="2"/>
    </row>
    <row r="3055" spans="1:16" ht="12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167">
        <v>36482</v>
      </c>
      <c r="L3055" s="167" t="s">
        <v>287</v>
      </c>
      <c r="M3055" s="2"/>
      <c r="P3055" s="2"/>
    </row>
    <row r="3056" spans="1:16" ht="12" customHeight="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167">
        <v>36483</v>
      </c>
      <c r="L3056" s="167" t="s">
        <v>288</v>
      </c>
      <c r="M3056" s="2"/>
      <c r="P3056" s="2"/>
    </row>
    <row r="3057" spans="1:16" ht="12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167">
        <v>36501</v>
      </c>
      <c r="L3057" s="167" t="s">
        <v>287</v>
      </c>
      <c r="M3057" s="2"/>
      <c r="P3057" s="2"/>
    </row>
    <row r="3058" spans="1:16" ht="12" customHeight="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167">
        <v>36524</v>
      </c>
      <c r="L3058" s="167" t="s">
        <v>379</v>
      </c>
      <c r="M3058" s="2"/>
      <c r="P3058" s="2"/>
    </row>
    <row r="3059" spans="1:16" ht="12" customHeight="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167">
        <v>36525</v>
      </c>
      <c r="L3059" s="167" t="s">
        <v>287</v>
      </c>
      <c r="M3059" s="2"/>
      <c r="P3059" s="2"/>
    </row>
    <row r="3060" spans="1:16" ht="12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167">
        <v>36538</v>
      </c>
      <c r="L3060" s="167" t="s">
        <v>379</v>
      </c>
      <c r="M3060" s="2"/>
      <c r="P3060" s="2"/>
    </row>
    <row r="3061" spans="1:16" ht="12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167">
        <v>36539</v>
      </c>
      <c r="L3061" s="167" t="s">
        <v>287</v>
      </c>
      <c r="M3061" s="2"/>
      <c r="P3061" s="2"/>
    </row>
    <row r="3062" spans="1:16" ht="12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167">
        <v>36558</v>
      </c>
      <c r="L3062" s="167" t="s">
        <v>379</v>
      </c>
      <c r="M3062" s="2"/>
      <c r="P3062" s="2"/>
    </row>
    <row r="3063" spans="1:16" ht="12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167">
        <v>36559</v>
      </c>
      <c r="L3063" s="167" t="s">
        <v>287</v>
      </c>
      <c r="M3063" s="2"/>
      <c r="P3063" s="2"/>
    </row>
    <row r="3064" spans="1:16" ht="12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167">
        <v>36570</v>
      </c>
      <c r="L3064" s="167" t="s">
        <v>379</v>
      </c>
      <c r="M3064" s="2"/>
      <c r="P3064" s="2"/>
    </row>
    <row r="3065" spans="1:16" ht="12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167">
        <v>36571</v>
      </c>
      <c r="L3065" s="167" t="s">
        <v>287</v>
      </c>
      <c r="M3065" s="2"/>
      <c r="P3065" s="2"/>
    </row>
    <row r="3066" spans="1:16" ht="12" customHeight="1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167">
        <v>36701</v>
      </c>
      <c r="L3066" s="167" t="s">
        <v>288</v>
      </c>
      <c r="M3066" s="2"/>
      <c r="P3066" s="2"/>
    </row>
    <row r="3067" spans="1:16" ht="12" customHeight="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167">
        <v>36722</v>
      </c>
      <c r="L3067" s="167" t="s">
        <v>379</v>
      </c>
      <c r="M3067" s="2"/>
      <c r="P3067" s="2"/>
    </row>
    <row r="3068" spans="1:16" ht="12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167">
        <v>36723</v>
      </c>
      <c r="L3068" s="167" t="s">
        <v>288</v>
      </c>
      <c r="M3068" s="2"/>
      <c r="P3068" s="2"/>
    </row>
    <row r="3069" spans="1:16" ht="12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167">
        <v>36727</v>
      </c>
      <c r="L3069" s="167" t="s">
        <v>379</v>
      </c>
      <c r="M3069" s="2"/>
      <c r="P3069" s="2"/>
    </row>
    <row r="3070" spans="1:16" ht="12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167">
        <v>36728</v>
      </c>
      <c r="L3070" s="167" t="s">
        <v>288</v>
      </c>
      <c r="M3070" s="2"/>
      <c r="P3070" s="2"/>
    </row>
    <row r="3071" spans="1:16" ht="12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167">
        <v>36732</v>
      </c>
      <c r="L3071" s="167" t="s">
        <v>379</v>
      </c>
      <c r="M3071" s="2"/>
      <c r="P3071" s="2"/>
    </row>
    <row r="3072" spans="1:16" ht="12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167">
        <v>36741</v>
      </c>
      <c r="L3072" s="167" t="s">
        <v>288</v>
      </c>
      <c r="M3072" s="2"/>
      <c r="P3072" s="2"/>
    </row>
    <row r="3073" spans="1:16" ht="12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167">
        <v>36742</v>
      </c>
      <c r="L3073" s="167" t="s">
        <v>379</v>
      </c>
      <c r="M3073" s="2"/>
      <c r="P3073" s="2"/>
    </row>
    <row r="3074" spans="1:16" ht="12" customHeight="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167">
        <v>36749</v>
      </c>
      <c r="L3074" s="167" t="s">
        <v>288</v>
      </c>
      <c r="M3074" s="2"/>
      <c r="P3074" s="2"/>
    </row>
    <row r="3075" spans="1:16" ht="12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167">
        <v>36754</v>
      </c>
      <c r="L3075" s="167" t="s">
        <v>379</v>
      </c>
      <c r="M3075" s="2"/>
      <c r="P3075" s="2"/>
    </row>
    <row r="3076" spans="1:16" ht="12" customHeight="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167">
        <v>36756</v>
      </c>
      <c r="L3076" s="167" t="s">
        <v>288</v>
      </c>
      <c r="M3076" s="2"/>
      <c r="P3076" s="2"/>
    </row>
    <row r="3077" spans="1:16" ht="12" customHeight="1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167">
        <v>36762</v>
      </c>
      <c r="L3077" s="167" t="s">
        <v>379</v>
      </c>
      <c r="M3077" s="2"/>
      <c r="P3077" s="2"/>
    </row>
    <row r="3078" spans="1:16" ht="12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167">
        <v>36765</v>
      </c>
      <c r="L3078" s="167" t="s">
        <v>288</v>
      </c>
      <c r="M3078" s="2"/>
      <c r="P3078" s="2"/>
    </row>
    <row r="3079" spans="1:16" ht="12" customHeight="1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167">
        <v>36769</v>
      </c>
      <c r="L3079" s="167" t="s">
        <v>379</v>
      </c>
      <c r="M3079" s="2"/>
      <c r="P3079" s="2"/>
    </row>
    <row r="3080" spans="1:16" ht="12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167">
        <v>36773</v>
      </c>
      <c r="L3080" s="167" t="s">
        <v>288</v>
      </c>
      <c r="M3080" s="2"/>
      <c r="P3080" s="2"/>
    </row>
    <row r="3081" spans="1:16" ht="12" customHeight="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167">
        <v>36776</v>
      </c>
      <c r="L3081" s="167" t="s">
        <v>379</v>
      </c>
      <c r="M3081" s="2"/>
      <c r="P3081" s="2"/>
    </row>
    <row r="3082" spans="1:16" ht="12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167">
        <v>36778</v>
      </c>
      <c r="L3082" s="167" t="s">
        <v>288</v>
      </c>
      <c r="M3082" s="2"/>
      <c r="P3082" s="2"/>
    </row>
    <row r="3083" spans="1:16" ht="12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167">
        <v>36782</v>
      </c>
      <c r="L3083" s="167" t="s">
        <v>379</v>
      </c>
      <c r="M3083" s="2"/>
      <c r="P3083" s="2"/>
    </row>
    <row r="3084" spans="1:16" ht="12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167">
        <v>36785</v>
      </c>
      <c r="L3084" s="167" t="s">
        <v>288</v>
      </c>
      <c r="M3084" s="2"/>
      <c r="P3084" s="2"/>
    </row>
    <row r="3085" spans="1:16" ht="12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167">
        <v>36792</v>
      </c>
      <c r="L3085" s="167" t="s">
        <v>285</v>
      </c>
      <c r="M3085" s="2"/>
      <c r="P3085" s="2"/>
    </row>
    <row r="3086" spans="1:16" ht="12" customHeight="1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167">
        <v>36801</v>
      </c>
      <c r="L3086" s="167" t="s">
        <v>322</v>
      </c>
      <c r="M3086" s="2"/>
      <c r="P3086" s="2"/>
    </row>
    <row r="3087" spans="1:16" ht="12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167">
        <v>36853</v>
      </c>
      <c r="L3087" s="167" t="s">
        <v>288</v>
      </c>
      <c r="M3087" s="2"/>
      <c r="P3087" s="2"/>
    </row>
    <row r="3088" spans="1:16" ht="12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167">
        <v>36854</v>
      </c>
      <c r="L3088" s="167" t="s">
        <v>322</v>
      </c>
      <c r="M3088" s="2"/>
      <c r="P3088" s="2"/>
    </row>
    <row r="3089" spans="1:16" ht="12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167">
        <v>36861</v>
      </c>
      <c r="L3089" s="167" t="s">
        <v>288</v>
      </c>
      <c r="M3089" s="2"/>
      <c r="P3089" s="2"/>
    </row>
    <row r="3090" spans="1:16" ht="12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167">
        <v>36862</v>
      </c>
      <c r="L3090" s="167" t="s">
        <v>322</v>
      </c>
      <c r="M3090" s="2"/>
      <c r="P3090" s="2"/>
    </row>
    <row r="3091" spans="1:16" ht="12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167">
        <v>36901</v>
      </c>
      <c r="L3091" s="167" t="s">
        <v>379</v>
      </c>
      <c r="M3091" s="2"/>
      <c r="P3091" s="2"/>
    </row>
    <row r="3092" spans="1:16" ht="12" customHeight="1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167">
        <v>37010</v>
      </c>
      <c r="L3092" s="167" t="s">
        <v>458</v>
      </c>
      <c r="M3092" s="2"/>
      <c r="P3092" s="2"/>
    </row>
    <row r="3093" spans="1:16" ht="12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167">
        <v>37047</v>
      </c>
      <c r="L3093" s="167" t="s">
        <v>286</v>
      </c>
      <c r="M3093" s="2"/>
      <c r="P3093" s="2"/>
    </row>
    <row r="3094" spans="1:16" ht="12" customHeight="1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167">
        <v>37048</v>
      </c>
      <c r="L3094" s="167" t="s">
        <v>458</v>
      </c>
      <c r="M3094" s="2"/>
      <c r="P3094" s="2"/>
    </row>
    <row r="3095" spans="1:16" ht="12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167">
        <v>37110</v>
      </c>
      <c r="L3095" s="167" t="s">
        <v>455</v>
      </c>
      <c r="M3095" s="2"/>
      <c r="P3095" s="2"/>
    </row>
    <row r="3096" spans="1:16" ht="12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167">
        <v>37115</v>
      </c>
      <c r="L3096" s="167" t="s">
        <v>458</v>
      </c>
      <c r="M3096" s="2"/>
      <c r="P3096" s="2"/>
    </row>
    <row r="3097" spans="1:16" ht="12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167">
        <v>37144</v>
      </c>
      <c r="L3097" s="167" t="s">
        <v>286</v>
      </c>
      <c r="M3097" s="2"/>
      <c r="P3097" s="2"/>
    </row>
    <row r="3098" spans="1:16" ht="12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167">
        <v>37145</v>
      </c>
      <c r="L3098" s="167" t="s">
        <v>458</v>
      </c>
      <c r="M3098" s="2"/>
      <c r="P3098" s="2"/>
    </row>
    <row r="3099" spans="1:16" ht="12" customHeight="1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167">
        <v>37301</v>
      </c>
      <c r="L3099" s="167" t="s">
        <v>455</v>
      </c>
      <c r="M3099" s="2"/>
      <c r="P3099" s="2"/>
    </row>
    <row r="3100" spans="1:16" ht="12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167">
        <v>37303</v>
      </c>
      <c r="L3100" s="167" t="s">
        <v>456</v>
      </c>
      <c r="M3100" s="2"/>
      <c r="P3100" s="2"/>
    </row>
    <row r="3101" spans="1:16" ht="12" customHeight="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167">
        <v>37304</v>
      </c>
      <c r="L3101" s="167" t="s">
        <v>455</v>
      </c>
      <c r="M3101" s="2"/>
      <c r="P3101" s="2"/>
    </row>
    <row r="3102" spans="1:16" ht="12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167">
        <v>37306</v>
      </c>
      <c r="L3102" s="167" t="s">
        <v>286</v>
      </c>
      <c r="M3102" s="2"/>
      <c r="P3102" s="2"/>
    </row>
    <row r="3103" spans="1:16" ht="12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167">
        <v>37307</v>
      </c>
      <c r="L3103" s="167" t="s">
        <v>455</v>
      </c>
      <c r="M3103" s="2"/>
      <c r="P3103" s="2"/>
    </row>
    <row r="3104" spans="1:16" ht="12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167">
        <v>37314</v>
      </c>
      <c r="L3104" s="167" t="s">
        <v>456</v>
      </c>
      <c r="M3104" s="2"/>
      <c r="P3104" s="2"/>
    </row>
    <row r="3105" spans="1:16" ht="12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167">
        <v>37315</v>
      </c>
      <c r="L3105" s="167" t="s">
        <v>455</v>
      </c>
      <c r="M3105" s="2"/>
      <c r="P3105" s="2"/>
    </row>
    <row r="3106" spans="1:16" ht="12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167">
        <v>37328</v>
      </c>
      <c r="L3106" s="167" t="s">
        <v>286</v>
      </c>
      <c r="M3106" s="2"/>
      <c r="P3106" s="2"/>
    </row>
    <row r="3107" spans="1:16" ht="12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167">
        <v>37329</v>
      </c>
      <c r="L3107" s="167" t="s">
        <v>456</v>
      </c>
      <c r="M3107" s="2"/>
      <c r="P3107" s="2"/>
    </row>
    <row r="3108" spans="1:16" ht="12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167">
        <v>37330</v>
      </c>
      <c r="L3108" s="167" t="s">
        <v>455</v>
      </c>
      <c r="M3108" s="2"/>
      <c r="P3108" s="2"/>
    </row>
    <row r="3109" spans="1:16" ht="12" customHeight="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167">
        <v>37333</v>
      </c>
      <c r="L3109" s="167" t="s">
        <v>456</v>
      </c>
      <c r="M3109" s="2"/>
      <c r="P3109" s="2"/>
    </row>
    <row r="3110" spans="1:16" ht="12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167">
        <v>37334</v>
      </c>
      <c r="L3110" s="167" t="s">
        <v>286</v>
      </c>
      <c r="M3110" s="2"/>
      <c r="P3110" s="2"/>
    </row>
    <row r="3111" spans="1:16" ht="12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167">
        <v>37336</v>
      </c>
      <c r="L3111" s="167" t="s">
        <v>455</v>
      </c>
      <c r="M3111" s="2"/>
      <c r="P3111" s="2"/>
    </row>
    <row r="3112" spans="1:16" ht="12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167">
        <v>37337</v>
      </c>
      <c r="L3112" s="167" t="s">
        <v>456</v>
      </c>
      <c r="M3112" s="2"/>
      <c r="P3112" s="2"/>
    </row>
    <row r="3113" spans="1:16" ht="12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167">
        <v>37338</v>
      </c>
      <c r="L3113" s="167" t="s">
        <v>455</v>
      </c>
      <c r="M3113" s="2"/>
      <c r="P3113" s="2"/>
    </row>
    <row r="3114" spans="1:16" ht="12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167">
        <v>37345</v>
      </c>
      <c r="L3114" s="167" t="s">
        <v>286</v>
      </c>
      <c r="M3114" s="2"/>
      <c r="P3114" s="2"/>
    </row>
    <row r="3115" spans="1:16" ht="12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167">
        <v>37347</v>
      </c>
      <c r="L3115" s="167" t="s">
        <v>455</v>
      </c>
      <c r="M3115" s="2"/>
      <c r="P3115" s="2"/>
    </row>
    <row r="3116" spans="1:16" ht="12" customHeight="1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167">
        <v>37348</v>
      </c>
      <c r="L3116" s="167" t="s">
        <v>286</v>
      </c>
      <c r="M3116" s="2"/>
      <c r="P3116" s="2"/>
    </row>
    <row r="3117" spans="1:16" ht="12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167">
        <v>37349</v>
      </c>
      <c r="L3117" s="167" t="s">
        <v>458</v>
      </c>
      <c r="M3117" s="2"/>
      <c r="P3117" s="2"/>
    </row>
    <row r="3118" spans="1:16" ht="12" customHeight="1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167">
        <v>37350</v>
      </c>
      <c r="L3118" s="167" t="s">
        <v>455</v>
      </c>
      <c r="M3118" s="2"/>
      <c r="P3118" s="2"/>
    </row>
    <row r="3119" spans="1:16" ht="12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167">
        <v>37352</v>
      </c>
      <c r="L3119" s="167" t="s">
        <v>286</v>
      </c>
      <c r="M3119" s="2"/>
      <c r="P3119" s="2"/>
    </row>
    <row r="3120" spans="1:16" ht="12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167">
        <v>37353</v>
      </c>
      <c r="L3120" s="167" t="s">
        <v>455</v>
      </c>
      <c r="M3120" s="2"/>
      <c r="P3120" s="2"/>
    </row>
    <row r="3121" spans="1:16" ht="12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167">
        <v>37354</v>
      </c>
      <c r="L3121" s="167" t="s">
        <v>456</v>
      </c>
      <c r="M3121" s="2"/>
      <c r="P3121" s="2"/>
    </row>
    <row r="3122" spans="1:16" ht="12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167">
        <v>37355</v>
      </c>
      <c r="L3122" s="167" t="s">
        <v>458</v>
      </c>
      <c r="M3122" s="2"/>
      <c r="P3122" s="2"/>
    </row>
    <row r="3123" spans="1:16" ht="12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167">
        <v>37356</v>
      </c>
      <c r="L3123" s="167" t="s">
        <v>455</v>
      </c>
      <c r="M3123" s="2"/>
      <c r="P3123" s="2"/>
    </row>
    <row r="3124" spans="1:16" ht="12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167">
        <v>37357</v>
      </c>
      <c r="L3124" s="167" t="s">
        <v>458</v>
      </c>
      <c r="M3124" s="2"/>
      <c r="P3124" s="2"/>
    </row>
    <row r="3125" spans="1:16" ht="12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167">
        <v>37359</v>
      </c>
      <c r="L3125" s="167" t="s">
        <v>286</v>
      </c>
      <c r="M3125" s="2"/>
      <c r="P3125" s="2"/>
    </row>
    <row r="3126" spans="1:16" ht="12" customHeight="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167">
        <v>37360</v>
      </c>
      <c r="L3126" s="167" t="s">
        <v>458</v>
      </c>
      <c r="M3126" s="2"/>
      <c r="P3126" s="2"/>
    </row>
    <row r="3127" spans="1:16" ht="12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167">
        <v>37361</v>
      </c>
      <c r="L3127" s="167" t="s">
        <v>455</v>
      </c>
      <c r="M3127" s="2"/>
      <c r="P3127" s="2"/>
    </row>
    <row r="3128" spans="1:16" ht="12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167">
        <v>37371</v>
      </c>
      <c r="L3128" s="167" t="s">
        <v>456</v>
      </c>
      <c r="M3128" s="2"/>
      <c r="P3128" s="2"/>
    </row>
    <row r="3129" spans="1:16" ht="12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167">
        <v>37372</v>
      </c>
      <c r="L3129" s="167" t="s">
        <v>455</v>
      </c>
      <c r="M3129" s="2"/>
      <c r="P3129" s="2"/>
    </row>
    <row r="3130" spans="1:16" ht="12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167">
        <v>37381</v>
      </c>
      <c r="L3130" s="167" t="s">
        <v>456</v>
      </c>
      <c r="M3130" s="2"/>
      <c r="P3130" s="2"/>
    </row>
    <row r="3131" spans="1:16" ht="12" customHeight="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167">
        <v>37382</v>
      </c>
      <c r="L3131" s="167" t="s">
        <v>458</v>
      </c>
      <c r="M3131" s="2"/>
      <c r="P3131" s="2"/>
    </row>
    <row r="3132" spans="1:16" ht="12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167">
        <v>37383</v>
      </c>
      <c r="L3132" s="167" t="s">
        <v>455</v>
      </c>
      <c r="M3132" s="2"/>
      <c r="P3132" s="2"/>
    </row>
    <row r="3133" spans="1:16" ht="12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167">
        <v>37385</v>
      </c>
      <c r="L3133" s="167" t="s">
        <v>456</v>
      </c>
      <c r="M3133" s="2"/>
      <c r="P3133" s="2"/>
    </row>
    <row r="3134" spans="1:16" ht="12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167">
        <v>37387</v>
      </c>
      <c r="L3134" s="167" t="s">
        <v>455</v>
      </c>
      <c r="M3134" s="2"/>
      <c r="P3134" s="2"/>
    </row>
    <row r="3135" spans="1:16" ht="12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167">
        <v>37388</v>
      </c>
      <c r="L3135" s="167" t="s">
        <v>458</v>
      </c>
      <c r="M3135" s="2"/>
      <c r="P3135" s="2"/>
    </row>
    <row r="3136" spans="1:16" ht="12" customHeight="1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167">
        <v>37389</v>
      </c>
      <c r="L3136" s="167" t="s">
        <v>286</v>
      </c>
      <c r="M3136" s="2"/>
      <c r="P3136" s="2"/>
    </row>
    <row r="3137" spans="1:16" ht="12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167">
        <v>37391</v>
      </c>
      <c r="L3137" s="167" t="s">
        <v>455</v>
      </c>
      <c r="M3137" s="2"/>
      <c r="P3137" s="2"/>
    </row>
    <row r="3138" spans="1:16" ht="12" customHeight="1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167">
        <v>37395</v>
      </c>
      <c r="L3138" s="167" t="s">
        <v>456</v>
      </c>
      <c r="M3138" s="2"/>
      <c r="P3138" s="2"/>
    </row>
    <row r="3139" spans="1:16" ht="12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167">
        <v>37396</v>
      </c>
      <c r="L3139" s="167" t="s">
        <v>455</v>
      </c>
      <c r="M3139" s="2"/>
      <c r="P3139" s="2"/>
    </row>
    <row r="3140" spans="1:16" ht="12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167">
        <v>37398</v>
      </c>
      <c r="L3140" s="167" t="s">
        <v>286</v>
      </c>
      <c r="M3140" s="2"/>
      <c r="P3140" s="2"/>
    </row>
    <row r="3141" spans="1:16" ht="12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167">
        <v>37401</v>
      </c>
      <c r="L3141" s="167" t="s">
        <v>455</v>
      </c>
      <c r="M3141" s="2"/>
      <c r="P3141" s="2"/>
    </row>
    <row r="3142" spans="1:16" ht="12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167">
        <v>37501</v>
      </c>
      <c r="L3142" s="167" t="s">
        <v>457</v>
      </c>
      <c r="M3142" s="2"/>
      <c r="P3142" s="2"/>
    </row>
    <row r="3143" spans="1:16" ht="12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167">
        <v>37601</v>
      </c>
      <c r="L3143" s="167" t="s">
        <v>454</v>
      </c>
      <c r="M3143" s="2"/>
      <c r="P3143" s="2"/>
    </row>
    <row r="3144" spans="1:16" ht="12" customHeight="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167">
        <v>37701</v>
      </c>
      <c r="L3144" s="167" t="s">
        <v>456</v>
      </c>
      <c r="M3144" s="2"/>
      <c r="P3144" s="2"/>
    </row>
    <row r="3145" spans="1:16" ht="12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167">
        <v>37711</v>
      </c>
      <c r="L3145" s="167" t="s">
        <v>454</v>
      </c>
      <c r="M3145" s="2"/>
      <c r="P3145" s="2"/>
    </row>
    <row r="3146" spans="1:16" ht="12" customHeight="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167">
        <v>37714</v>
      </c>
      <c r="L3146" s="167" t="s">
        <v>456</v>
      </c>
      <c r="M3146" s="2"/>
      <c r="P3146" s="2"/>
    </row>
    <row r="3147" spans="1:16" ht="12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167">
        <v>37727</v>
      </c>
      <c r="L3147" s="167" t="s">
        <v>389</v>
      </c>
      <c r="M3147" s="2"/>
      <c r="P3147" s="2"/>
    </row>
    <row r="3148" spans="1:16" ht="12" customHeight="1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167">
        <v>37729</v>
      </c>
      <c r="L3148" s="167" t="s">
        <v>456</v>
      </c>
      <c r="M3148" s="2"/>
      <c r="P3148" s="2"/>
    </row>
    <row r="3149" spans="1:16" ht="12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167">
        <v>37731</v>
      </c>
      <c r="L3149" s="167" t="s">
        <v>454</v>
      </c>
      <c r="M3149" s="2"/>
      <c r="P3149" s="2"/>
    </row>
    <row r="3150" spans="1:16" ht="12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167">
        <v>37732</v>
      </c>
      <c r="L3150" s="167" t="s">
        <v>456</v>
      </c>
      <c r="M3150" s="2"/>
      <c r="P3150" s="2"/>
    </row>
    <row r="3151" spans="1:16" ht="12" customHeight="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167">
        <v>37743</v>
      </c>
      <c r="L3151" s="167" t="s">
        <v>454</v>
      </c>
      <c r="M3151" s="2"/>
      <c r="P3151" s="2"/>
    </row>
    <row r="3152" spans="1:16" ht="12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167">
        <v>37748</v>
      </c>
      <c r="L3152" s="167" t="s">
        <v>456</v>
      </c>
      <c r="M3152" s="2"/>
      <c r="P3152" s="2"/>
    </row>
    <row r="3153" spans="1:16" ht="12" customHeight="1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167">
        <v>37753</v>
      </c>
      <c r="L3153" s="167" t="s">
        <v>389</v>
      </c>
      <c r="M3153" s="2"/>
      <c r="P3153" s="2"/>
    </row>
    <row r="3154" spans="1:16" ht="12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167">
        <v>37754</v>
      </c>
      <c r="L3154" s="167" t="s">
        <v>456</v>
      </c>
      <c r="M3154" s="2"/>
      <c r="P3154" s="2"/>
    </row>
    <row r="3155" spans="1:16" ht="12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167">
        <v>37765</v>
      </c>
      <c r="L3155" s="167" t="s">
        <v>454</v>
      </c>
      <c r="M3155" s="2"/>
      <c r="P3155" s="2"/>
    </row>
    <row r="3156" spans="1:16" ht="12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167">
        <v>37766</v>
      </c>
      <c r="L3156" s="167" t="s">
        <v>456</v>
      </c>
      <c r="M3156" s="2"/>
      <c r="P3156" s="2"/>
    </row>
    <row r="3157" spans="1:16" ht="12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167">
        <v>37809</v>
      </c>
      <c r="L3157" s="167" t="s">
        <v>454</v>
      </c>
      <c r="M3157" s="2"/>
      <c r="P3157" s="2"/>
    </row>
    <row r="3158" spans="1:16" ht="12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167">
        <v>37813</v>
      </c>
      <c r="L3158" s="167" t="s">
        <v>456</v>
      </c>
      <c r="M3158" s="2"/>
      <c r="P3158" s="2"/>
    </row>
    <row r="3159" spans="1:16" ht="12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167">
        <v>37818</v>
      </c>
      <c r="L3159" s="167" t="s">
        <v>454</v>
      </c>
      <c r="M3159" s="2"/>
      <c r="P3159" s="2"/>
    </row>
    <row r="3160" spans="1:16" ht="12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167">
        <v>37819</v>
      </c>
      <c r="L3160" s="167" t="s">
        <v>456</v>
      </c>
      <c r="M3160" s="2"/>
      <c r="P3160" s="2"/>
    </row>
    <row r="3161" spans="1:16" ht="12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167">
        <v>37843</v>
      </c>
      <c r="L3161" s="167" t="s">
        <v>389</v>
      </c>
      <c r="M3161" s="2"/>
      <c r="P3161" s="2"/>
    </row>
    <row r="3162" spans="1:16" ht="12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167">
        <v>37845</v>
      </c>
      <c r="L3162" s="167" t="s">
        <v>456</v>
      </c>
      <c r="M3162" s="2"/>
      <c r="P3162" s="2"/>
    </row>
    <row r="3163" spans="1:16" ht="12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167">
        <v>37857</v>
      </c>
      <c r="L3163" s="167" t="s">
        <v>454</v>
      </c>
      <c r="M3163" s="2"/>
      <c r="P3163" s="2"/>
    </row>
    <row r="3164" spans="1:16" ht="12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167">
        <v>37861</v>
      </c>
      <c r="L3164" s="167" t="s">
        <v>456</v>
      </c>
      <c r="M3164" s="2"/>
      <c r="P3164" s="2"/>
    </row>
    <row r="3165" spans="1:16" ht="12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167">
        <v>37869</v>
      </c>
      <c r="L3165" s="167" t="s">
        <v>454</v>
      </c>
      <c r="M3165" s="2"/>
      <c r="P3165" s="2"/>
    </row>
    <row r="3166" spans="1:16" ht="12" customHeight="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167">
        <v>37870</v>
      </c>
      <c r="L3166" s="167" t="s">
        <v>456</v>
      </c>
      <c r="M3166" s="2"/>
      <c r="P3166" s="2"/>
    </row>
    <row r="3167" spans="1:16" ht="12" customHeight="1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167">
        <v>37873</v>
      </c>
      <c r="L3167" s="167" t="s">
        <v>454</v>
      </c>
      <c r="M3167" s="2"/>
      <c r="P3167" s="2"/>
    </row>
    <row r="3168" spans="1:16" ht="12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167">
        <v>37874</v>
      </c>
      <c r="L3168" s="167" t="s">
        <v>456</v>
      </c>
      <c r="M3168" s="2"/>
      <c r="P3168" s="2"/>
    </row>
    <row r="3169" spans="1:16" ht="12" customHeight="1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167">
        <v>37891</v>
      </c>
      <c r="L3169" s="167" t="s">
        <v>454</v>
      </c>
      <c r="M3169" s="2"/>
      <c r="P3169" s="2"/>
    </row>
    <row r="3170" spans="1:16" ht="12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167">
        <v>37892</v>
      </c>
      <c r="L3170" s="167" t="s">
        <v>456</v>
      </c>
      <c r="M3170" s="2"/>
      <c r="P3170" s="2"/>
    </row>
    <row r="3171" spans="1:16" ht="12" customHeight="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167">
        <v>38001</v>
      </c>
      <c r="L3171" s="167" t="s">
        <v>457</v>
      </c>
      <c r="M3171" s="2"/>
      <c r="P3171" s="2"/>
    </row>
    <row r="3172" spans="1:16" ht="12" customHeight="1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167">
        <v>38201</v>
      </c>
      <c r="L3172" s="167" t="s">
        <v>458</v>
      </c>
      <c r="M3172" s="2"/>
      <c r="P3172" s="2"/>
    </row>
    <row r="3173" spans="1:16" ht="12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167">
        <v>38225</v>
      </c>
      <c r="L3173" s="167" t="s">
        <v>457</v>
      </c>
      <c r="M3173" s="2"/>
      <c r="P3173" s="2"/>
    </row>
    <row r="3174" spans="1:16" ht="12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167">
        <v>38226</v>
      </c>
      <c r="L3174" s="167" t="s">
        <v>458</v>
      </c>
      <c r="M3174" s="2"/>
      <c r="P3174" s="2"/>
    </row>
    <row r="3175" spans="1:16" ht="12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167">
        <v>38230</v>
      </c>
      <c r="L3175" s="167" t="s">
        <v>457</v>
      </c>
      <c r="M3175" s="2"/>
      <c r="P3175" s="2"/>
    </row>
    <row r="3176" spans="1:16" ht="12" customHeight="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167">
        <v>38231</v>
      </c>
      <c r="L3176" s="167" t="s">
        <v>458</v>
      </c>
      <c r="M3176" s="2"/>
      <c r="P3176" s="2"/>
    </row>
    <row r="3177" spans="1:16" ht="12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167">
        <v>38232</v>
      </c>
      <c r="L3177" s="167" t="s">
        <v>457</v>
      </c>
      <c r="M3177" s="2"/>
      <c r="P3177" s="2"/>
    </row>
    <row r="3178" spans="1:16" ht="12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167">
        <v>38236</v>
      </c>
      <c r="L3178" s="167" t="s">
        <v>458</v>
      </c>
      <c r="M3178" s="2"/>
      <c r="P3178" s="2"/>
    </row>
    <row r="3179" spans="1:16" ht="12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167">
        <v>38237</v>
      </c>
      <c r="L3179" s="167" t="s">
        <v>457</v>
      </c>
      <c r="M3179" s="2"/>
      <c r="P3179" s="2"/>
    </row>
    <row r="3180" spans="1:16" ht="12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167">
        <v>38241</v>
      </c>
      <c r="L3180" s="167" t="s">
        <v>458</v>
      </c>
      <c r="M3180" s="2"/>
      <c r="P3180" s="2"/>
    </row>
    <row r="3181" spans="1:16" ht="12" customHeight="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167">
        <v>38253</v>
      </c>
      <c r="L3181" s="167" t="s">
        <v>457</v>
      </c>
      <c r="M3181" s="2"/>
      <c r="P3181" s="2"/>
    </row>
    <row r="3182" spans="1:16" ht="12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167">
        <v>38256</v>
      </c>
      <c r="L3182" s="167" t="s">
        <v>458</v>
      </c>
      <c r="M3182" s="2"/>
      <c r="P3182" s="2"/>
    </row>
    <row r="3183" spans="1:16" ht="12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167">
        <v>38257</v>
      </c>
      <c r="L3183" s="167" t="s">
        <v>457</v>
      </c>
      <c r="M3183" s="2"/>
      <c r="P3183" s="2"/>
    </row>
    <row r="3184" spans="1:16" ht="12" customHeight="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167">
        <v>38311</v>
      </c>
      <c r="L3184" s="167" t="s">
        <v>458</v>
      </c>
      <c r="M3184" s="2"/>
      <c r="P3184" s="2"/>
    </row>
    <row r="3185" spans="1:16" ht="12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167">
        <v>38313</v>
      </c>
      <c r="L3185" s="167" t="s">
        <v>457</v>
      </c>
      <c r="M3185" s="2"/>
      <c r="P3185" s="2"/>
    </row>
    <row r="3186" spans="1:16" ht="12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167">
        <v>38317</v>
      </c>
      <c r="L3186" s="167" t="s">
        <v>458</v>
      </c>
      <c r="M3186" s="2"/>
      <c r="P3186" s="2"/>
    </row>
    <row r="3187" spans="1:16" ht="12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167">
        <v>38321</v>
      </c>
      <c r="L3187" s="167" t="s">
        <v>457</v>
      </c>
      <c r="M3187" s="2"/>
      <c r="P3187" s="2"/>
    </row>
    <row r="3188" spans="1:16" ht="12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167">
        <v>38324</v>
      </c>
      <c r="L3188" s="167" t="s">
        <v>458</v>
      </c>
      <c r="M3188" s="2"/>
      <c r="P3188" s="2"/>
    </row>
    <row r="3189" spans="1:16" ht="12" customHeight="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167">
        <v>38326</v>
      </c>
      <c r="L3189" s="167" t="s">
        <v>286</v>
      </c>
      <c r="M3189" s="2"/>
      <c r="P3189" s="2"/>
    </row>
    <row r="3190" spans="1:16" ht="12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167">
        <v>38327</v>
      </c>
      <c r="L3190" s="167" t="s">
        <v>457</v>
      </c>
      <c r="M3190" s="2"/>
      <c r="P3190" s="2"/>
    </row>
    <row r="3191" spans="1:16" ht="12" customHeight="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167">
        <v>38328</v>
      </c>
      <c r="L3191" s="167" t="s">
        <v>458</v>
      </c>
      <c r="M3191" s="2"/>
      <c r="P3191" s="2"/>
    </row>
    <row r="3192" spans="1:16" ht="12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167">
        <v>38330</v>
      </c>
      <c r="L3192" s="167" t="s">
        <v>457</v>
      </c>
      <c r="M3192" s="2"/>
      <c r="P3192" s="2"/>
    </row>
    <row r="3193" spans="1:16" ht="12" customHeight="1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167">
        <v>38333</v>
      </c>
      <c r="L3193" s="167" t="s">
        <v>458</v>
      </c>
      <c r="M3193" s="2"/>
      <c r="P3193" s="2"/>
    </row>
    <row r="3194" spans="1:16" ht="12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167">
        <v>38334</v>
      </c>
      <c r="L3194" s="167" t="s">
        <v>457</v>
      </c>
      <c r="M3194" s="2"/>
      <c r="P3194" s="2"/>
    </row>
    <row r="3195" spans="1:16" ht="12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167">
        <v>38341</v>
      </c>
      <c r="L3195" s="167" t="s">
        <v>458</v>
      </c>
      <c r="M3195" s="2"/>
      <c r="P3195" s="2"/>
    </row>
    <row r="3196" spans="1:16" ht="12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167">
        <v>38343</v>
      </c>
      <c r="L3196" s="167" t="s">
        <v>457</v>
      </c>
      <c r="M3196" s="2"/>
      <c r="P3196" s="2"/>
    </row>
    <row r="3197" spans="1:16" ht="12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167">
        <v>38344</v>
      </c>
      <c r="L3197" s="167" t="s">
        <v>458</v>
      </c>
      <c r="M3197" s="2"/>
      <c r="P3197" s="2"/>
    </row>
    <row r="3198" spans="1:16" ht="12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167">
        <v>38345</v>
      </c>
      <c r="L3198" s="167" t="s">
        <v>457</v>
      </c>
      <c r="M3198" s="2"/>
      <c r="P3198" s="2"/>
    </row>
    <row r="3199" spans="1:16" ht="12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167">
        <v>38363</v>
      </c>
      <c r="L3199" s="167" t="s">
        <v>458</v>
      </c>
      <c r="M3199" s="2"/>
      <c r="P3199" s="2"/>
    </row>
    <row r="3200" spans="1:16" ht="12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167">
        <v>38365</v>
      </c>
      <c r="L3200" s="167" t="s">
        <v>286</v>
      </c>
      <c r="M3200" s="2"/>
      <c r="P3200" s="2"/>
    </row>
    <row r="3201" spans="1:16" ht="12" customHeight="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167">
        <v>38366</v>
      </c>
      <c r="L3201" s="167" t="s">
        <v>457</v>
      </c>
      <c r="M3201" s="2"/>
      <c r="P3201" s="2"/>
    </row>
    <row r="3202" spans="1:16" ht="12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167">
        <v>38370</v>
      </c>
      <c r="L3202" s="167" t="s">
        <v>286</v>
      </c>
      <c r="M3202" s="2"/>
      <c r="P3202" s="2"/>
    </row>
    <row r="3203" spans="1:16" ht="12" customHeight="1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167">
        <v>38371</v>
      </c>
      <c r="L3203" s="167" t="s">
        <v>457</v>
      </c>
      <c r="M3203" s="2"/>
      <c r="P3203" s="2"/>
    </row>
    <row r="3204" spans="1:16" ht="12" customHeight="1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167">
        <v>38372</v>
      </c>
      <c r="L3204" s="167" t="s">
        <v>286</v>
      </c>
      <c r="M3204" s="2"/>
      <c r="P3204" s="2"/>
    </row>
    <row r="3205" spans="1:16" ht="12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167">
        <v>38374</v>
      </c>
      <c r="L3205" s="167" t="s">
        <v>458</v>
      </c>
      <c r="M3205" s="2"/>
      <c r="P3205" s="2"/>
    </row>
    <row r="3206" spans="1:16" ht="12" customHeight="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167">
        <v>38375</v>
      </c>
      <c r="L3206" s="167" t="s">
        <v>457</v>
      </c>
      <c r="M3206" s="2"/>
      <c r="P3206" s="2"/>
    </row>
    <row r="3207" spans="1:16" ht="12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167">
        <v>38380</v>
      </c>
      <c r="L3207" s="167" t="s">
        <v>458</v>
      </c>
      <c r="M3207" s="2"/>
      <c r="P3207" s="2"/>
    </row>
    <row r="3208" spans="1:16" ht="12" customHeight="1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167">
        <v>38381</v>
      </c>
      <c r="L3208" s="167" t="s">
        <v>457</v>
      </c>
      <c r="M3208" s="2"/>
      <c r="P3208" s="2"/>
    </row>
    <row r="3209" spans="1:16" ht="12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167">
        <v>38387</v>
      </c>
      <c r="L3209" s="167" t="s">
        <v>458</v>
      </c>
      <c r="M3209" s="2"/>
      <c r="P3209" s="2"/>
    </row>
    <row r="3210" spans="1:16" ht="12" customHeight="1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167">
        <v>38389</v>
      </c>
      <c r="L3210" s="167" t="s">
        <v>457</v>
      </c>
      <c r="M3210" s="2"/>
      <c r="P3210" s="2"/>
    </row>
    <row r="3211" spans="1:16" ht="12" customHeight="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167">
        <v>38390</v>
      </c>
      <c r="L3211" s="167" t="s">
        <v>458</v>
      </c>
      <c r="M3211" s="2"/>
      <c r="P3211" s="2"/>
    </row>
    <row r="3212" spans="1:16" ht="12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167">
        <v>38391</v>
      </c>
      <c r="L3212" s="167" t="s">
        <v>457</v>
      </c>
      <c r="M3212" s="2"/>
      <c r="P3212" s="2"/>
    </row>
    <row r="3213" spans="1:16" ht="12" customHeight="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167">
        <v>38401</v>
      </c>
      <c r="L3213" s="167" t="s">
        <v>458</v>
      </c>
      <c r="M3213" s="2"/>
      <c r="P3213" s="2"/>
    </row>
    <row r="3214" spans="1:16" ht="12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167">
        <v>38425</v>
      </c>
      <c r="L3214" s="167" t="s">
        <v>286</v>
      </c>
      <c r="M3214" s="2"/>
      <c r="P3214" s="2"/>
    </row>
    <row r="3215" spans="1:16" ht="12" customHeight="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167">
        <v>38451</v>
      </c>
      <c r="L3215" s="167" t="s">
        <v>458</v>
      </c>
      <c r="M3215" s="2"/>
      <c r="P3215" s="2"/>
    </row>
    <row r="3216" spans="1:16" ht="12" customHeight="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167">
        <v>38452</v>
      </c>
      <c r="L3216" s="167" t="s">
        <v>286</v>
      </c>
      <c r="M3216" s="2"/>
      <c r="P3216" s="2"/>
    </row>
    <row r="3217" spans="1:16" ht="12" customHeight="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167">
        <v>38454</v>
      </c>
      <c r="L3217" s="167" t="s">
        <v>458</v>
      </c>
      <c r="M3217" s="2"/>
      <c r="P3217" s="2"/>
    </row>
    <row r="3218" spans="1:16" ht="12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167">
        <v>38455</v>
      </c>
      <c r="L3218" s="167" t="s">
        <v>286</v>
      </c>
      <c r="M3218" s="2"/>
      <c r="P3218" s="2"/>
    </row>
    <row r="3219" spans="1:16" ht="12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167">
        <v>38461</v>
      </c>
      <c r="L3219" s="167" t="s">
        <v>458</v>
      </c>
      <c r="M3219" s="2"/>
      <c r="P3219" s="2"/>
    </row>
    <row r="3220" spans="1:16" ht="12" customHeight="1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167">
        <v>38463</v>
      </c>
      <c r="L3220" s="167" t="s">
        <v>286</v>
      </c>
      <c r="M3220" s="2"/>
      <c r="P3220" s="2"/>
    </row>
    <row r="3221" spans="1:16" ht="12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167">
        <v>38474</v>
      </c>
      <c r="L3221" s="167" t="s">
        <v>458</v>
      </c>
      <c r="M3221" s="2"/>
      <c r="P3221" s="2"/>
    </row>
    <row r="3222" spans="1:16" ht="12" customHeight="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167">
        <v>38475</v>
      </c>
      <c r="L3222" s="167" t="s">
        <v>286</v>
      </c>
      <c r="M3222" s="2"/>
      <c r="P3222" s="2"/>
    </row>
    <row r="3223" spans="1:16" ht="12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167">
        <v>38476</v>
      </c>
      <c r="L3223" s="167" t="s">
        <v>458</v>
      </c>
      <c r="M3223" s="2"/>
      <c r="P3223" s="2"/>
    </row>
    <row r="3224" spans="1:16" ht="12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167">
        <v>38477</v>
      </c>
      <c r="L3224" s="167" t="s">
        <v>286</v>
      </c>
      <c r="M3224" s="2"/>
      <c r="P3224" s="2"/>
    </row>
    <row r="3225" spans="1:16" ht="12" customHeight="1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167">
        <v>38482</v>
      </c>
      <c r="L3225" s="167" t="s">
        <v>458</v>
      </c>
      <c r="M3225" s="2"/>
      <c r="P3225" s="2"/>
    </row>
    <row r="3226" spans="1:16" ht="12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167">
        <v>38485</v>
      </c>
      <c r="L3226" s="167" t="s">
        <v>286</v>
      </c>
      <c r="M3226" s="2"/>
      <c r="P3226" s="2"/>
    </row>
    <row r="3227" spans="1:16" ht="12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167">
        <v>38487</v>
      </c>
      <c r="L3227" s="167" t="s">
        <v>458</v>
      </c>
      <c r="M3227" s="2"/>
      <c r="P3227" s="2"/>
    </row>
    <row r="3228" spans="1:16" ht="12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167">
        <v>38488</v>
      </c>
      <c r="L3228" s="167" t="s">
        <v>286</v>
      </c>
      <c r="M3228" s="2"/>
      <c r="P3228" s="2"/>
    </row>
    <row r="3229" spans="1:16" ht="12" customHeight="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167">
        <v>38501</v>
      </c>
      <c r="L3229" s="167" t="s">
        <v>458</v>
      </c>
      <c r="M3229" s="2"/>
      <c r="P3229" s="2"/>
    </row>
    <row r="3230" spans="1:16" ht="12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167">
        <v>38504</v>
      </c>
      <c r="L3230" s="167" t="s">
        <v>456</v>
      </c>
      <c r="M3230" s="2"/>
      <c r="P3230" s="2"/>
    </row>
    <row r="3231" spans="1:16" ht="12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167">
        <v>38505</v>
      </c>
      <c r="L3231" s="167" t="s">
        <v>458</v>
      </c>
      <c r="M3231" s="2"/>
      <c r="P3231" s="2"/>
    </row>
    <row r="3232" spans="1:16" ht="12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167">
        <v>38542</v>
      </c>
      <c r="L3232" s="167" t="s">
        <v>456</v>
      </c>
      <c r="M3232" s="2"/>
      <c r="P3232" s="2"/>
    </row>
    <row r="3233" spans="1:16" ht="12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167">
        <v>38544</v>
      </c>
      <c r="L3233" s="167" t="s">
        <v>458</v>
      </c>
      <c r="M3233" s="2"/>
      <c r="P3233" s="2"/>
    </row>
    <row r="3234" spans="1:16" ht="12" customHeight="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167">
        <v>38549</v>
      </c>
      <c r="L3234" s="167" t="s">
        <v>456</v>
      </c>
      <c r="M3234" s="2"/>
      <c r="P3234" s="2"/>
    </row>
    <row r="3235" spans="1:16" ht="12" customHeight="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167">
        <v>38550</v>
      </c>
      <c r="L3235" s="167" t="s">
        <v>455</v>
      </c>
      <c r="M3235" s="2"/>
      <c r="P3235" s="2"/>
    </row>
    <row r="3236" spans="1:16" ht="12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167">
        <v>38551</v>
      </c>
      <c r="L3236" s="167" t="s">
        <v>458</v>
      </c>
      <c r="M3236" s="2"/>
      <c r="P3236" s="2"/>
    </row>
    <row r="3237" spans="1:16" ht="12" customHeight="1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167">
        <v>38553</v>
      </c>
      <c r="L3237" s="167" t="s">
        <v>456</v>
      </c>
      <c r="M3237" s="2"/>
      <c r="P3237" s="2"/>
    </row>
    <row r="3238" spans="1:16" ht="12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167">
        <v>38559</v>
      </c>
      <c r="L3238" s="167" t="s">
        <v>455</v>
      </c>
      <c r="M3238" s="2"/>
      <c r="P3238" s="2"/>
    </row>
    <row r="3239" spans="1:16" ht="12" customHeight="1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167">
        <v>38560</v>
      </c>
      <c r="L3239" s="167" t="s">
        <v>458</v>
      </c>
      <c r="M3239" s="2"/>
      <c r="P3239" s="2"/>
    </row>
    <row r="3240" spans="1:16" ht="12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167">
        <v>38565</v>
      </c>
      <c r="L3240" s="167" t="s">
        <v>456</v>
      </c>
      <c r="M3240" s="2"/>
      <c r="P3240" s="2"/>
    </row>
    <row r="3241" spans="1:16" ht="12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167">
        <v>38567</v>
      </c>
      <c r="L3241" s="167" t="s">
        <v>458</v>
      </c>
      <c r="M3241" s="2"/>
      <c r="P3241" s="2"/>
    </row>
    <row r="3242" spans="1:16" ht="12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167">
        <v>38573</v>
      </c>
      <c r="L3242" s="167" t="s">
        <v>456</v>
      </c>
      <c r="M3242" s="2"/>
      <c r="P3242" s="2"/>
    </row>
    <row r="3243" spans="1:16" ht="12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167">
        <v>38575</v>
      </c>
      <c r="L3243" s="167" t="s">
        <v>458</v>
      </c>
      <c r="M3243" s="2"/>
      <c r="P3243" s="2"/>
    </row>
    <row r="3244" spans="1:16" ht="12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167">
        <v>38577</v>
      </c>
      <c r="L3244" s="167" t="s">
        <v>456</v>
      </c>
      <c r="M3244" s="2"/>
      <c r="P3244" s="2"/>
    </row>
    <row r="3245" spans="1:16" ht="12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167">
        <v>38578</v>
      </c>
      <c r="L3245" s="167" t="s">
        <v>455</v>
      </c>
      <c r="M3245" s="2"/>
      <c r="P3245" s="2"/>
    </row>
    <row r="3246" spans="1:16" ht="12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167">
        <v>38580</v>
      </c>
      <c r="L3246" s="167" t="s">
        <v>458</v>
      </c>
      <c r="M3246" s="2"/>
      <c r="P3246" s="2"/>
    </row>
    <row r="3247" spans="1:16" ht="12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167">
        <v>38581</v>
      </c>
      <c r="L3247" s="167" t="s">
        <v>455</v>
      </c>
      <c r="M3247" s="2"/>
      <c r="P3247" s="2"/>
    </row>
    <row r="3248" spans="1:16" ht="12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167">
        <v>38582</v>
      </c>
      <c r="L3248" s="167" t="s">
        <v>458</v>
      </c>
      <c r="M3248" s="2"/>
      <c r="P3248" s="2"/>
    </row>
    <row r="3249" spans="1:16" ht="12" customHeight="1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167">
        <v>38583</v>
      </c>
      <c r="L3249" s="167" t="s">
        <v>455</v>
      </c>
      <c r="M3249" s="2"/>
      <c r="P3249" s="2"/>
    </row>
    <row r="3250" spans="1:16" ht="12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167">
        <v>38588</v>
      </c>
      <c r="L3250" s="167" t="s">
        <v>458</v>
      </c>
      <c r="M3250" s="2"/>
      <c r="P3250" s="2"/>
    </row>
    <row r="3251" spans="1:16" ht="12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167">
        <v>38589</v>
      </c>
      <c r="L3251" s="167" t="s">
        <v>456</v>
      </c>
      <c r="M3251" s="2"/>
      <c r="P3251" s="2"/>
    </row>
    <row r="3252" spans="1:16" ht="12" customHeight="1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167">
        <v>38601</v>
      </c>
      <c r="L3252" s="167" t="s">
        <v>457</v>
      </c>
      <c r="M3252" s="2"/>
      <c r="P3252" s="2"/>
    </row>
    <row r="3253" spans="1:16" ht="12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167">
        <v>38701</v>
      </c>
      <c r="L3253" s="167" t="s">
        <v>378</v>
      </c>
      <c r="M3253" s="2"/>
      <c r="P3253" s="2"/>
    </row>
    <row r="3254" spans="1:16" ht="12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167">
        <v>38720</v>
      </c>
      <c r="L3254" s="167" t="s">
        <v>457</v>
      </c>
      <c r="M3254" s="2"/>
      <c r="P3254" s="2"/>
    </row>
    <row r="3255" spans="1:16" ht="12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167">
        <v>38721</v>
      </c>
      <c r="L3255" s="167" t="s">
        <v>378</v>
      </c>
      <c r="M3255" s="2"/>
      <c r="P3255" s="2"/>
    </row>
    <row r="3256" spans="1:16" ht="12" customHeight="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167">
        <v>38725</v>
      </c>
      <c r="L3256" s="167" t="s">
        <v>290</v>
      </c>
      <c r="M3256" s="2"/>
      <c r="P3256" s="2"/>
    </row>
    <row r="3257" spans="1:16" ht="12" customHeight="1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167">
        <v>38730</v>
      </c>
      <c r="L3257" s="167" t="s">
        <v>457</v>
      </c>
      <c r="M3257" s="2"/>
      <c r="P3257" s="2"/>
    </row>
    <row r="3258" spans="1:16" ht="12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167">
        <v>38731</v>
      </c>
      <c r="L3258" s="167" t="s">
        <v>378</v>
      </c>
      <c r="M3258" s="2"/>
      <c r="P3258" s="2"/>
    </row>
    <row r="3259" spans="1:16" ht="12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167">
        <v>38732</v>
      </c>
      <c r="L3259" s="167" t="s">
        <v>457</v>
      </c>
      <c r="M3259" s="2"/>
      <c r="P3259" s="2"/>
    </row>
    <row r="3260" spans="1:16" ht="12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167">
        <v>38736</v>
      </c>
      <c r="L3260" s="167" t="s">
        <v>378</v>
      </c>
      <c r="M3260" s="2"/>
      <c r="P3260" s="2"/>
    </row>
    <row r="3261" spans="1:16" ht="12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167">
        <v>38737</v>
      </c>
      <c r="L3261" s="167" t="s">
        <v>457</v>
      </c>
      <c r="M3261" s="2"/>
      <c r="P3261" s="2"/>
    </row>
    <row r="3262" spans="1:16" ht="12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167">
        <v>38744</v>
      </c>
      <c r="L3262" s="167" t="s">
        <v>378</v>
      </c>
      <c r="M3262" s="2"/>
      <c r="P3262" s="2"/>
    </row>
    <row r="3263" spans="1:16" ht="12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167">
        <v>38746</v>
      </c>
      <c r="L3263" s="167" t="s">
        <v>457</v>
      </c>
      <c r="M3263" s="2"/>
      <c r="P3263" s="2"/>
    </row>
    <row r="3264" spans="1:16" ht="12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167">
        <v>38748</v>
      </c>
      <c r="L3264" s="167" t="s">
        <v>378</v>
      </c>
      <c r="M3264" s="2"/>
      <c r="P3264" s="2"/>
    </row>
    <row r="3265" spans="1:16" ht="12" customHeight="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167">
        <v>38758</v>
      </c>
      <c r="L3265" s="167" t="s">
        <v>457</v>
      </c>
      <c r="M3265" s="2"/>
      <c r="P3265" s="2"/>
    </row>
    <row r="3266" spans="1:16" ht="12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167">
        <v>38760</v>
      </c>
      <c r="L3266" s="167" t="s">
        <v>378</v>
      </c>
      <c r="M3266" s="2"/>
      <c r="P3266" s="2"/>
    </row>
    <row r="3267" spans="1:16" ht="12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167">
        <v>38762</v>
      </c>
      <c r="L3267" s="167" t="s">
        <v>457</v>
      </c>
      <c r="M3267" s="2"/>
      <c r="P3267" s="2"/>
    </row>
    <row r="3268" spans="1:16" ht="12" customHeight="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167">
        <v>38763</v>
      </c>
      <c r="L3268" s="167" t="s">
        <v>378</v>
      </c>
      <c r="M3268" s="2"/>
      <c r="P3268" s="2"/>
    </row>
    <row r="3269" spans="1:16" ht="12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167">
        <v>38764</v>
      </c>
      <c r="L3269" s="167" t="s">
        <v>457</v>
      </c>
      <c r="M3269" s="2"/>
      <c r="P3269" s="2"/>
    </row>
    <row r="3270" spans="1:16" ht="12" customHeight="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167">
        <v>38765</v>
      </c>
      <c r="L3270" s="167" t="s">
        <v>378</v>
      </c>
      <c r="M3270" s="2"/>
      <c r="P3270" s="2"/>
    </row>
    <row r="3271" spans="1:16" ht="12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167">
        <v>38767</v>
      </c>
      <c r="L3271" s="167" t="s">
        <v>457</v>
      </c>
      <c r="M3271" s="2"/>
      <c r="P3271" s="2"/>
    </row>
    <row r="3272" spans="1:16" ht="12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167">
        <v>38769</v>
      </c>
      <c r="L3272" s="167" t="s">
        <v>290</v>
      </c>
      <c r="M3272" s="2"/>
      <c r="P3272" s="2"/>
    </row>
    <row r="3273" spans="1:16" ht="12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167">
        <v>38771</v>
      </c>
      <c r="L3273" s="167" t="s">
        <v>457</v>
      </c>
      <c r="M3273" s="2"/>
      <c r="P3273" s="2"/>
    </row>
    <row r="3274" spans="1:16" ht="12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167">
        <v>38772</v>
      </c>
      <c r="L3274" s="167" t="s">
        <v>290</v>
      </c>
      <c r="M3274" s="2"/>
      <c r="P3274" s="2"/>
    </row>
    <row r="3275" spans="1:16" ht="12" customHeight="1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167">
        <v>38773</v>
      </c>
      <c r="L3275" s="167" t="s">
        <v>378</v>
      </c>
      <c r="M3275" s="2"/>
      <c r="P3275" s="2"/>
    </row>
    <row r="3276" spans="1:16" ht="12" customHeight="1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167">
        <v>38774</v>
      </c>
      <c r="L3276" s="167" t="s">
        <v>457</v>
      </c>
      <c r="M3276" s="2"/>
      <c r="P3276" s="2"/>
    </row>
    <row r="3277" spans="1:16" ht="12" customHeight="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167">
        <v>38776</v>
      </c>
      <c r="L3277" s="167" t="s">
        <v>378</v>
      </c>
      <c r="M3277" s="2"/>
      <c r="P3277" s="2"/>
    </row>
    <row r="3278" spans="1:16" ht="12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167">
        <v>38781</v>
      </c>
      <c r="L3278" s="167" t="s">
        <v>457</v>
      </c>
      <c r="M3278" s="2"/>
      <c r="P3278" s="2"/>
    </row>
    <row r="3279" spans="1:16" ht="12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167">
        <v>38782</v>
      </c>
      <c r="L3279" s="167" t="s">
        <v>378</v>
      </c>
      <c r="M3279" s="2"/>
      <c r="P3279" s="2"/>
    </row>
    <row r="3280" spans="1:16" ht="12" customHeight="1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167">
        <v>38801</v>
      </c>
      <c r="L3280" s="167" t="s">
        <v>457</v>
      </c>
      <c r="M3280" s="2"/>
      <c r="P3280" s="2"/>
    </row>
    <row r="3281" spans="1:16" ht="12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167">
        <v>38821</v>
      </c>
      <c r="L3281" s="167" t="s">
        <v>285</v>
      </c>
      <c r="M3281" s="2"/>
      <c r="P3281" s="2"/>
    </row>
    <row r="3282" spans="1:16" ht="12" customHeight="1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167">
        <v>38824</v>
      </c>
      <c r="L3282" s="167" t="s">
        <v>457</v>
      </c>
      <c r="M3282" s="2"/>
      <c r="P3282" s="2"/>
    </row>
    <row r="3283" spans="1:16" ht="12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167">
        <v>38825</v>
      </c>
      <c r="L3283" s="167" t="s">
        <v>285</v>
      </c>
      <c r="M3283" s="2"/>
      <c r="P3283" s="2"/>
    </row>
    <row r="3284" spans="1:16" ht="12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167">
        <v>38826</v>
      </c>
      <c r="L3284" s="167" t="s">
        <v>457</v>
      </c>
      <c r="M3284" s="2"/>
      <c r="P3284" s="2"/>
    </row>
    <row r="3285" spans="1:16" ht="12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167">
        <v>38827</v>
      </c>
      <c r="L3285" s="167" t="s">
        <v>286</v>
      </c>
      <c r="M3285" s="2"/>
      <c r="P3285" s="2"/>
    </row>
    <row r="3286" spans="1:16" ht="12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167">
        <v>38828</v>
      </c>
      <c r="L3286" s="167" t="s">
        <v>457</v>
      </c>
      <c r="M3286" s="2"/>
      <c r="P3286" s="2"/>
    </row>
    <row r="3287" spans="1:16" ht="12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167">
        <v>38833</v>
      </c>
      <c r="L3287" s="167" t="s">
        <v>286</v>
      </c>
      <c r="M3287" s="2"/>
      <c r="P3287" s="2"/>
    </row>
    <row r="3288" spans="1:16" ht="12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167">
        <v>38834</v>
      </c>
      <c r="L3288" s="167" t="s">
        <v>457</v>
      </c>
      <c r="M3288" s="2"/>
      <c r="P3288" s="2"/>
    </row>
    <row r="3289" spans="1:16" ht="12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167">
        <v>38838</v>
      </c>
      <c r="L3289" s="167" t="s">
        <v>286</v>
      </c>
      <c r="M3289" s="2"/>
      <c r="P3289" s="2"/>
    </row>
    <row r="3290" spans="1:16" ht="12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167">
        <v>38839</v>
      </c>
      <c r="L3290" s="167" t="s">
        <v>457</v>
      </c>
      <c r="M3290" s="2"/>
      <c r="P3290" s="2"/>
    </row>
    <row r="3291" spans="1:16" ht="12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167">
        <v>38843</v>
      </c>
      <c r="L3291" s="167" t="s">
        <v>286</v>
      </c>
      <c r="M3291" s="2"/>
      <c r="P3291" s="2"/>
    </row>
    <row r="3292" spans="1:16" ht="12" customHeight="1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167">
        <v>38844</v>
      </c>
      <c r="L3292" s="167" t="s">
        <v>285</v>
      </c>
      <c r="M3292" s="2"/>
      <c r="P3292" s="2"/>
    </row>
    <row r="3293" spans="1:16" ht="12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167">
        <v>38846</v>
      </c>
      <c r="L3293" s="167" t="s">
        <v>457</v>
      </c>
      <c r="M3293" s="2"/>
      <c r="P3293" s="2"/>
    </row>
    <row r="3294" spans="1:16" ht="12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167">
        <v>38847</v>
      </c>
      <c r="L3294" s="167" t="s">
        <v>286</v>
      </c>
      <c r="M3294" s="2"/>
      <c r="P3294" s="2"/>
    </row>
    <row r="3295" spans="1:16" ht="12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167">
        <v>38848</v>
      </c>
      <c r="L3295" s="167" t="s">
        <v>285</v>
      </c>
      <c r="M3295" s="2"/>
      <c r="P3295" s="2"/>
    </row>
    <row r="3296" spans="1:16" ht="12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167">
        <v>38849</v>
      </c>
      <c r="L3296" s="167" t="s">
        <v>457</v>
      </c>
      <c r="M3296" s="2"/>
      <c r="P3296" s="2"/>
    </row>
    <row r="3297" spans="1:16" ht="12" customHeight="1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167">
        <v>38852</v>
      </c>
      <c r="L3297" s="167" t="s">
        <v>286</v>
      </c>
      <c r="M3297" s="2"/>
      <c r="P3297" s="2"/>
    </row>
    <row r="3298" spans="1:16" ht="12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167">
        <v>38854</v>
      </c>
      <c r="L3298" s="167" t="s">
        <v>379</v>
      </c>
      <c r="M3298" s="2"/>
      <c r="P3298" s="2"/>
    </row>
    <row r="3299" spans="1:16" ht="12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167">
        <v>38855</v>
      </c>
      <c r="L3299" s="167" t="s">
        <v>457</v>
      </c>
      <c r="M3299" s="2"/>
      <c r="P3299" s="2"/>
    </row>
    <row r="3300" spans="1:16" ht="12" customHeight="1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167">
        <v>38858</v>
      </c>
      <c r="L3300" s="167" t="s">
        <v>286</v>
      </c>
      <c r="M3300" s="2"/>
      <c r="P3300" s="2"/>
    </row>
    <row r="3301" spans="1:16" ht="12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167">
        <v>38860</v>
      </c>
      <c r="L3301" s="167" t="s">
        <v>457</v>
      </c>
      <c r="M3301" s="2"/>
      <c r="P3301" s="2"/>
    </row>
    <row r="3302" spans="1:16" ht="12" customHeight="1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167">
        <v>38870</v>
      </c>
      <c r="L3302" s="167" t="s">
        <v>285</v>
      </c>
      <c r="M3302" s="2"/>
      <c r="P3302" s="2"/>
    </row>
    <row r="3303" spans="1:16" ht="12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167">
        <v>38871</v>
      </c>
      <c r="L3303" s="167" t="s">
        <v>457</v>
      </c>
      <c r="M3303" s="2"/>
      <c r="P3303" s="2"/>
    </row>
    <row r="3304" spans="1:16" ht="12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167">
        <v>38873</v>
      </c>
      <c r="L3304" s="167" t="s">
        <v>286</v>
      </c>
      <c r="M3304" s="2"/>
      <c r="P3304" s="2"/>
    </row>
    <row r="3305" spans="1:16" ht="12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167">
        <v>38874</v>
      </c>
      <c r="L3305" s="167" t="s">
        <v>457</v>
      </c>
      <c r="M3305" s="2"/>
      <c r="P3305" s="2"/>
    </row>
    <row r="3306" spans="1:16" ht="12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167">
        <v>38875</v>
      </c>
      <c r="L3306" s="167" t="s">
        <v>379</v>
      </c>
      <c r="M3306" s="2"/>
      <c r="P3306" s="2"/>
    </row>
    <row r="3307" spans="1:16" ht="12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167">
        <v>38876</v>
      </c>
      <c r="L3307" s="167" t="s">
        <v>286</v>
      </c>
      <c r="M3307" s="2"/>
      <c r="P3307" s="2"/>
    </row>
    <row r="3308" spans="1:16" ht="12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167">
        <v>38877</v>
      </c>
      <c r="L3308" s="167" t="s">
        <v>457</v>
      </c>
      <c r="M3308" s="2"/>
      <c r="P3308" s="2"/>
    </row>
    <row r="3309" spans="1:16" ht="12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167">
        <v>38912</v>
      </c>
      <c r="L3309" s="167" t="s">
        <v>378</v>
      </c>
      <c r="M3309" s="2"/>
      <c r="P3309" s="2"/>
    </row>
    <row r="3310" spans="1:16" ht="12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167">
        <v>38913</v>
      </c>
      <c r="L3310" s="167" t="s">
        <v>457</v>
      </c>
      <c r="M3310" s="2"/>
      <c r="P3310" s="2"/>
    </row>
    <row r="3311" spans="1:16" ht="12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167">
        <v>38917</v>
      </c>
      <c r="L3311" s="167" t="s">
        <v>378</v>
      </c>
      <c r="M3311" s="2"/>
      <c r="P3311" s="2"/>
    </row>
    <row r="3312" spans="1:16" ht="12" customHeight="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167">
        <v>38920</v>
      </c>
      <c r="L3312" s="167" t="s">
        <v>457</v>
      </c>
      <c r="M3312" s="2"/>
      <c r="P3312" s="2"/>
    </row>
    <row r="3313" spans="1:16" ht="12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167">
        <v>38923</v>
      </c>
      <c r="L3313" s="167" t="s">
        <v>378</v>
      </c>
      <c r="M3313" s="2"/>
      <c r="P3313" s="2"/>
    </row>
    <row r="3314" spans="1:16" ht="12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167">
        <v>38926</v>
      </c>
      <c r="L3314" s="167" t="s">
        <v>457</v>
      </c>
      <c r="M3314" s="2"/>
      <c r="P3314" s="2"/>
    </row>
    <row r="3315" spans="1:16" ht="12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167">
        <v>38930</v>
      </c>
      <c r="L3315" s="167" t="s">
        <v>378</v>
      </c>
      <c r="M3315" s="2"/>
      <c r="P3315" s="2"/>
    </row>
    <row r="3316" spans="1:16" ht="12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167">
        <v>38940</v>
      </c>
      <c r="L3316" s="167" t="s">
        <v>457</v>
      </c>
      <c r="M3316" s="2"/>
      <c r="P3316" s="2"/>
    </row>
    <row r="3317" spans="1:16" ht="12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167">
        <v>38941</v>
      </c>
      <c r="L3317" s="167" t="s">
        <v>378</v>
      </c>
      <c r="M3317" s="2"/>
      <c r="P3317" s="2"/>
    </row>
    <row r="3318" spans="1:16" ht="12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167">
        <v>38948</v>
      </c>
      <c r="L3318" s="167" t="s">
        <v>457</v>
      </c>
      <c r="M3318" s="2"/>
      <c r="P3318" s="2"/>
    </row>
    <row r="3319" spans="1:16" ht="12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167">
        <v>38952</v>
      </c>
      <c r="L3319" s="167" t="s">
        <v>378</v>
      </c>
      <c r="M3319" s="2"/>
      <c r="P3319" s="2"/>
    </row>
    <row r="3320" spans="1:16" ht="12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167">
        <v>38953</v>
      </c>
      <c r="L3320" s="167" t="s">
        <v>457</v>
      </c>
      <c r="M3320" s="2"/>
      <c r="P3320" s="2"/>
    </row>
    <row r="3321" spans="1:16" ht="12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167">
        <v>38954</v>
      </c>
      <c r="L3321" s="167" t="s">
        <v>378</v>
      </c>
      <c r="M3321" s="2"/>
      <c r="P3321" s="2"/>
    </row>
    <row r="3322" spans="1:16" ht="12" customHeight="1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167">
        <v>38955</v>
      </c>
      <c r="L3322" s="167" t="s">
        <v>457</v>
      </c>
      <c r="M3322" s="2"/>
      <c r="P3322" s="2"/>
    </row>
    <row r="3323" spans="1:16" ht="12" customHeight="1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167">
        <v>38959</v>
      </c>
      <c r="L3323" s="167" t="s">
        <v>378</v>
      </c>
      <c r="M3323" s="2"/>
      <c r="P3323" s="2"/>
    </row>
    <row r="3324" spans="1:16" ht="12" customHeight="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167">
        <v>38960</v>
      </c>
      <c r="L3324" s="167" t="s">
        <v>457</v>
      </c>
      <c r="M3324" s="2"/>
      <c r="P3324" s="2"/>
    </row>
    <row r="3325" spans="1:16" ht="12" customHeight="1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167">
        <v>38967</v>
      </c>
      <c r="L3325" s="167" t="s">
        <v>378</v>
      </c>
      <c r="M3325" s="2"/>
      <c r="P3325" s="2"/>
    </row>
    <row r="3326" spans="1:16" ht="12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167">
        <v>39057</v>
      </c>
      <c r="L3326" s="167" t="s">
        <v>379</v>
      </c>
      <c r="M3326" s="2"/>
      <c r="P3326" s="2"/>
    </row>
    <row r="3327" spans="1:16" ht="12" customHeight="1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167">
        <v>39058</v>
      </c>
      <c r="L3327" s="167" t="s">
        <v>378</v>
      </c>
      <c r="M3327" s="2"/>
      <c r="P3327" s="2"/>
    </row>
    <row r="3328" spans="1:16" ht="12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167">
        <v>39092</v>
      </c>
      <c r="L3328" s="167" t="s">
        <v>379</v>
      </c>
      <c r="M3328" s="2"/>
      <c r="P3328" s="2"/>
    </row>
    <row r="3329" spans="1:16" ht="12" customHeight="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167">
        <v>39094</v>
      </c>
      <c r="L3329" s="167" t="s">
        <v>378</v>
      </c>
      <c r="M3329" s="2"/>
      <c r="P3329" s="2"/>
    </row>
    <row r="3330" spans="1:16" ht="12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167">
        <v>39108</v>
      </c>
      <c r="L3330" s="167" t="s">
        <v>379</v>
      </c>
      <c r="M3330" s="2"/>
      <c r="P3330" s="2"/>
    </row>
    <row r="3331" spans="1:16" ht="12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167">
        <v>39110</v>
      </c>
      <c r="L3331" s="167" t="s">
        <v>378</v>
      </c>
      <c r="M3331" s="2"/>
      <c r="P3331" s="2"/>
    </row>
    <row r="3332" spans="1:16" ht="12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167">
        <v>39120</v>
      </c>
      <c r="L3332" s="167" t="s">
        <v>353</v>
      </c>
      <c r="M3332" s="2"/>
      <c r="P3332" s="2"/>
    </row>
    <row r="3333" spans="1:16" ht="12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167">
        <v>39130</v>
      </c>
      <c r="L3333" s="167" t="s">
        <v>378</v>
      </c>
      <c r="M3333" s="2"/>
      <c r="P3333" s="2"/>
    </row>
    <row r="3334" spans="1:16" ht="12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167">
        <v>39165</v>
      </c>
      <c r="L3334" s="167" t="s">
        <v>353</v>
      </c>
      <c r="M3334" s="2"/>
      <c r="P3334" s="2"/>
    </row>
    <row r="3335" spans="1:16" ht="12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167">
        <v>39166</v>
      </c>
      <c r="L3335" s="167" t="s">
        <v>378</v>
      </c>
      <c r="M3335" s="2"/>
      <c r="P3335" s="2"/>
    </row>
    <row r="3336" spans="1:16" ht="12" customHeight="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167">
        <v>39190</v>
      </c>
      <c r="L3336" s="167" t="s">
        <v>353</v>
      </c>
      <c r="M3336" s="2"/>
      <c r="P3336" s="2"/>
    </row>
    <row r="3337" spans="1:16" ht="12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167">
        <v>39191</v>
      </c>
      <c r="L3337" s="167" t="s">
        <v>378</v>
      </c>
      <c r="M3337" s="2"/>
      <c r="P3337" s="2"/>
    </row>
    <row r="3338" spans="1:16" ht="12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167">
        <v>39301</v>
      </c>
      <c r="L3338" s="167" t="s">
        <v>379</v>
      </c>
      <c r="M3338" s="2"/>
      <c r="P3338" s="2"/>
    </row>
    <row r="3339" spans="1:16" ht="12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167">
        <v>39362</v>
      </c>
      <c r="L3339" s="167" t="s">
        <v>287</v>
      </c>
      <c r="M3339" s="2"/>
      <c r="P3339" s="2"/>
    </row>
    <row r="3340" spans="1:16" ht="12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167">
        <v>39363</v>
      </c>
      <c r="L3340" s="167" t="s">
        <v>379</v>
      </c>
      <c r="M3340" s="2"/>
      <c r="P3340" s="2"/>
    </row>
    <row r="3341" spans="1:16" ht="12" customHeight="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167">
        <v>39400</v>
      </c>
      <c r="L3341" s="167" t="s">
        <v>287</v>
      </c>
      <c r="M3341" s="2"/>
      <c r="P3341" s="2"/>
    </row>
    <row r="3342" spans="1:16" ht="12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167">
        <v>39421</v>
      </c>
      <c r="L3342" s="167" t="s">
        <v>378</v>
      </c>
      <c r="M3342" s="2"/>
      <c r="P3342" s="2"/>
    </row>
    <row r="3343" spans="1:16" ht="12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167">
        <v>39422</v>
      </c>
      <c r="L3343" s="167" t="s">
        <v>379</v>
      </c>
      <c r="M3343" s="2"/>
      <c r="P3343" s="2"/>
    </row>
    <row r="3344" spans="1:16" ht="12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167">
        <v>39423</v>
      </c>
      <c r="L3344" s="167" t="s">
        <v>287</v>
      </c>
      <c r="M3344" s="2"/>
      <c r="P3344" s="2"/>
    </row>
    <row r="3345" spans="1:16" ht="12" customHeight="1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167">
        <v>39426</v>
      </c>
      <c r="L3345" s="167" t="s">
        <v>355</v>
      </c>
      <c r="M3345" s="2"/>
      <c r="P3345" s="2"/>
    </row>
    <row r="3346" spans="1:16" ht="12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167">
        <v>39427</v>
      </c>
      <c r="L3346" s="167" t="s">
        <v>378</v>
      </c>
      <c r="M3346" s="2"/>
      <c r="P3346" s="2"/>
    </row>
    <row r="3347" spans="1:16" ht="12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167">
        <v>39436</v>
      </c>
      <c r="L3347" s="167" t="s">
        <v>379</v>
      </c>
      <c r="M3347" s="2"/>
      <c r="P3347" s="2"/>
    </row>
    <row r="3348" spans="1:16" ht="12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167">
        <v>39451</v>
      </c>
      <c r="L3348" s="167" t="s">
        <v>287</v>
      </c>
      <c r="M3348" s="2"/>
      <c r="P3348" s="2"/>
    </row>
    <row r="3349" spans="1:16" ht="12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167">
        <v>39457</v>
      </c>
      <c r="L3349" s="167" t="s">
        <v>355</v>
      </c>
      <c r="M3349" s="2"/>
      <c r="P3349" s="2"/>
    </row>
    <row r="3350" spans="1:16" ht="12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167">
        <v>39459</v>
      </c>
      <c r="L3350" s="167" t="s">
        <v>379</v>
      </c>
      <c r="M3350" s="2"/>
      <c r="P3350" s="2"/>
    </row>
    <row r="3351" spans="1:16" ht="12" customHeight="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167">
        <v>39461</v>
      </c>
      <c r="L3351" s="167" t="s">
        <v>287</v>
      </c>
      <c r="M3351" s="2"/>
      <c r="P3351" s="2"/>
    </row>
    <row r="3352" spans="1:16" ht="12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167">
        <v>39463</v>
      </c>
      <c r="L3352" s="167" t="s">
        <v>355</v>
      </c>
      <c r="M3352" s="2"/>
      <c r="P3352" s="2"/>
    </row>
    <row r="3353" spans="1:16" ht="12" customHeight="1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167">
        <v>39464</v>
      </c>
      <c r="L3353" s="167" t="s">
        <v>379</v>
      </c>
      <c r="M3353" s="2"/>
      <c r="P3353" s="2"/>
    </row>
    <row r="3354" spans="1:16" ht="12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167">
        <v>39466</v>
      </c>
      <c r="L3354" s="167" t="s">
        <v>355</v>
      </c>
      <c r="M3354" s="2"/>
      <c r="P3354" s="2"/>
    </row>
    <row r="3355" spans="1:16" ht="12" customHeight="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167">
        <v>39470</v>
      </c>
      <c r="L3355" s="167" t="s">
        <v>287</v>
      </c>
      <c r="M3355" s="2"/>
      <c r="P3355" s="2"/>
    </row>
    <row r="3356" spans="1:16" ht="12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167">
        <v>39474</v>
      </c>
      <c r="L3356" s="167" t="s">
        <v>378</v>
      </c>
      <c r="M3356" s="2"/>
      <c r="P3356" s="2"/>
    </row>
    <row r="3357" spans="1:16" ht="12" customHeight="1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167">
        <v>39475</v>
      </c>
      <c r="L3357" s="167" t="s">
        <v>287</v>
      </c>
      <c r="M3357" s="2"/>
      <c r="P3357" s="2"/>
    </row>
    <row r="3358" spans="1:16" ht="12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167">
        <v>39477</v>
      </c>
      <c r="L3358" s="167" t="s">
        <v>379</v>
      </c>
      <c r="M3358" s="2"/>
      <c r="P3358" s="2"/>
    </row>
    <row r="3359" spans="1:16" ht="12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167">
        <v>39478</v>
      </c>
      <c r="L3359" s="167" t="s">
        <v>355</v>
      </c>
      <c r="M3359" s="2"/>
      <c r="P3359" s="2"/>
    </row>
    <row r="3360" spans="1:16" ht="12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167">
        <v>39479</v>
      </c>
      <c r="L3360" s="167" t="s">
        <v>378</v>
      </c>
      <c r="M3360" s="2"/>
      <c r="P3360" s="2"/>
    </row>
    <row r="3361" spans="1:16" ht="12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167">
        <v>39480</v>
      </c>
      <c r="L3361" s="167" t="s">
        <v>379</v>
      </c>
      <c r="M3361" s="2"/>
      <c r="P3361" s="2"/>
    </row>
    <row r="3362" spans="1:16" ht="12" customHeight="1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167">
        <v>39482</v>
      </c>
      <c r="L3362" s="167" t="s">
        <v>378</v>
      </c>
      <c r="M3362" s="2"/>
      <c r="P3362" s="2"/>
    </row>
    <row r="3363" spans="1:16" ht="12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167">
        <v>39500</v>
      </c>
      <c r="L3363" s="167" t="s">
        <v>287</v>
      </c>
      <c r="M3363" s="2"/>
      <c r="P3363" s="2"/>
    </row>
    <row r="3364" spans="1:16" ht="12" customHeight="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167">
        <v>39520</v>
      </c>
      <c r="L3364" s="167" t="s">
        <v>355</v>
      </c>
      <c r="M3364" s="2"/>
      <c r="P3364" s="2"/>
    </row>
    <row r="3365" spans="1:16" ht="12" customHeight="1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167">
        <v>39530</v>
      </c>
      <c r="L3365" s="167" t="s">
        <v>287</v>
      </c>
      <c r="M3365" s="2"/>
      <c r="P3365" s="2"/>
    </row>
    <row r="3366" spans="1:16" ht="12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167">
        <v>39556</v>
      </c>
      <c r="L3366" s="167" t="s">
        <v>355</v>
      </c>
      <c r="M3366" s="2"/>
      <c r="P3366" s="2"/>
    </row>
    <row r="3367" spans="1:16" ht="12" customHeight="1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167">
        <v>39560</v>
      </c>
      <c r="L3367" s="167" t="s">
        <v>287</v>
      </c>
      <c r="M3367" s="2"/>
      <c r="P3367" s="2"/>
    </row>
    <row r="3368" spans="1:16" ht="12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167">
        <v>39572</v>
      </c>
      <c r="L3368" s="167" t="s">
        <v>355</v>
      </c>
      <c r="M3368" s="2"/>
      <c r="P3368" s="2"/>
    </row>
    <row r="3369" spans="1:16" ht="12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167">
        <v>39573</v>
      </c>
      <c r="L3369" s="167" t="s">
        <v>287</v>
      </c>
      <c r="M3369" s="2"/>
      <c r="P3369" s="2"/>
    </row>
    <row r="3370" spans="1:16" ht="12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167">
        <v>39576</v>
      </c>
      <c r="L3370" s="167" t="s">
        <v>355</v>
      </c>
      <c r="M3370" s="2"/>
      <c r="P3370" s="2"/>
    </row>
    <row r="3371" spans="1:16" ht="12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167">
        <v>39577</v>
      </c>
      <c r="L3371" s="167" t="s">
        <v>287</v>
      </c>
      <c r="M3371" s="2"/>
      <c r="P3371" s="2"/>
    </row>
    <row r="3372" spans="1:16" ht="12" customHeight="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167">
        <v>39601</v>
      </c>
      <c r="L3372" s="167" t="s">
        <v>378</v>
      </c>
      <c r="M3372" s="2"/>
      <c r="P3372" s="2"/>
    </row>
    <row r="3373" spans="1:16" ht="12" customHeight="1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167">
        <v>39630</v>
      </c>
      <c r="L3373" s="167" t="s">
        <v>353</v>
      </c>
      <c r="M3373" s="2"/>
      <c r="P3373" s="2"/>
    </row>
    <row r="3374" spans="1:16" ht="12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167">
        <v>39641</v>
      </c>
      <c r="L3374" s="167" t="s">
        <v>378</v>
      </c>
      <c r="M3374" s="2"/>
      <c r="P3374" s="2"/>
    </row>
    <row r="3375" spans="1:16" ht="12" customHeight="1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167">
        <v>39645</v>
      </c>
      <c r="L3375" s="167" t="s">
        <v>353</v>
      </c>
      <c r="M3375" s="2"/>
      <c r="P3375" s="2"/>
    </row>
    <row r="3376" spans="1:16" ht="12" customHeight="1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167">
        <v>39647</v>
      </c>
      <c r="L3376" s="167" t="s">
        <v>378</v>
      </c>
      <c r="M3376" s="2"/>
      <c r="P3376" s="2"/>
    </row>
    <row r="3377" spans="1:16" ht="12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167">
        <v>39648</v>
      </c>
      <c r="L3377" s="167" t="s">
        <v>353</v>
      </c>
      <c r="M3377" s="2"/>
      <c r="P3377" s="2"/>
    </row>
    <row r="3378" spans="1:16" ht="12" customHeight="1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167">
        <v>39654</v>
      </c>
      <c r="L3378" s="167" t="s">
        <v>378</v>
      </c>
      <c r="M3378" s="2"/>
      <c r="P3378" s="2"/>
    </row>
    <row r="3379" spans="1:16" ht="12" customHeight="1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167">
        <v>39657</v>
      </c>
      <c r="L3379" s="167" t="s">
        <v>353</v>
      </c>
      <c r="M3379" s="2"/>
      <c r="P3379" s="2"/>
    </row>
    <row r="3380" spans="1:16" ht="12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167">
        <v>39662</v>
      </c>
      <c r="L3380" s="167" t="s">
        <v>378</v>
      </c>
      <c r="M3380" s="2"/>
      <c r="P3380" s="2"/>
    </row>
    <row r="3381" spans="1:16" ht="12" customHeight="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167">
        <v>39664</v>
      </c>
      <c r="L3381" s="167" t="s">
        <v>353</v>
      </c>
      <c r="M3381" s="2"/>
      <c r="P3381" s="2"/>
    </row>
    <row r="3382" spans="1:16" ht="12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167">
        <v>39665</v>
      </c>
      <c r="L3382" s="167" t="s">
        <v>378</v>
      </c>
      <c r="M3382" s="2"/>
      <c r="P3382" s="2"/>
    </row>
    <row r="3383" spans="1:16" ht="12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167">
        <v>39666</v>
      </c>
      <c r="L3383" s="167" t="s">
        <v>353</v>
      </c>
      <c r="M3383" s="2"/>
      <c r="P3383" s="2"/>
    </row>
    <row r="3384" spans="1:16" ht="12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167">
        <v>39668</v>
      </c>
      <c r="L3384" s="167" t="s">
        <v>378</v>
      </c>
      <c r="M3384" s="2"/>
      <c r="P3384" s="2"/>
    </row>
    <row r="3385" spans="1:16" ht="12" customHeight="1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167">
        <v>39669</v>
      </c>
      <c r="L3385" s="167" t="s">
        <v>353</v>
      </c>
      <c r="M3385" s="2"/>
      <c r="P3385" s="2"/>
    </row>
    <row r="3386" spans="1:16" ht="12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167">
        <v>39701</v>
      </c>
      <c r="L3386" s="167" t="s">
        <v>379</v>
      </c>
      <c r="M3386" s="2"/>
      <c r="P3386" s="2"/>
    </row>
    <row r="3387" spans="1:16" ht="12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167">
        <v>39740</v>
      </c>
      <c r="L3387" s="167" t="s">
        <v>285</v>
      </c>
      <c r="M3387" s="2"/>
      <c r="P3387" s="2"/>
    </row>
    <row r="3388" spans="1:16" ht="12" customHeight="1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167">
        <v>39741</v>
      </c>
      <c r="L3388" s="167" t="s">
        <v>379</v>
      </c>
      <c r="M3388" s="2"/>
      <c r="P3388" s="2"/>
    </row>
    <row r="3389" spans="1:16" ht="12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167">
        <v>39746</v>
      </c>
      <c r="L3389" s="167" t="s">
        <v>285</v>
      </c>
      <c r="M3389" s="2"/>
      <c r="P3389" s="2"/>
    </row>
    <row r="3390" spans="1:16" ht="12" customHeight="1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167">
        <v>39747</v>
      </c>
      <c r="L3390" s="167" t="s">
        <v>378</v>
      </c>
      <c r="M3390" s="2"/>
      <c r="P3390" s="2"/>
    </row>
    <row r="3391" spans="1:16" ht="12" customHeight="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167">
        <v>39750</v>
      </c>
      <c r="L3391" s="167" t="s">
        <v>379</v>
      </c>
      <c r="M3391" s="2"/>
      <c r="P3391" s="2"/>
    </row>
    <row r="3392" spans="1:16" ht="12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167">
        <v>39766</v>
      </c>
      <c r="L3392" s="167" t="s">
        <v>285</v>
      </c>
      <c r="M3392" s="2"/>
      <c r="P3392" s="2"/>
    </row>
    <row r="3393" spans="1:16" ht="12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167">
        <v>39767</v>
      </c>
      <c r="L3393" s="167" t="s">
        <v>378</v>
      </c>
      <c r="M3393" s="2"/>
      <c r="P3393" s="2"/>
    </row>
    <row r="3394" spans="1:16" ht="12" customHeight="1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167">
        <v>39769</v>
      </c>
      <c r="L3394" s="167" t="s">
        <v>379</v>
      </c>
      <c r="M3394" s="2"/>
      <c r="P3394" s="2"/>
    </row>
    <row r="3395" spans="1:16" ht="12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167">
        <v>39776</v>
      </c>
      <c r="L3395" s="167" t="s">
        <v>457</v>
      </c>
      <c r="M3395" s="2"/>
      <c r="P3395" s="2"/>
    </row>
    <row r="3396" spans="1:16" ht="12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167">
        <v>39901</v>
      </c>
      <c r="L3396" s="167" t="s">
        <v>320</v>
      </c>
      <c r="M3396" s="2"/>
      <c r="P3396" s="2"/>
    </row>
    <row r="3397" spans="1:16" ht="12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167">
        <v>40003</v>
      </c>
      <c r="L3397" s="167" t="s">
        <v>351</v>
      </c>
      <c r="M3397" s="2"/>
      <c r="P3397" s="2"/>
    </row>
    <row r="3398" spans="1:16" ht="12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167">
        <v>40004</v>
      </c>
      <c r="L3398" s="167" t="s">
        <v>352</v>
      </c>
      <c r="M3398" s="2"/>
      <c r="P3398" s="2"/>
    </row>
    <row r="3399" spans="1:16" ht="12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167">
        <v>40007</v>
      </c>
      <c r="L3399" s="167" t="s">
        <v>351</v>
      </c>
      <c r="M3399" s="2"/>
      <c r="P3399" s="2"/>
    </row>
    <row r="3400" spans="1:16" ht="12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167">
        <v>40008</v>
      </c>
      <c r="L3400" s="167" t="s">
        <v>352</v>
      </c>
      <c r="M3400" s="2"/>
      <c r="P3400" s="2"/>
    </row>
    <row r="3401" spans="1:16" ht="12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167">
        <v>40009</v>
      </c>
      <c r="L3401" s="167" t="s">
        <v>351</v>
      </c>
      <c r="M3401" s="2"/>
      <c r="P3401" s="2"/>
    </row>
    <row r="3402" spans="1:16" ht="12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167">
        <v>40010</v>
      </c>
      <c r="L3402" s="167" t="s">
        <v>352</v>
      </c>
      <c r="M3402" s="2"/>
      <c r="P3402" s="2"/>
    </row>
    <row r="3403" spans="1:16" ht="12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167">
        <v>40033</v>
      </c>
      <c r="L3403" s="167" t="s">
        <v>351</v>
      </c>
      <c r="M3403" s="2"/>
      <c r="P3403" s="2"/>
    </row>
    <row r="3404" spans="1:16" ht="12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167">
        <v>40037</v>
      </c>
      <c r="L3404" s="167" t="s">
        <v>352</v>
      </c>
      <c r="M3404" s="2"/>
      <c r="P3404" s="2"/>
    </row>
    <row r="3405" spans="1:16" ht="12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167">
        <v>40040</v>
      </c>
      <c r="L3405" s="167" t="s">
        <v>351</v>
      </c>
      <c r="M3405" s="2"/>
      <c r="P3405" s="2"/>
    </row>
    <row r="3406" spans="1:16" ht="12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167">
        <v>40041</v>
      </c>
      <c r="L3406" s="167" t="s">
        <v>352</v>
      </c>
      <c r="M3406" s="2"/>
      <c r="P3406" s="2"/>
    </row>
    <row r="3407" spans="1:16" ht="12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167">
        <v>40046</v>
      </c>
      <c r="L3407" s="167" t="s">
        <v>351</v>
      </c>
      <c r="M3407" s="2"/>
      <c r="P3407" s="2"/>
    </row>
    <row r="3408" spans="1:16" ht="12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167">
        <v>40047</v>
      </c>
      <c r="L3408" s="167" t="s">
        <v>352</v>
      </c>
      <c r="M3408" s="2"/>
      <c r="P3408" s="2"/>
    </row>
    <row r="3409" spans="1:16" ht="12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167">
        <v>40058</v>
      </c>
      <c r="L3409" s="167" t="s">
        <v>350</v>
      </c>
      <c r="M3409" s="2"/>
      <c r="P3409" s="2"/>
    </row>
    <row r="3410" spans="1:16" ht="12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167">
        <v>40059</v>
      </c>
      <c r="L3410" s="167" t="s">
        <v>352</v>
      </c>
      <c r="M3410" s="2"/>
      <c r="P3410" s="2"/>
    </row>
    <row r="3411" spans="1:16" ht="12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167">
        <v>40076</v>
      </c>
      <c r="L3411" s="167" t="s">
        <v>351</v>
      </c>
      <c r="M3411" s="2"/>
      <c r="P3411" s="2"/>
    </row>
    <row r="3412" spans="1:16" ht="12" customHeight="1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167">
        <v>40077</v>
      </c>
      <c r="L3412" s="167" t="s">
        <v>352</v>
      </c>
      <c r="M3412" s="2"/>
      <c r="P3412" s="2"/>
    </row>
    <row r="3413" spans="1:16" ht="12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167">
        <v>40078</v>
      </c>
      <c r="L3413" s="167" t="s">
        <v>351</v>
      </c>
      <c r="M3413" s="2"/>
      <c r="P3413" s="2"/>
    </row>
    <row r="3414" spans="1:16" ht="12" customHeight="1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167">
        <v>40104</v>
      </c>
      <c r="L3414" s="167" t="s">
        <v>352</v>
      </c>
      <c r="M3414" s="2"/>
      <c r="P3414" s="2"/>
    </row>
    <row r="3415" spans="1:16" ht="12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167">
        <v>40309</v>
      </c>
      <c r="L3415" s="167" t="s">
        <v>351</v>
      </c>
      <c r="M3415" s="2"/>
      <c r="P3415" s="2"/>
    </row>
    <row r="3416" spans="1:16" ht="12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167">
        <v>40313</v>
      </c>
      <c r="L3416" s="167" t="s">
        <v>495</v>
      </c>
      <c r="M3416" s="2"/>
      <c r="P3416" s="2"/>
    </row>
    <row r="3417" spans="1:16" ht="12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167">
        <v>40316</v>
      </c>
      <c r="L3417" s="167" t="s">
        <v>351</v>
      </c>
      <c r="M3417" s="2"/>
      <c r="P3417" s="2"/>
    </row>
    <row r="3418" spans="1:16" ht="12" customHeight="1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167">
        <v>40317</v>
      </c>
      <c r="L3418" s="167" t="s">
        <v>495</v>
      </c>
      <c r="M3418" s="2"/>
      <c r="P3418" s="2"/>
    </row>
    <row r="3419" spans="1:16" ht="12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167">
        <v>40320</v>
      </c>
      <c r="L3419" s="167" t="s">
        <v>351</v>
      </c>
      <c r="M3419" s="2"/>
      <c r="P3419" s="2"/>
    </row>
    <row r="3420" spans="1:16" ht="12" customHeight="1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167">
        <v>40329</v>
      </c>
      <c r="L3420" s="167" t="s">
        <v>495</v>
      </c>
      <c r="M3420" s="2"/>
      <c r="P3420" s="2"/>
    </row>
    <row r="3421" spans="1:16" ht="12" customHeight="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167">
        <v>40330</v>
      </c>
      <c r="L3421" s="167" t="s">
        <v>351</v>
      </c>
      <c r="M3421" s="2"/>
      <c r="P3421" s="2"/>
    </row>
    <row r="3422" spans="1:16" ht="12" customHeight="1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167">
        <v>40351</v>
      </c>
      <c r="L3422" s="167" t="s">
        <v>495</v>
      </c>
      <c r="M3422" s="2"/>
      <c r="P3422" s="2"/>
    </row>
    <row r="3423" spans="1:16" ht="12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167">
        <v>40353</v>
      </c>
      <c r="L3423" s="167" t="s">
        <v>351</v>
      </c>
      <c r="M3423" s="2"/>
      <c r="P3423" s="2"/>
    </row>
    <row r="3424" spans="1:16" ht="12" customHeight="1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167">
        <v>40355</v>
      </c>
      <c r="L3424" s="167" t="s">
        <v>350</v>
      </c>
      <c r="M3424" s="2"/>
      <c r="P3424" s="2"/>
    </row>
    <row r="3425" spans="1:16" ht="12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167">
        <v>40356</v>
      </c>
      <c r="L3425" s="167" t="s">
        <v>351</v>
      </c>
      <c r="M3425" s="2"/>
      <c r="P3425" s="2"/>
    </row>
    <row r="3426" spans="1:16" ht="12" customHeight="1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167">
        <v>40363</v>
      </c>
      <c r="L3426" s="167" t="s">
        <v>350</v>
      </c>
      <c r="M3426" s="2"/>
      <c r="P3426" s="2"/>
    </row>
    <row r="3427" spans="1:16" ht="12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167">
        <v>40366</v>
      </c>
      <c r="L3427" s="167" t="s">
        <v>351</v>
      </c>
      <c r="M3427" s="2"/>
      <c r="P3427" s="2"/>
    </row>
    <row r="3428" spans="1:16" ht="12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167">
        <v>40387</v>
      </c>
      <c r="L3428" s="167" t="s">
        <v>495</v>
      </c>
      <c r="M3428" s="2"/>
      <c r="P3428" s="2"/>
    </row>
    <row r="3429" spans="1:16" ht="12" customHeight="1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167">
        <v>40390</v>
      </c>
      <c r="L3429" s="167" t="s">
        <v>351</v>
      </c>
      <c r="M3429" s="2"/>
      <c r="P3429" s="2"/>
    </row>
    <row r="3430" spans="1:16" ht="12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167">
        <v>40701</v>
      </c>
      <c r="L3430" s="167" t="s">
        <v>456</v>
      </c>
      <c r="M3430" s="2"/>
      <c r="P3430" s="2"/>
    </row>
    <row r="3431" spans="1:16" ht="12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167">
        <v>40724</v>
      </c>
      <c r="L3431" s="167" t="s">
        <v>351</v>
      </c>
      <c r="M3431" s="2"/>
      <c r="P3431" s="2"/>
    </row>
    <row r="3432" spans="1:16" ht="12" customHeight="1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167">
        <v>40730</v>
      </c>
      <c r="L3432" s="167" t="s">
        <v>456</v>
      </c>
      <c r="M3432" s="2"/>
      <c r="P3432" s="2"/>
    </row>
    <row r="3433" spans="1:16" ht="12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167">
        <v>40737</v>
      </c>
      <c r="L3433" s="167" t="s">
        <v>351</v>
      </c>
      <c r="M3433" s="2"/>
      <c r="P3433" s="2"/>
    </row>
    <row r="3434" spans="1:16" ht="12" customHeight="1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167">
        <v>40754</v>
      </c>
      <c r="L3434" s="167" t="s">
        <v>456</v>
      </c>
      <c r="M3434" s="2"/>
      <c r="P3434" s="2"/>
    </row>
    <row r="3435" spans="1:16" ht="12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167">
        <v>40755</v>
      </c>
      <c r="L3435" s="167" t="s">
        <v>351</v>
      </c>
      <c r="M3435" s="2"/>
      <c r="P3435" s="2"/>
    </row>
    <row r="3436" spans="1:16" ht="12" customHeight="1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167">
        <v>40759</v>
      </c>
      <c r="L3436" s="167" t="s">
        <v>456</v>
      </c>
      <c r="M3436" s="2"/>
      <c r="P3436" s="2"/>
    </row>
    <row r="3437" spans="1:16" ht="12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167">
        <v>40801</v>
      </c>
      <c r="L3437" s="167" t="s">
        <v>454</v>
      </c>
      <c r="M3437" s="2"/>
      <c r="P3437" s="2"/>
    </row>
    <row r="3438" spans="1:16" ht="12" customHeight="1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167">
        <v>40813</v>
      </c>
      <c r="L3438" s="167" t="s">
        <v>456</v>
      </c>
      <c r="M3438" s="2"/>
      <c r="P3438" s="2"/>
    </row>
    <row r="3439" spans="1:16" ht="12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167">
        <v>40815</v>
      </c>
      <c r="L3439" s="167" t="s">
        <v>454</v>
      </c>
      <c r="M3439" s="2"/>
      <c r="P3439" s="2"/>
    </row>
    <row r="3440" spans="1:16" ht="12" customHeight="1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167">
        <v>40856</v>
      </c>
      <c r="L3440" s="167" t="s">
        <v>456</v>
      </c>
      <c r="M3440" s="2"/>
      <c r="P3440" s="2"/>
    </row>
    <row r="3441" spans="1:16" ht="12" customHeight="1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167">
        <v>40858</v>
      </c>
      <c r="L3441" s="167" t="s">
        <v>454</v>
      </c>
      <c r="M3441" s="2"/>
      <c r="P3441" s="2"/>
    </row>
    <row r="3442" spans="1:16" ht="12" customHeight="1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167">
        <v>40902</v>
      </c>
      <c r="L3442" s="167" t="s">
        <v>456</v>
      </c>
      <c r="M3442" s="2"/>
      <c r="P3442" s="2"/>
    </row>
    <row r="3443" spans="1:16" ht="12" customHeight="1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167">
        <v>40913</v>
      </c>
      <c r="L3443" s="167" t="s">
        <v>454</v>
      </c>
      <c r="M3443" s="2"/>
      <c r="P3443" s="2"/>
    </row>
    <row r="3444" spans="1:16" ht="12" customHeight="1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167">
        <v>40915</v>
      </c>
      <c r="L3444" s="167" t="s">
        <v>456</v>
      </c>
      <c r="M3444" s="2"/>
      <c r="P3444" s="2"/>
    </row>
    <row r="3445" spans="1:16" ht="12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167">
        <v>40927</v>
      </c>
      <c r="L3445" s="167" t="s">
        <v>454</v>
      </c>
      <c r="M3445" s="2"/>
      <c r="P3445" s="2"/>
    </row>
    <row r="3446" spans="1:16" ht="12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167">
        <v>40930</v>
      </c>
      <c r="L3446" s="167" t="s">
        <v>456</v>
      </c>
      <c r="M3446" s="2"/>
      <c r="P3446" s="2"/>
    </row>
    <row r="3447" spans="1:16" ht="12" customHeight="1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167">
        <v>40931</v>
      </c>
      <c r="L3447" s="167" t="s">
        <v>351</v>
      </c>
      <c r="M3447" s="2"/>
      <c r="P3447" s="2"/>
    </row>
    <row r="3448" spans="1:16" ht="12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167">
        <v>40935</v>
      </c>
      <c r="L3448" s="167" t="s">
        <v>456</v>
      </c>
      <c r="M3448" s="2"/>
      <c r="P3448" s="2"/>
    </row>
    <row r="3449" spans="1:16" ht="12" customHeight="1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167">
        <v>40941</v>
      </c>
      <c r="L3449" s="167" t="s">
        <v>351</v>
      </c>
      <c r="M3449" s="2"/>
      <c r="P3449" s="2"/>
    </row>
    <row r="3450" spans="1:16" ht="12" customHeight="1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167">
        <v>40943</v>
      </c>
      <c r="L3450" s="167" t="s">
        <v>456</v>
      </c>
      <c r="M3450" s="2"/>
      <c r="P3450" s="2"/>
    </row>
    <row r="3451" spans="1:16" ht="12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167">
        <v>40944</v>
      </c>
      <c r="L3451" s="167" t="s">
        <v>351</v>
      </c>
      <c r="M3451" s="2"/>
      <c r="P3451" s="2"/>
    </row>
    <row r="3452" spans="1:16" ht="12" customHeight="1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167">
        <v>40946</v>
      </c>
      <c r="L3452" s="167" t="s">
        <v>456</v>
      </c>
      <c r="M3452" s="2"/>
      <c r="P3452" s="2"/>
    </row>
    <row r="3453" spans="1:16" ht="12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167">
        <v>40951</v>
      </c>
      <c r="L3453" s="167" t="s">
        <v>351</v>
      </c>
      <c r="M3453" s="2"/>
      <c r="P3453" s="2"/>
    </row>
    <row r="3454" spans="1:16" ht="12" customHeight="1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167">
        <v>40953</v>
      </c>
      <c r="L3454" s="167" t="s">
        <v>456</v>
      </c>
      <c r="M3454" s="2"/>
      <c r="P3454" s="2"/>
    </row>
    <row r="3455" spans="1:16" ht="12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167">
        <v>40958</v>
      </c>
      <c r="L3455" s="167" t="s">
        <v>454</v>
      </c>
      <c r="M3455" s="2"/>
      <c r="P3455" s="2"/>
    </row>
    <row r="3456" spans="1:16" ht="12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167">
        <v>40962</v>
      </c>
      <c r="L3456" s="167" t="s">
        <v>351</v>
      </c>
      <c r="M3456" s="2"/>
      <c r="P3456" s="2"/>
    </row>
    <row r="3457" spans="1:16" ht="12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167">
        <v>40964</v>
      </c>
      <c r="L3457" s="167" t="s">
        <v>454</v>
      </c>
      <c r="M3457" s="2"/>
      <c r="P3457" s="2"/>
    </row>
    <row r="3458" spans="1:16" ht="12" customHeight="1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167">
        <v>40965</v>
      </c>
      <c r="L3458" s="167" t="s">
        <v>456</v>
      </c>
      <c r="M3458" s="2"/>
      <c r="P3458" s="2"/>
    </row>
    <row r="3459" spans="1:16" ht="12" customHeight="1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167">
        <v>40972</v>
      </c>
      <c r="L3459" s="167" t="s">
        <v>351</v>
      </c>
      <c r="M3459" s="2"/>
      <c r="P3459" s="2"/>
    </row>
    <row r="3460" spans="1:16" ht="12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167">
        <v>40977</v>
      </c>
      <c r="L3460" s="167" t="s">
        <v>456</v>
      </c>
      <c r="M3460" s="2"/>
      <c r="P3460" s="2"/>
    </row>
    <row r="3461" spans="1:16" ht="12" customHeight="1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167">
        <v>40979</v>
      </c>
      <c r="L3461" s="167" t="s">
        <v>454</v>
      </c>
      <c r="M3461" s="2"/>
      <c r="P3461" s="2"/>
    </row>
    <row r="3462" spans="1:16" ht="12" customHeight="1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167">
        <v>40981</v>
      </c>
      <c r="L3462" s="167" t="s">
        <v>351</v>
      </c>
      <c r="M3462" s="2"/>
      <c r="P3462" s="2"/>
    </row>
    <row r="3463" spans="1:16" ht="12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167">
        <v>40982</v>
      </c>
      <c r="L3463" s="167" t="s">
        <v>456</v>
      </c>
      <c r="M3463" s="2"/>
      <c r="P3463" s="2"/>
    </row>
    <row r="3464" spans="1:16" ht="12" customHeight="1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167">
        <v>40983</v>
      </c>
      <c r="L3464" s="167" t="s">
        <v>351</v>
      </c>
      <c r="M3464" s="2"/>
      <c r="P3464" s="2"/>
    </row>
    <row r="3465" spans="1:16" ht="12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167">
        <v>40988</v>
      </c>
      <c r="L3465" s="167" t="s">
        <v>454</v>
      </c>
      <c r="M3465" s="2"/>
      <c r="P3465" s="2"/>
    </row>
    <row r="3466" spans="1:16" ht="12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167">
        <v>40995</v>
      </c>
      <c r="L3466" s="167" t="s">
        <v>456</v>
      </c>
      <c r="M3466" s="2"/>
      <c r="P3466" s="2"/>
    </row>
    <row r="3467" spans="1:16" ht="12" customHeight="1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167">
        <v>40999</v>
      </c>
      <c r="L3467" s="167" t="s">
        <v>351</v>
      </c>
      <c r="M3467" s="2"/>
      <c r="P3467" s="2"/>
    </row>
    <row r="3468" spans="1:16" ht="12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167">
        <v>41001</v>
      </c>
      <c r="L3468" s="167" t="s">
        <v>350</v>
      </c>
      <c r="M3468" s="2"/>
      <c r="P3468" s="2"/>
    </row>
    <row r="3469" spans="1:16" ht="12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167">
        <v>41003</v>
      </c>
      <c r="L3469" s="167" t="s">
        <v>351</v>
      </c>
      <c r="M3469" s="2"/>
      <c r="P3469" s="2"/>
    </row>
    <row r="3470" spans="1:16" ht="12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167">
        <v>41004</v>
      </c>
      <c r="L3470" s="167" t="s">
        <v>350</v>
      </c>
      <c r="M3470" s="2"/>
      <c r="P3470" s="2"/>
    </row>
    <row r="3471" spans="1:16" ht="12" customHeight="1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167">
        <v>41010</v>
      </c>
      <c r="L3471" s="167" t="s">
        <v>351</v>
      </c>
      <c r="M3471" s="2"/>
      <c r="P3471" s="2"/>
    </row>
    <row r="3472" spans="1:16" ht="12" customHeight="1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167">
        <v>41011</v>
      </c>
      <c r="L3472" s="167" t="s">
        <v>350</v>
      </c>
      <c r="M3472" s="2"/>
      <c r="P3472" s="2"/>
    </row>
    <row r="3473" spans="1:16" ht="12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167">
        <v>41031</v>
      </c>
      <c r="L3473" s="167" t="s">
        <v>351</v>
      </c>
      <c r="M3473" s="2"/>
      <c r="P3473" s="2"/>
    </row>
    <row r="3474" spans="1:16" ht="12" customHeight="1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167">
        <v>41033</v>
      </c>
      <c r="L3474" s="167" t="s">
        <v>350</v>
      </c>
      <c r="M3474" s="2"/>
      <c r="P3474" s="2"/>
    </row>
    <row r="3475" spans="1:16" ht="12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167">
        <v>41037</v>
      </c>
      <c r="L3475" s="167" t="s">
        <v>351</v>
      </c>
      <c r="M3475" s="2"/>
      <c r="P3475" s="2"/>
    </row>
    <row r="3476" spans="1:16" ht="12" customHeight="1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167">
        <v>41040</v>
      </c>
      <c r="L3476" s="167" t="s">
        <v>350</v>
      </c>
      <c r="M3476" s="2"/>
      <c r="P3476" s="2"/>
    </row>
    <row r="3477" spans="1:16" ht="12" customHeight="1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167">
        <v>41041</v>
      </c>
      <c r="L3477" s="167" t="s">
        <v>351</v>
      </c>
      <c r="M3477" s="2"/>
      <c r="P3477" s="2"/>
    </row>
    <row r="3478" spans="1:16" ht="12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167">
        <v>41042</v>
      </c>
      <c r="L3478" s="167" t="s">
        <v>350</v>
      </c>
      <c r="M3478" s="2"/>
      <c r="P3478" s="2"/>
    </row>
    <row r="3479" spans="1:16" ht="12" customHeight="1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167">
        <v>41049</v>
      </c>
      <c r="L3479" s="167" t="s">
        <v>351</v>
      </c>
      <c r="M3479" s="2"/>
      <c r="P3479" s="2"/>
    </row>
    <row r="3480" spans="1:16" ht="12" customHeight="1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167">
        <v>41051</v>
      </c>
      <c r="L3480" s="167" t="s">
        <v>350</v>
      </c>
      <c r="M3480" s="2"/>
      <c r="P3480" s="2"/>
    </row>
    <row r="3481" spans="1:16" ht="12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167">
        <v>41055</v>
      </c>
      <c r="L3481" s="167" t="s">
        <v>351</v>
      </c>
      <c r="M3481" s="2"/>
      <c r="P3481" s="2"/>
    </row>
    <row r="3482" spans="1:16" ht="12" customHeight="1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167">
        <v>41056</v>
      </c>
      <c r="L3482" s="167" t="s">
        <v>350</v>
      </c>
      <c r="M3482" s="2"/>
      <c r="P3482" s="2"/>
    </row>
    <row r="3483" spans="1:16" ht="12" customHeight="1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167">
        <v>41064</v>
      </c>
      <c r="L3483" s="167" t="s">
        <v>351</v>
      </c>
      <c r="M3483" s="2"/>
      <c r="P3483" s="2"/>
    </row>
    <row r="3484" spans="1:16" ht="12" customHeight="1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167">
        <v>41065</v>
      </c>
      <c r="L3484" s="167" t="s">
        <v>495</v>
      </c>
      <c r="M3484" s="2"/>
      <c r="P3484" s="2"/>
    </row>
    <row r="3485" spans="1:16" ht="12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167">
        <v>41071</v>
      </c>
      <c r="L3485" s="167" t="s">
        <v>350</v>
      </c>
      <c r="M3485" s="2"/>
      <c r="P3485" s="2"/>
    </row>
    <row r="3486" spans="1:16" ht="12" customHeight="1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167">
        <v>41081</v>
      </c>
      <c r="L3486" s="167" t="s">
        <v>495</v>
      </c>
      <c r="M3486" s="2"/>
      <c r="P3486" s="2"/>
    </row>
    <row r="3487" spans="1:16" ht="12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167">
        <v>41083</v>
      </c>
      <c r="L3487" s="167" t="s">
        <v>350</v>
      </c>
      <c r="M3487" s="2"/>
      <c r="P3487" s="2"/>
    </row>
    <row r="3488" spans="1:16" ht="12" customHeight="1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167">
        <v>41093</v>
      </c>
      <c r="L3488" s="167" t="s">
        <v>495</v>
      </c>
      <c r="M3488" s="2"/>
      <c r="P3488" s="2"/>
    </row>
    <row r="3489" spans="1:16" ht="12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167">
        <v>41094</v>
      </c>
      <c r="L3489" s="167" t="s">
        <v>350</v>
      </c>
      <c r="M3489" s="2"/>
      <c r="P3489" s="2"/>
    </row>
    <row r="3490" spans="1:16" ht="12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167">
        <v>41101</v>
      </c>
      <c r="L3490" s="167" t="s">
        <v>495</v>
      </c>
      <c r="M3490" s="2"/>
      <c r="P3490" s="2"/>
    </row>
    <row r="3491" spans="1:16" ht="12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167">
        <v>41301</v>
      </c>
      <c r="L3491" s="167" t="s">
        <v>351</v>
      </c>
      <c r="M3491" s="2"/>
      <c r="P3491" s="2"/>
    </row>
    <row r="3492" spans="1:16" ht="12" customHeight="1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167">
        <v>41310</v>
      </c>
      <c r="L3492" s="167" t="s">
        <v>495</v>
      </c>
      <c r="M3492" s="2"/>
      <c r="P3492" s="2"/>
    </row>
    <row r="3493" spans="1:16" ht="12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167">
        <v>41311</v>
      </c>
      <c r="L3493" s="167" t="s">
        <v>351</v>
      </c>
      <c r="M3493" s="2"/>
      <c r="P3493" s="2"/>
    </row>
    <row r="3494" spans="1:16" ht="12" customHeight="1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167">
        <v>41317</v>
      </c>
      <c r="L3494" s="167" t="s">
        <v>495</v>
      </c>
      <c r="M3494" s="2"/>
      <c r="P3494" s="2"/>
    </row>
    <row r="3495" spans="1:16" ht="12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167">
        <v>41333</v>
      </c>
      <c r="L3495" s="167" t="s">
        <v>351</v>
      </c>
      <c r="M3495" s="2"/>
      <c r="P3495" s="2"/>
    </row>
    <row r="3496" spans="1:16" ht="12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167">
        <v>41339</v>
      </c>
      <c r="L3496" s="167" t="s">
        <v>495</v>
      </c>
      <c r="M3496" s="2"/>
      <c r="P3496" s="2"/>
    </row>
    <row r="3497" spans="1:16" ht="12" customHeight="1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167">
        <v>41344</v>
      </c>
      <c r="L3497" s="167" t="s">
        <v>351</v>
      </c>
      <c r="M3497" s="2"/>
      <c r="P3497" s="2"/>
    </row>
    <row r="3498" spans="1:16" ht="12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167">
        <v>41352</v>
      </c>
      <c r="L3498" s="167" t="s">
        <v>495</v>
      </c>
      <c r="M3498" s="2"/>
      <c r="P3498" s="2"/>
    </row>
    <row r="3499" spans="1:16" ht="12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167">
        <v>41360</v>
      </c>
      <c r="L3499" s="167" t="s">
        <v>351</v>
      </c>
      <c r="M3499" s="2"/>
      <c r="P3499" s="2"/>
    </row>
    <row r="3500" spans="1:16" ht="12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167">
        <v>41366</v>
      </c>
      <c r="L3500" s="167" t="s">
        <v>495</v>
      </c>
      <c r="M3500" s="2"/>
      <c r="P3500" s="2"/>
    </row>
    <row r="3501" spans="1:16" ht="12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167">
        <v>41368</v>
      </c>
      <c r="L3501" s="167" t="s">
        <v>351</v>
      </c>
      <c r="M3501" s="2"/>
      <c r="P3501" s="2"/>
    </row>
    <row r="3502" spans="1:16" ht="12" customHeight="1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167">
        <v>41385</v>
      </c>
      <c r="L3502" s="167" t="s">
        <v>495</v>
      </c>
      <c r="M3502" s="2"/>
      <c r="P3502" s="2"/>
    </row>
    <row r="3503" spans="1:16" ht="12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167">
        <v>41386</v>
      </c>
      <c r="L3503" s="167" t="s">
        <v>351</v>
      </c>
      <c r="M3503" s="2"/>
      <c r="P3503" s="2"/>
    </row>
    <row r="3504" spans="1:16" ht="12" customHeight="1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167">
        <v>41408</v>
      </c>
      <c r="L3504" s="167" t="s">
        <v>495</v>
      </c>
      <c r="M3504" s="2"/>
      <c r="P3504" s="2"/>
    </row>
    <row r="3505" spans="1:16" ht="12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167">
        <v>41512</v>
      </c>
      <c r="L3505" s="167" t="s">
        <v>454</v>
      </c>
      <c r="M3505" s="2"/>
      <c r="P3505" s="2"/>
    </row>
    <row r="3506" spans="1:16" ht="12" customHeight="1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167">
        <v>41514</v>
      </c>
      <c r="L3506" s="167" t="s">
        <v>495</v>
      </c>
      <c r="M3506" s="2"/>
      <c r="P3506" s="2"/>
    </row>
    <row r="3507" spans="1:16" ht="12" customHeight="1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167">
        <v>41517</v>
      </c>
      <c r="L3507" s="167" t="s">
        <v>454</v>
      </c>
      <c r="M3507" s="2"/>
      <c r="P3507" s="2"/>
    </row>
    <row r="3508" spans="1:16" ht="12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167">
        <v>41519</v>
      </c>
      <c r="L3508" s="167" t="s">
        <v>495</v>
      </c>
      <c r="M3508" s="2"/>
      <c r="P3508" s="2"/>
    </row>
    <row r="3509" spans="1:16" ht="12" customHeight="1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167">
        <v>41520</v>
      </c>
      <c r="L3509" s="167" t="s">
        <v>454</v>
      </c>
      <c r="M3509" s="2"/>
      <c r="P3509" s="2"/>
    </row>
    <row r="3510" spans="1:16" ht="12" customHeight="1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167">
        <v>41526</v>
      </c>
      <c r="L3510" s="167" t="s">
        <v>495</v>
      </c>
      <c r="M3510" s="2"/>
      <c r="P3510" s="2"/>
    </row>
    <row r="3511" spans="1:16" ht="12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167">
        <v>41534</v>
      </c>
      <c r="L3511" s="167" t="s">
        <v>454</v>
      </c>
      <c r="M3511" s="2"/>
      <c r="P3511" s="2"/>
    </row>
    <row r="3512" spans="1:16" ht="12" customHeight="1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167">
        <v>41535</v>
      </c>
      <c r="L3512" s="167" t="s">
        <v>495</v>
      </c>
      <c r="M3512" s="2"/>
      <c r="P3512" s="2"/>
    </row>
    <row r="3513" spans="1:16" ht="12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167">
        <v>41537</v>
      </c>
      <c r="L3513" s="167" t="s">
        <v>454</v>
      </c>
      <c r="M3513" s="2"/>
      <c r="P3513" s="2"/>
    </row>
    <row r="3514" spans="1:16" ht="12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167">
        <v>41539</v>
      </c>
      <c r="L3514" s="167" t="s">
        <v>495</v>
      </c>
      <c r="M3514" s="2"/>
      <c r="P3514" s="2"/>
    </row>
    <row r="3515" spans="1:16" ht="12" customHeight="1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167">
        <v>41540</v>
      </c>
      <c r="L3515" s="167" t="s">
        <v>454</v>
      </c>
      <c r="M3515" s="2"/>
      <c r="P3515" s="2"/>
    </row>
    <row r="3516" spans="1:16" ht="12" customHeight="1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167">
        <v>41543</v>
      </c>
      <c r="L3516" s="167" t="s">
        <v>495</v>
      </c>
      <c r="M3516" s="2"/>
      <c r="P3516" s="2"/>
    </row>
    <row r="3517" spans="1:16" ht="12" customHeight="1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167">
        <v>41548</v>
      </c>
      <c r="L3517" s="167" t="s">
        <v>454</v>
      </c>
      <c r="M3517" s="2"/>
      <c r="P3517" s="2"/>
    </row>
    <row r="3518" spans="1:16" ht="12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167">
        <v>41553</v>
      </c>
      <c r="L3518" s="167" t="s">
        <v>495</v>
      </c>
      <c r="M3518" s="2"/>
      <c r="P3518" s="2"/>
    </row>
    <row r="3519" spans="1:16" ht="12" customHeight="1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167">
        <v>41559</v>
      </c>
      <c r="L3519" s="167" t="s">
        <v>454</v>
      </c>
      <c r="M3519" s="2"/>
      <c r="P3519" s="2"/>
    </row>
    <row r="3520" spans="1:16" ht="12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167">
        <v>41564</v>
      </c>
      <c r="L3520" s="167" t="s">
        <v>495</v>
      </c>
      <c r="M3520" s="2"/>
      <c r="P3520" s="2"/>
    </row>
    <row r="3521" spans="1:16" ht="12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167">
        <v>41566</v>
      </c>
      <c r="L3521" s="167" t="s">
        <v>454</v>
      </c>
      <c r="M3521" s="2"/>
      <c r="P3521" s="2"/>
    </row>
    <row r="3522" spans="1:16" ht="12" customHeight="1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167">
        <v>41567</v>
      </c>
      <c r="L3522" s="167" t="s">
        <v>495</v>
      </c>
      <c r="M3522" s="2"/>
      <c r="P3522" s="2"/>
    </row>
    <row r="3523" spans="1:16" ht="12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167">
        <v>41572</v>
      </c>
      <c r="L3523" s="167" t="s">
        <v>454</v>
      </c>
      <c r="M3523" s="2"/>
      <c r="P3523" s="2"/>
    </row>
    <row r="3524" spans="1:16" ht="12" customHeight="1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167">
        <v>41601</v>
      </c>
      <c r="L3524" s="167" t="s">
        <v>495</v>
      </c>
      <c r="M3524" s="2"/>
      <c r="P3524" s="2"/>
    </row>
    <row r="3525" spans="1:16" ht="12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167">
        <v>41604</v>
      </c>
      <c r="L3525" s="167" t="s">
        <v>454</v>
      </c>
      <c r="M3525" s="2"/>
      <c r="P3525" s="2"/>
    </row>
    <row r="3526" spans="1:16" ht="12" customHeight="1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167">
        <v>41605</v>
      </c>
      <c r="L3526" s="167" t="s">
        <v>495</v>
      </c>
      <c r="M3526" s="2"/>
      <c r="P3526" s="2"/>
    </row>
    <row r="3527" spans="1:16" ht="12" customHeight="1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167">
        <v>41606</v>
      </c>
      <c r="L3527" s="167" t="s">
        <v>454</v>
      </c>
      <c r="M3527" s="2"/>
      <c r="P3527" s="2"/>
    </row>
    <row r="3528" spans="1:16" ht="12" customHeight="1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167">
        <v>41607</v>
      </c>
      <c r="L3528" s="167" t="s">
        <v>495</v>
      </c>
      <c r="M3528" s="2"/>
      <c r="P3528" s="2"/>
    </row>
    <row r="3529" spans="1:16" ht="12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167">
        <v>41612</v>
      </c>
      <c r="L3529" s="167" t="s">
        <v>454</v>
      </c>
      <c r="M3529" s="2"/>
      <c r="P3529" s="2"/>
    </row>
    <row r="3530" spans="1:16" ht="12" customHeight="1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167">
        <v>41615</v>
      </c>
      <c r="L3530" s="167" t="s">
        <v>495</v>
      </c>
      <c r="M3530" s="2"/>
      <c r="P3530" s="2"/>
    </row>
    <row r="3531" spans="1:16" ht="12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167">
        <v>41636</v>
      </c>
      <c r="L3531" s="167" t="s">
        <v>454</v>
      </c>
      <c r="M3531" s="2"/>
      <c r="P3531" s="2"/>
    </row>
    <row r="3532" spans="1:16" ht="12" customHeight="1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167">
        <v>41640</v>
      </c>
      <c r="L3532" s="167" t="s">
        <v>495</v>
      </c>
      <c r="M3532" s="2"/>
      <c r="P3532" s="2"/>
    </row>
    <row r="3533" spans="1:16" ht="12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167">
        <v>41650</v>
      </c>
      <c r="L3533" s="167" t="s">
        <v>454</v>
      </c>
      <c r="M3533" s="2"/>
      <c r="P3533" s="2"/>
    </row>
    <row r="3534" spans="1:16" ht="12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167">
        <v>41651</v>
      </c>
      <c r="L3534" s="167" t="s">
        <v>495</v>
      </c>
      <c r="M3534" s="2"/>
      <c r="P3534" s="2"/>
    </row>
    <row r="3535" spans="1:16" ht="12" customHeight="1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167">
        <v>41667</v>
      </c>
      <c r="L3535" s="167" t="s">
        <v>454</v>
      </c>
      <c r="M3535" s="2"/>
      <c r="P3535" s="2"/>
    </row>
    <row r="3536" spans="1:16" ht="12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167">
        <v>41668</v>
      </c>
      <c r="L3536" s="167" t="s">
        <v>495</v>
      </c>
      <c r="M3536" s="2"/>
      <c r="P3536" s="2"/>
    </row>
    <row r="3537" spans="1:16" ht="12" customHeight="1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167">
        <v>41669</v>
      </c>
      <c r="L3537" s="167" t="s">
        <v>454</v>
      </c>
      <c r="M3537" s="2"/>
      <c r="P3537" s="2"/>
    </row>
    <row r="3538" spans="1:16" ht="12" customHeight="1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167">
        <v>41721</v>
      </c>
      <c r="L3538" s="167" t="s">
        <v>351</v>
      </c>
      <c r="M3538" s="2"/>
      <c r="P3538" s="2"/>
    </row>
    <row r="3539" spans="1:16" ht="12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167">
        <v>41722</v>
      </c>
      <c r="L3539" s="167" t="s">
        <v>454</v>
      </c>
      <c r="M3539" s="2"/>
      <c r="P3539" s="2"/>
    </row>
    <row r="3540" spans="1:16" ht="12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167">
        <v>41745</v>
      </c>
      <c r="L3540" s="167" t="s">
        <v>351</v>
      </c>
      <c r="M3540" s="2"/>
      <c r="P3540" s="2"/>
    </row>
    <row r="3541" spans="1:16" ht="12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167">
        <v>41746</v>
      </c>
      <c r="L3541" s="167" t="s">
        <v>454</v>
      </c>
      <c r="M3541" s="2"/>
      <c r="P3541" s="2"/>
    </row>
    <row r="3542" spans="1:16" ht="12" customHeight="1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167">
        <v>41772</v>
      </c>
      <c r="L3542" s="167" t="s">
        <v>495</v>
      </c>
      <c r="M3542" s="2"/>
      <c r="P3542" s="2"/>
    </row>
    <row r="3543" spans="1:16" ht="12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167">
        <v>41773</v>
      </c>
      <c r="L3543" s="167" t="s">
        <v>454</v>
      </c>
      <c r="M3543" s="2"/>
      <c r="P3543" s="2"/>
    </row>
    <row r="3544" spans="1:16" ht="12" customHeight="1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167">
        <v>41839</v>
      </c>
      <c r="L3544" s="167" t="s">
        <v>495</v>
      </c>
      <c r="M3544" s="2"/>
      <c r="P3544" s="2"/>
    </row>
    <row r="3545" spans="1:16" ht="12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167">
        <v>41840</v>
      </c>
      <c r="L3545" s="167" t="s">
        <v>454</v>
      </c>
      <c r="M3545" s="2"/>
      <c r="P3545" s="2"/>
    </row>
    <row r="3546" spans="1:16" ht="12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167">
        <v>41859</v>
      </c>
      <c r="L3546" s="167" t="s">
        <v>495</v>
      </c>
      <c r="M3546" s="2"/>
      <c r="P3546" s="2"/>
    </row>
    <row r="3547" spans="1:16" ht="12" customHeight="1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167">
        <v>41861</v>
      </c>
      <c r="L3547" s="167" t="s">
        <v>454</v>
      </c>
      <c r="M3547" s="2"/>
      <c r="P3547" s="2"/>
    </row>
    <row r="3548" spans="1:16" ht="12" customHeight="1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167">
        <v>42001</v>
      </c>
      <c r="L3548" s="167" t="s">
        <v>342</v>
      </c>
      <c r="M3548" s="2"/>
      <c r="P3548" s="2"/>
    </row>
    <row r="3549" spans="1:16" ht="12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167">
        <v>42020</v>
      </c>
      <c r="L3549" s="167" t="s">
        <v>458</v>
      </c>
      <c r="M3549" s="2"/>
      <c r="P3549" s="2"/>
    </row>
    <row r="3550" spans="1:16" ht="12" customHeight="1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167">
        <v>42021</v>
      </c>
      <c r="L3550" s="167" t="s">
        <v>342</v>
      </c>
      <c r="M3550" s="2"/>
      <c r="P3550" s="2"/>
    </row>
    <row r="3551" spans="1:16" ht="12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167">
        <v>42036</v>
      </c>
      <c r="L3551" s="167" t="s">
        <v>458</v>
      </c>
      <c r="M3551" s="2"/>
      <c r="P3551" s="2"/>
    </row>
    <row r="3552" spans="1:16" ht="12" customHeight="1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167">
        <v>42037</v>
      </c>
      <c r="L3552" s="167" t="s">
        <v>342</v>
      </c>
      <c r="M3552" s="2"/>
      <c r="P3552" s="2"/>
    </row>
    <row r="3553" spans="1:16" ht="12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167">
        <v>42040</v>
      </c>
      <c r="L3553" s="167" t="s">
        <v>458</v>
      </c>
      <c r="M3553" s="2"/>
      <c r="P3553" s="2"/>
    </row>
    <row r="3554" spans="1:16" ht="12" customHeight="1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167">
        <v>42041</v>
      </c>
      <c r="L3554" s="167" t="s">
        <v>457</v>
      </c>
      <c r="M3554" s="2"/>
      <c r="P3554" s="2"/>
    </row>
    <row r="3555" spans="1:16" ht="12" customHeight="1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167">
        <v>42044</v>
      </c>
      <c r="L3555" s="167" t="s">
        <v>342</v>
      </c>
      <c r="M3555" s="2"/>
      <c r="P3555" s="2"/>
    </row>
    <row r="3556" spans="1:16" ht="12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167">
        <v>42046</v>
      </c>
      <c r="L3556" s="167" t="s">
        <v>458</v>
      </c>
      <c r="M3556" s="2"/>
      <c r="P3556" s="2"/>
    </row>
    <row r="3557" spans="1:16" ht="12" customHeight="1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167">
        <v>42047</v>
      </c>
      <c r="L3557" s="167" t="s">
        <v>342</v>
      </c>
      <c r="M3557" s="2"/>
      <c r="P3557" s="2"/>
    </row>
    <row r="3558" spans="1:16" ht="12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167">
        <v>42048</v>
      </c>
      <c r="L3558" s="167" t="s">
        <v>458</v>
      </c>
      <c r="M3558" s="2"/>
      <c r="P3558" s="2"/>
    </row>
    <row r="3559" spans="1:16" ht="12" customHeight="1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167">
        <v>42050</v>
      </c>
      <c r="L3559" s="167" t="s">
        <v>457</v>
      </c>
      <c r="M3559" s="2"/>
      <c r="P3559" s="2"/>
    </row>
    <row r="3560" spans="1:16" ht="12" customHeight="1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167">
        <v>42051</v>
      </c>
      <c r="L3560" s="167" t="s">
        <v>342</v>
      </c>
      <c r="M3560" s="2"/>
      <c r="P3560" s="2"/>
    </row>
    <row r="3561" spans="1:16" ht="12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167">
        <v>42054</v>
      </c>
      <c r="L3561" s="167" t="s">
        <v>458</v>
      </c>
      <c r="M3561" s="2"/>
      <c r="P3561" s="2"/>
    </row>
    <row r="3562" spans="1:16" ht="12" customHeight="1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167">
        <v>42055</v>
      </c>
      <c r="L3562" s="167" t="s">
        <v>342</v>
      </c>
      <c r="M3562" s="2"/>
      <c r="P3562" s="2"/>
    </row>
    <row r="3563" spans="1:16" ht="12" customHeight="1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167">
        <v>42063</v>
      </c>
      <c r="L3563" s="167" t="s">
        <v>458</v>
      </c>
      <c r="M3563" s="2"/>
      <c r="P3563" s="2"/>
    </row>
    <row r="3564" spans="1:16" ht="12" customHeight="1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167">
        <v>42064</v>
      </c>
      <c r="L3564" s="167" t="s">
        <v>342</v>
      </c>
      <c r="M3564" s="2"/>
      <c r="P3564" s="2"/>
    </row>
    <row r="3565" spans="1:16" ht="12" customHeight="1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167">
        <v>42071</v>
      </c>
      <c r="L3565" s="167" t="s">
        <v>458</v>
      </c>
      <c r="M3565" s="2"/>
      <c r="P3565" s="2"/>
    </row>
    <row r="3566" spans="1:16" ht="12" customHeight="1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167">
        <v>42078</v>
      </c>
      <c r="L3566" s="167" t="s">
        <v>342</v>
      </c>
      <c r="M3566" s="2"/>
      <c r="P3566" s="2"/>
    </row>
    <row r="3567" spans="1:16" ht="12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167">
        <v>42079</v>
      </c>
      <c r="L3567" s="167" t="s">
        <v>458</v>
      </c>
      <c r="M3567" s="2"/>
      <c r="P3567" s="2"/>
    </row>
    <row r="3568" spans="1:16" ht="12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167">
        <v>42081</v>
      </c>
      <c r="L3568" s="167" t="s">
        <v>342</v>
      </c>
      <c r="M3568" s="2"/>
      <c r="P3568" s="2"/>
    </row>
    <row r="3569" spans="1:16" ht="12" customHeight="1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167">
        <v>42085</v>
      </c>
      <c r="L3569" s="167" t="s">
        <v>458</v>
      </c>
      <c r="M3569" s="2"/>
      <c r="P3569" s="2"/>
    </row>
    <row r="3570" spans="1:16" ht="12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167">
        <v>42086</v>
      </c>
      <c r="L3570" s="167" t="s">
        <v>342</v>
      </c>
      <c r="M3570" s="2"/>
      <c r="P3570" s="2"/>
    </row>
    <row r="3571" spans="1:16" ht="12" customHeight="1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167">
        <v>42101</v>
      </c>
      <c r="L3571" s="167" t="s">
        <v>458</v>
      </c>
      <c r="M3571" s="2"/>
      <c r="P3571" s="2"/>
    </row>
    <row r="3572" spans="1:16" ht="12" customHeight="1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167">
        <v>42127</v>
      </c>
      <c r="L3572" s="167" t="s">
        <v>352</v>
      </c>
      <c r="M3572" s="2"/>
      <c r="P3572" s="2"/>
    </row>
    <row r="3573" spans="1:16" ht="12" customHeight="1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167">
        <v>42128</v>
      </c>
      <c r="L3573" s="167" t="s">
        <v>458</v>
      </c>
      <c r="M3573" s="2"/>
      <c r="P3573" s="2"/>
    </row>
    <row r="3574" spans="1:16" ht="12" customHeight="1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167">
        <v>42129</v>
      </c>
      <c r="L3574" s="167" t="s">
        <v>352</v>
      </c>
      <c r="M3574" s="2"/>
      <c r="P3574" s="2"/>
    </row>
    <row r="3575" spans="1:16" ht="12" customHeight="1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167">
        <v>42130</v>
      </c>
      <c r="L3575" s="167" t="s">
        <v>458</v>
      </c>
      <c r="M3575" s="2"/>
      <c r="P3575" s="2"/>
    </row>
    <row r="3576" spans="1:16" ht="12" customHeight="1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167">
        <v>42152</v>
      </c>
      <c r="L3576" s="167" t="s">
        <v>352</v>
      </c>
      <c r="M3576" s="2"/>
      <c r="P3576" s="2"/>
    </row>
    <row r="3577" spans="1:16" ht="12" customHeight="1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167">
        <v>42153</v>
      </c>
      <c r="L3577" s="167" t="s">
        <v>458</v>
      </c>
      <c r="M3577" s="2"/>
      <c r="P3577" s="2"/>
    </row>
    <row r="3578" spans="1:16" ht="12" customHeight="1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167">
        <v>42154</v>
      </c>
      <c r="L3578" s="167" t="s">
        <v>352</v>
      </c>
      <c r="M3578" s="2"/>
      <c r="P3578" s="2"/>
    </row>
    <row r="3579" spans="1:16" ht="12" customHeight="1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167">
        <v>42156</v>
      </c>
      <c r="L3579" s="167" t="s">
        <v>458</v>
      </c>
      <c r="M3579" s="2"/>
      <c r="P3579" s="2"/>
    </row>
    <row r="3580" spans="1:16" ht="12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167">
        <v>42201</v>
      </c>
      <c r="L3580" s="167" t="s">
        <v>342</v>
      </c>
      <c r="M3580" s="2"/>
      <c r="P3580" s="2"/>
    </row>
    <row r="3581" spans="1:16" ht="12" customHeight="1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167">
        <v>42202</v>
      </c>
      <c r="L3581" s="167" t="s">
        <v>458</v>
      </c>
      <c r="M3581" s="2"/>
      <c r="P3581" s="2"/>
    </row>
    <row r="3582" spans="1:16" ht="12" customHeight="1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167">
        <v>42207</v>
      </c>
      <c r="L3582" s="167" t="s">
        <v>352</v>
      </c>
      <c r="M3582" s="2"/>
      <c r="P3582" s="2"/>
    </row>
    <row r="3583" spans="1:16" ht="12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167">
        <v>42209</v>
      </c>
      <c r="L3583" s="167" t="s">
        <v>342</v>
      </c>
      <c r="M3583" s="2"/>
      <c r="P3583" s="2"/>
    </row>
    <row r="3584" spans="1:16" ht="12" customHeight="1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167">
        <v>42210</v>
      </c>
      <c r="L3584" s="167" t="s">
        <v>352</v>
      </c>
      <c r="M3584" s="2"/>
      <c r="P3584" s="2"/>
    </row>
    <row r="3585" spans="1:16" ht="12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167">
        <v>42211</v>
      </c>
      <c r="L3585" s="167" t="s">
        <v>458</v>
      </c>
      <c r="M3585" s="2"/>
      <c r="P3585" s="2"/>
    </row>
    <row r="3586" spans="1:16" ht="12" customHeight="1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167">
        <v>42214</v>
      </c>
      <c r="L3586" s="167" t="s">
        <v>352</v>
      </c>
      <c r="M3586" s="2"/>
      <c r="P3586" s="2"/>
    </row>
    <row r="3587" spans="1:16" ht="12" customHeight="1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167">
        <v>42215</v>
      </c>
      <c r="L3587" s="167" t="s">
        <v>342</v>
      </c>
      <c r="M3587" s="2"/>
      <c r="P3587" s="2"/>
    </row>
    <row r="3588" spans="1:16" ht="12" customHeight="1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167">
        <v>42216</v>
      </c>
      <c r="L3588" s="167" t="s">
        <v>458</v>
      </c>
      <c r="M3588" s="2"/>
      <c r="P3588" s="2"/>
    </row>
    <row r="3589" spans="1:16" ht="12" customHeight="1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167">
        <v>42217</v>
      </c>
      <c r="L3589" s="167" t="s">
        <v>342</v>
      </c>
      <c r="M3589" s="2"/>
      <c r="P3589" s="2"/>
    </row>
    <row r="3590" spans="1:16" ht="12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167">
        <v>42219</v>
      </c>
      <c r="L3590" s="167" t="s">
        <v>458</v>
      </c>
      <c r="M3590" s="2"/>
      <c r="P3590" s="2"/>
    </row>
    <row r="3591" spans="1:16" ht="12" customHeight="1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167">
        <v>42251</v>
      </c>
      <c r="L3591" s="167" t="s">
        <v>342</v>
      </c>
      <c r="M3591" s="2"/>
      <c r="P3591" s="2"/>
    </row>
    <row r="3592" spans="1:16" ht="12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167">
        <v>42252</v>
      </c>
      <c r="L3592" s="167" t="s">
        <v>458</v>
      </c>
      <c r="M3592" s="2"/>
      <c r="P3592" s="2"/>
    </row>
    <row r="3593" spans="1:16" ht="12" customHeight="1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167">
        <v>42257</v>
      </c>
      <c r="L3593" s="167" t="s">
        <v>352</v>
      </c>
      <c r="M3593" s="2"/>
      <c r="P3593" s="2"/>
    </row>
    <row r="3594" spans="1:16" ht="12" customHeight="1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167">
        <v>42261</v>
      </c>
      <c r="L3594" s="167" t="s">
        <v>342</v>
      </c>
      <c r="M3594" s="2"/>
      <c r="P3594" s="2"/>
    </row>
    <row r="3595" spans="1:16" ht="12" customHeight="1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167">
        <v>42262</v>
      </c>
      <c r="L3595" s="167" t="s">
        <v>458</v>
      </c>
      <c r="M3595" s="2"/>
      <c r="P3595" s="2"/>
    </row>
    <row r="3596" spans="1:16" ht="12" customHeight="1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167">
        <v>42267</v>
      </c>
      <c r="L3596" s="167" t="s">
        <v>342</v>
      </c>
      <c r="M3596" s="2"/>
      <c r="P3596" s="2"/>
    </row>
    <row r="3597" spans="1:16" ht="12" customHeight="1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167">
        <v>42270</v>
      </c>
      <c r="L3597" s="167" t="s">
        <v>458</v>
      </c>
      <c r="M3597" s="2"/>
      <c r="P3597" s="2"/>
    </row>
    <row r="3598" spans="1:16" ht="12" customHeight="1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167">
        <v>42273</v>
      </c>
      <c r="L3598" s="167" t="s">
        <v>342</v>
      </c>
      <c r="M3598" s="2"/>
      <c r="P3598" s="2"/>
    </row>
    <row r="3599" spans="1:16" ht="12" customHeight="1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167">
        <v>42274</v>
      </c>
      <c r="L3599" s="167" t="s">
        <v>458</v>
      </c>
      <c r="M3599" s="2"/>
      <c r="P3599" s="2"/>
    </row>
    <row r="3600" spans="1:16" ht="12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167">
        <v>42275</v>
      </c>
      <c r="L3600" s="167" t="s">
        <v>352</v>
      </c>
      <c r="M3600" s="2"/>
      <c r="P3600" s="2"/>
    </row>
    <row r="3601" spans="1:16" ht="12" customHeight="1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167">
        <v>42276</v>
      </c>
      <c r="L3601" s="167" t="s">
        <v>458</v>
      </c>
      <c r="M3601" s="2"/>
      <c r="P3601" s="2"/>
    </row>
    <row r="3602" spans="1:16" ht="12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167">
        <v>42285</v>
      </c>
      <c r="L3602" s="167" t="s">
        <v>352</v>
      </c>
      <c r="M3602" s="2"/>
      <c r="P3602" s="2"/>
    </row>
    <row r="3603" spans="1:16" ht="12" customHeight="1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167">
        <v>42286</v>
      </c>
      <c r="L3603" s="167" t="s">
        <v>458</v>
      </c>
      <c r="M3603" s="2"/>
      <c r="P3603" s="2"/>
    </row>
    <row r="3604" spans="1:16" ht="12" customHeight="1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167">
        <v>42287</v>
      </c>
      <c r="L3604" s="167" t="s">
        <v>342</v>
      </c>
      <c r="M3604" s="2"/>
      <c r="P3604" s="2"/>
    </row>
    <row r="3605" spans="1:16" ht="12" customHeight="1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167">
        <v>42288</v>
      </c>
      <c r="L3605" s="167" t="s">
        <v>458</v>
      </c>
      <c r="M3605" s="2"/>
      <c r="P3605" s="2"/>
    </row>
    <row r="3606" spans="1:16" ht="12" customHeight="1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167">
        <v>42301</v>
      </c>
      <c r="L3606" s="167" t="s">
        <v>342</v>
      </c>
      <c r="M3606" s="2"/>
      <c r="P3606" s="2"/>
    </row>
    <row r="3607" spans="1:16" ht="12" customHeight="1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167">
        <v>42339</v>
      </c>
      <c r="L3607" s="167" t="s">
        <v>458</v>
      </c>
      <c r="M3607" s="2"/>
      <c r="P3607" s="2"/>
    </row>
    <row r="3608" spans="1:16" ht="12" customHeight="1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167">
        <v>42343</v>
      </c>
      <c r="L3608" s="167" t="s">
        <v>342</v>
      </c>
      <c r="M3608" s="2"/>
      <c r="P3608" s="2"/>
    </row>
    <row r="3609" spans="1:16" ht="12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167">
        <v>42501</v>
      </c>
      <c r="L3609" s="167" t="s">
        <v>351</v>
      </c>
      <c r="M3609" s="2"/>
      <c r="P3609" s="2"/>
    </row>
    <row r="3610" spans="1:16" ht="12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167">
        <v>42602</v>
      </c>
      <c r="L3610" s="167" t="s">
        <v>456</v>
      </c>
      <c r="M3610" s="2"/>
      <c r="P3610" s="2"/>
    </row>
    <row r="3611" spans="1:16" ht="12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167">
        <v>42629</v>
      </c>
      <c r="L3611" s="167" t="s">
        <v>351</v>
      </c>
      <c r="M3611" s="2"/>
      <c r="P3611" s="2"/>
    </row>
    <row r="3612" spans="1:16" ht="12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167">
        <v>42631</v>
      </c>
      <c r="L3612" s="167" t="s">
        <v>456</v>
      </c>
      <c r="M3612" s="2"/>
      <c r="P3612" s="2"/>
    </row>
    <row r="3613" spans="1:16" ht="12" customHeight="1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167">
        <v>42632</v>
      </c>
      <c r="L3613" s="167" t="s">
        <v>351</v>
      </c>
      <c r="M3613" s="2"/>
      <c r="P3613" s="2"/>
    </row>
    <row r="3614" spans="1:16" ht="12" customHeight="1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167">
        <v>42634</v>
      </c>
      <c r="L3614" s="167" t="s">
        <v>456</v>
      </c>
      <c r="M3614" s="2"/>
      <c r="P3614" s="2"/>
    </row>
    <row r="3615" spans="1:16" ht="12" customHeight="1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167">
        <v>42642</v>
      </c>
      <c r="L3615" s="167" t="s">
        <v>351</v>
      </c>
      <c r="M3615" s="2"/>
      <c r="P3615" s="2"/>
    </row>
    <row r="3616" spans="1:16" ht="12" customHeight="1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167">
        <v>42647</v>
      </c>
      <c r="L3616" s="167" t="s">
        <v>456</v>
      </c>
      <c r="M3616" s="2"/>
      <c r="P3616" s="2"/>
    </row>
    <row r="3617" spans="1:16" ht="12" customHeight="1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167">
        <v>42701</v>
      </c>
      <c r="L3617" s="167" t="s">
        <v>352</v>
      </c>
      <c r="M3617" s="2"/>
      <c r="P3617" s="2"/>
    </row>
    <row r="3618" spans="1:16" ht="12" customHeight="1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167">
        <v>42711</v>
      </c>
      <c r="L3618" s="167" t="s">
        <v>351</v>
      </c>
      <c r="M3618" s="2"/>
      <c r="P3618" s="2"/>
    </row>
    <row r="3619" spans="1:16" ht="12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167">
        <v>42712</v>
      </c>
      <c r="L3619" s="167" t="s">
        <v>352</v>
      </c>
      <c r="M3619" s="2"/>
      <c r="P3619" s="2"/>
    </row>
    <row r="3620" spans="1:16" ht="12" customHeight="1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167">
        <v>42715</v>
      </c>
      <c r="L3620" s="167" t="s">
        <v>351</v>
      </c>
      <c r="M3620" s="2"/>
      <c r="P3620" s="2"/>
    </row>
    <row r="3621" spans="1:16" ht="12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167">
        <v>42716</v>
      </c>
      <c r="L3621" s="167" t="s">
        <v>352</v>
      </c>
      <c r="M3621" s="2"/>
      <c r="P3621" s="2"/>
    </row>
    <row r="3622" spans="1:16" ht="12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167">
        <v>42717</v>
      </c>
      <c r="L3622" s="167" t="s">
        <v>458</v>
      </c>
      <c r="M3622" s="2"/>
      <c r="P3622" s="2"/>
    </row>
    <row r="3623" spans="1:16" ht="12" customHeight="1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167">
        <v>42718</v>
      </c>
      <c r="L3623" s="167" t="s">
        <v>352</v>
      </c>
      <c r="M3623" s="2"/>
      <c r="P3623" s="2"/>
    </row>
    <row r="3624" spans="1:16" ht="12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167">
        <v>42720</v>
      </c>
      <c r="L3624" s="167" t="s">
        <v>351</v>
      </c>
      <c r="M3624" s="2"/>
      <c r="P3624" s="2"/>
    </row>
    <row r="3625" spans="1:16" ht="12" customHeight="1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167">
        <v>42721</v>
      </c>
      <c r="L3625" s="167" t="s">
        <v>352</v>
      </c>
      <c r="M3625" s="2"/>
      <c r="P3625" s="2"/>
    </row>
    <row r="3626" spans="1:16" ht="12" customHeight="1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167">
        <v>42728</v>
      </c>
      <c r="L3626" s="167" t="s">
        <v>351</v>
      </c>
      <c r="M3626" s="2"/>
      <c r="P3626" s="2"/>
    </row>
    <row r="3627" spans="1:16" ht="12" customHeight="1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167">
        <v>42729</v>
      </c>
      <c r="L3627" s="167" t="s">
        <v>352</v>
      </c>
      <c r="M3627" s="2"/>
      <c r="P3627" s="2"/>
    </row>
    <row r="3628" spans="1:16" ht="12" customHeight="1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167">
        <v>42731</v>
      </c>
      <c r="L3628" s="167" t="s">
        <v>458</v>
      </c>
      <c r="M3628" s="2"/>
      <c r="P3628" s="2"/>
    </row>
    <row r="3629" spans="1:16" ht="12" customHeight="1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167">
        <v>42732</v>
      </c>
      <c r="L3629" s="167" t="s">
        <v>352</v>
      </c>
      <c r="M3629" s="2"/>
      <c r="P3629" s="2"/>
    </row>
    <row r="3630" spans="1:16" ht="12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167">
        <v>42733</v>
      </c>
      <c r="L3630" s="167" t="s">
        <v>351</v>
      </c>
      <c r="M3630" s="2"/>
      <c r="P3630" s="2"/>
    </row>
    <row r="3631" spans="1:16" ht="12" customHeight="1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167">
        <v>42740</v>
      </c>
      <c r="L3631" s="167" t="s">
        <v>352</v>
      </c>
      <c r="M3631" s="2"/>
      <c r="P3631" s="2"/>
    </row>
    <row r="3632" spans="1:16" ht="12" customHeight="1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167">
        <v>42741</v>
      </c>
      <c r="L3632" s="167" t="s">
        <v>351</v>
      </c>
      <c r="M3632" s="2"/>
      <c r="P3632" s="2"/>
    </row>
    <row r="3633" spans="1:16" ht="12" customHeight="1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167">
        <v>42742</v>
      </c>
      <c r="L3633" s="167" t="s">
        <v>352</v>
      </c>
      <c r="M3633" s="2"/>
      <c r="P3633" s="2"/>
    </row>
    <row r="3634" spans="1:16" ht="12" customHeight="1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167">
        <v>42753</v>
      </c>
      <c r="L3634" s="167" t="s">
        <v>351</v>
      </c>
      <c r="M3634" s="2"/>
      <c r="P3634" s="2"/>
    </row>
    <row r="3635" spans="1:16" ht="12" customHeight="1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167">
        <v>42754</v>
      </c>
      <c r="L3635" s="167" t="s">
        <v>352</v>
      </c>
      <c r="M3635" s="2"/>
      <c r="P3635" s="2"/>
    </row>
    <row r="3636" spans="1:16" ht="12" customHeight="1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167">
        <v>42758</v>
      </c>
      <c r="L3636" s="167" t="s">
        <v>351</v>
      </c>
      <c r="M3636" s="2"/>
      <c r="P3636" s="2"/>
    </row>
    <row r="3637" spans="1:16" ht="12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167">
        <v>42759</v>
      </c>
      <c r="L3637" s="167" t="s">
        <v>458</v>
      </c>
      <c r="M3637" s="2"/>
      <c r="P3637" s="2"/>
    </row>
    <row r="3638" spans="1:16" ht="12" customHeight="1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167">
        <v>42761</v>
      </c>
      <c r="L3638" s="167" t="s">
        <v>352</v>
      </c>
      <c r="M3638" s="2"/>
      <c r="P3638" s="2"/>
    </row>
    <row r="3639" spans="1:16" ht="12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167">
        <v>42786</v>
      </c>
      <c r="L3639" s="167" t="s">
        <v>458</v>
      </c>
      <c r="M3639" s="2"/>
      <c r="P3639" s="2"/>
    </row>
    <row r="3640" spans="1:16" ht="12" customHeight="1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167">
        <v>42788</v>
      </c>
      <c r="L3640" s="167" t="s">
        <v>352</v>
      </c>
      <c r="M3640" s="2"/>
      <c r="P3640" s="2"/>
    </row>
    <row r="3641" spans="1:16" ht="12" customHeight="1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167">
        <v>43001</v>
      </c>
      <c r="L3641" s="167" t="s">
        <v>422</v>
      </c>
      <c r="M3641" s="2"/>
      <c r="P3641" s="2"/>
    </row>
    <row r="3642" spans="1:16" ht="12" customHeight="1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167">
        <v>43006</v>
      </c>
      <c r="L3642" s="167" t="s">
        <v>424</v>
      </c>
      <c r="M3642" s="2"/>
      <c r="P3642" s="2"/>
    </row>
    <row r="3643" spans="1:16" ht="12" customHeight="1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167">
        <v>43007</v>
      </c>
      <c r="L3643" s="167" t="s">
        <v>422</v>
      </c>
      <c r="M3643" s="2"/>
      <c r="P3643" s="2"/>
    </row>
    <row r="3644" spans="1:16" ht="12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167">
        <v>43009</v>
      </c>
      <c r="L3644" s="167" t="s">
        <v>423</v>
      </c>
      <c r="M3644" s="2"/>
      <c r="P3644" s="2"/>
    </row>
    <row r="3645" spans="1:16" ht="12" customHeight="1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167">
        <v>43011</v>
      </c>
      <c r="L3645" s="167" t="s">
        <v>422</v>
      </c>
      <c r="M3645" s="2"/>
      <c r="P3645" s="2"/>
    </row>
    <row r="3646" spans="1:16" ht="12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167">
        <v>43014</v>
      </c>
      <c r="L3646" s="167" t="s">
        <v>424</v>
      </c>
      <c r="M3646" s="2"/>
      <c r="P3646" s="2"/>
    </row>
    <row r="3647" spans="1:16" ht="12" customHeight="1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167">
        <v>43015</v>
      </c>
      <c r="L3647" s="167" t="s">
        <v>422</v>
      </c>
      <c r="M3647" s="2"/>
      <c r="P3647" s="2"/>
    </row>
    <row r="3648" spans="1:16" ht="12" customHeight="1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167">
        <v>43019</v>
      </c>
      <c r="L3648" s="167" t="s">
        <v>424</v>
      </c>
      <c r="M3648" s="2"/>
      <c r="P3648" s="2"/>
    </row>
    <row r="3649" spans="1:16" ht="12" customHeight="1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167">
        <v>43021</v>
      </c>
      <c r="L3649" s="167" t="s">
        <v>422</v>
      </c>
      <c r="M3649" s="2"/>
      <c r="P3649" s="2"/>
    </row>
    <row r="3650" spans="1:16" ht="12" customHeight="1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167">
        <v>43022</v>
      </c>
      <c r="L3650" s="167" t="s">
        <v>424</v>
      </c>
      <c r="M3650" s="2"/>
      <c r="P3650" s="2"/>
    </row>
    <row r="3651" spans="1:16" ht="12" customHeight="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167">
        <v>43023</v>
      </c>
      <c r="L3651" s="167" t="s">
        <v>422</v>
      </c>
      <c r="M3651" s="2"/>
      <c r="P3651" s="2"/>
    </row>
    <row r="3652" spans="1:16" ht="12" customHeight="1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167">
        <v>43028</v>
      </c>
      <c r="L3652" s="167" t="s">
        <v>424</v>
      </c>
      <c r="M3652" s="2"/>
      <c r="P3652" s="2"/>
    </row>
    <row r="3653" spans="1:16" ht="12" customHeight="1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167">
        <v>43029</v>
      </c>
      <c r="L3653" s="167" t="s">
        <v>422</v>
      </c>
      <c r="M3653" s="2"/>
      <c r="P3653" s="2"/>
    </row>
    <row r="3654" spans="1:16" ht="12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167">
        <v>43044</v>
      </c>
      <c r="L3654" s="167" t="s">
        <v>423</v>
      </c>
      <c r="M3654" s="2"/>
      <c r="P3654" s="2"/>
    </row>
    <row r="3655" spans="1:16" ht="12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167">
        <v>43045</v>
      </c>
      <c r="L3655" s="167" t="s">
        <v>422</v>
      </c>
      <c r="M3655" s="2"/>
      <c r="P3655" s="2"/>
    </row>
    <row r="3656" spans="1:16" ht="12" customHeight="1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167">
        <v>43047</v>
      </c>
      <c r="L3656" s="167" t="s">
        <v>423</v>
      </c>
      <c r="M3656" s="2"/>
      <c r="P3656" s="2"/>
    </row>
    <row r="3657" spans="1:16" ht="12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167">
        <v>43048</v>
      </c>
      <c r="L3657" s="167" t="s">
        <v>422</v>
      </c>
      <c r="M3657" s="2"/>
      <c r="P3657" s="2"/>
    </row>
    <row r="3658" spans="1:16" ht="12" customHeight="1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167">
        <v>43050</v>
      </c>
      <c r="L3658" s="167" t="s">
        <v>424</v>
      </c>
      <c r="M3658" s="2"/>
      <c r="P3658" s="2"/>
    </row>
    <row r="3659" spans="1:16" ht="12" customHeight="1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167">
        <v>43054</v>
      </c>
      <c r="L3659" s="167" t="s">
        <v>422</v>
      </c>
      <c r="M3659" s="2"/>
      <c r="P3659" s="2"/>
    </row>
    <row r="3660" spans="1:16" ht="12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167">
        <v>43060</v>
      </c>
      <c r="L3660" s="167" t="s">
        <v>423</v>
      </c>
      <c r="M3660" s="2"/>
      <c r="P3660" s="2"/>
    </row>
    <row r="3661" spans="1:16" ht="12" customHeight="1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167">
        <v>43061</v>
      </c>
      <c r="L3661" s="167" t="s">
        <v>422</v>
      </c>
      <c r="M3661" s="2"/>
      <c r="P3661" s="2"/>
    </row>
    <row r="3662" spans="1:16" ht="12" customHeight="1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167">
        <v>43070</v>
      </c>
      <c r="L3662" s="167" t="s">
        <v>423</v>
      </c>
      <c r="M3662" s="2"/>
      <c r="P3662" s="2"/>
    </row>
    <row r="3663" spans="1:16" ht="12" customHeight="1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167">
        <v>43071</v>
      </c>
      <c r="L3663" s="167" t="s">
        <v>422</v>
      </c>
      <c r="M3663" s="2"/>
      <c r="P3663" s="2"/>
    </row>
    <row r="3664" spans="1:16" ht="12" customHeight="1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167">
        <v>43072</v>
      </c>
      <c r="L3664" s="167" t="s">
        <v>423</v>
      </c>
      <c r="M3664" s="2"/>
      <c r="P3664" s="2"/>
    </row>
    <row r="3665" spans="1:16" ht="12" customHeight="1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167">
        <v>43073</v>
      </c>
      <c r="L3665" s="167" t="s">
        <v>422</v>
      </c>
      <c r="M3665" s="2"/>
      <c r="P3665" s="2"/>
    </row>
    <row r="3666" spans="1:16" ht="12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167">
        <v>43078</v>
      </c>
      <c r="L3666" s="167" t="s">
        <v>423</v>
      </c>
      <c r="M3666" s="2"/>
      <c r="P3666" s="2"/>
    </row>
    <row r="3667" spans="1:16" ht="12" customHeight="1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167">
        <v>43080</v>
      </c>
      <c r="L3667" s="167" t="s">
        <v>422</v>
      </c>
      <c r="M3667" s="2"/>
      <c r="P3667" s="2"/>
    </row>
    <row r="3668" spans="1:16" ht="12" customHeight="1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167">
        <v>43083</v>
      </c>
      <c r="L3668" s="167" t="s">
        <v>423</v>
      </c>
      <c r="M3668" s="2"/>
      <c r="P3668" s="2"/>
    </row>
    <row r="3669" spans="1:16" ht="12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167">
        <v>43085</v>
      </c>
      <c r="L3669" s="167" t="s">
        <v>422</v>
      </c>
      <c r="M3669" s="2"/>
      <c r="P3669" s="2"/>
    </row>
    <row r="3670" spans="1:16" ht="12" customHeight="1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167">
        <v>43128</v>
      </c>
      <c r="L3670" s="167" t="s">
        <v>423</v>
      </c>
      <c r="M3670" s="2"/>
      <c r="P3670" s="2"/>
    </row>
    <row r="3671" spans="1:16" ht="12" customHeight="1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167">
        <v>43130</v>
      </c>
      <c r="L3671" s="167" t="s">
        <v>422</v>
      </c>
      <c r="M3671" s="2"/>
      <c r="P3671" s="2"/>
    </row>
    <row r="3672" spans="1:16" ht="12" customHeight="1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167">
        <v>43142</v>
      </c>
      <c r="L3672" s="167" t="s">
        <v>423</v>
      </c>
      <c r="M3672" s="2"/>
      <c r="P3672" s="2"/>
    </row>
    <row r="3673" spans="1:16" ht="12" customHeight="1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167">
        <v>43143</v>
      </c>
      <c r="L3673" s="167" t="s">
        <v>422</v>
      </c>
      <c r="M3673" s="2"/>
      <c r="P3673" s="2"/>
    </row>
    <row r="3674" spans="1:16" ht="12" customHeight="1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167">
        <v>43153</v>
      </c>
      <c r="L3674" s="167" t="s">
        <v>423</v>
      </c>
      <c r="M3674" s="2"/>
      <c r="P3674" s="2"/>
    </row>
    <row r="3675" spans="1:16" ht="12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167">
        <v>43154</v>
      </c>
      <c r="L3675" s="167" t="s">
        <v>422</v>
      </c>
      <c r="M3675" s="2"/>
      <c r="P3675" s="2"/>
    </row>
    <row r="3676" spans="1:16" ht="12" customHeight="1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167">
        <v>43301</v>
      </c>
      <c r="L3676" s="167" t="s">
        <v>424</v>
      </c>
      <c r="M3676" s="2"/>
      <c r="P3676" s="2"/>
    </row>
    <row r="3677" spans="1:16" ht="12" customHeight="1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167">
        <v>43310</v>
      </c>
      <c r="L3677" s="167" t="s">
        <v>423</v>
      </c>
      <c r="M3677" s="2"/>
      <c r="P3677" s="2"/>
    </row>
    <row r="3678" spans="1:16" ht="12" customHeight="1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167">
        <v>43314</v>
      </c>
      <c r="L3678" s="167" t="s">
        <v>424</v>
      </c>
      <c r="M3678" s="2"/>
      <c r="P3678" s="2"/>
    </row>
    <row r="3679" spans="1:16" ht="12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167">
        <v>43318</v>
      </c>
      <c r="L3679" s="167" t="s">
        <v>423</v>
      </c>
      <c r="M3679" s="2"/>
      <c r="P3679" s="2"/>
    </row>
    <row r="3680" spans="1:16" ht="12" customHeight="1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167">
        <v>43320</v>
      </c>
      <c r="L3680" s="167" t="s">
        <v>424</v>
      </c>
      <c r="M3680" s="2"/>
      <c r="P3680" s="2"/>
    </row>
    <row r="3681" spans="1:16" ht="12" customHeight="1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167">
        <v>43322</v>
      </c>
      <c r="L3681" s="167" t="s">
        <v>422</v>
      </c>
      <c r="M3681" s="2"/>
      <c r="P3681" s="2"/>
    </row>
    <row r="3682" spans="1:16" ht="12" customHeight="1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167">
        <v>43323</v>
      </c>
      <c r="L3682" s="167" t="s">
        <v>424</v>
      </c>
      <c r="M3682" s="2"/>
      <c r="P3682" s="2"/>
    </row>
    <row r="3683" spans="1:16" ht="12" customHeight="1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167">
        <v>43324</v>
      </c>
      <c r="L3683" s="167" t="s">
        <v>423</v>
      </c>
      <c r="M3683" s="2"/>
      <c r="P3683" s="2"/>
    </row>
    <row r="3684" spans="1:16" ht="12" customHeight="1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167">
        <v>43325</v>
      </c>
      <c r="L3684" s="167" t="s">
        <v>424</v>
      </c>
      <c r="M3684" s="2"/>
      <c r="P3684" s="2"/>
    </row>
    <row r="3685" spans="1:16" ht="12" customHeight="1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167">
        <v>43331</v>
      </c>
      <c r="L3685" s="167" t="s">
        <v>423</v>
      </c>
      <c r="M3685" s="2"/>
      <c r="P3685" s="2"/>
    </row>
    <row r="3686" spans="1:16" ht="12" customHeight="1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167">
        <v>43332</v>
      </c>
      <c r="L3686" s="167" t="s">
        <v>424</v>
      </c>
      <c r="M3686" s="2"/>
      <c r="P3686" s="2"/>
    </row>
    <row r="3687" spans="1:16" ht="12" customHeight="1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167">
        <v>43333</v>
      </c>
      <c r="L3687" s="167" t="s">
        <v>423</v>
      </c>
      <c r="M3687" s="2"/>
      <c r="P3687" s="2"/>
    </row>
    <row r="3688" spans="1:16" ht="12" customHeight="1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167">
        <v>43334</v>
      </c>
      <c r="L3688" s="167" t="s">
        <v>422</v>
      </c>
      <c r="M3688" s="2"/>
      <c r="P3688" s="2"/>
    </row>
    <row r="3689" spans="1:16" ht="12" customHeight="1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167">
        <v>43335</v>
      </c>
      <c r="L3689" s="167" t="s">
        <v>424</v>
      </c>
      <c r="M3689" s="2"/>
      <c r="P3689" s="2"/>
    </row>
    <row r="3690" spans="1:16" ht="12" customHeight="1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167">
        <v>43336</v>
      </c>
      <c r="L3690" s="167" t="s">
        <v>422</v>
      </c>
      <c r="M3690" s="2"/>
      <c r="P3690" s="2"/>
    </row>
    <row r="3691" spans="1:16" ht="12" customHeight="1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167">
        <v>43337</v>
      </c>
      <c r="L3691" s="167" t="s">
        <v>424</v>
      </c>
      <c r="M3691" s="2"/>
      <c r="P3691" s="2"/>
    </row>
    <row r="3692" spans="1:16" ht="12" customHeight="1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167">
        <v>43340</v>
      </c>
      <c r="L3692" s="167" t="s">
        <v>422</v>
      </c>
      <c r="M3692" s="2"/>
      <c r="P3692" s="2"/>
    </row>
    <row r="3693" spans="1:16" ht="12" customHeight="1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167">
        <v>43341</v>
      </c>
      <c r="L3693" s="167" t="s">
        <v>424</v>
      </c>
      <c r="M3693" s="2"/>
      <c r="P3693" s="2"/>
    </row>
    <row r="3694" spans="1:16" ht="12" customHeight="1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167">
        <v>43342</v>
      </c>
      <c r="L3694" s="167" t="s">
        <v>422</v>
      </c>
      <c r="M3694" s="2"/>
      <c r="P3694" s="2"/>
    </row>
    <row r="3695" spans="1:16" ht="12" customHeight="1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167">
        <v>43343</v>
      </c>
      <c r="L3695" s="167" t="s">
        <v>423</v>
      </c>
      <c r="M3695" s="2"/>
      <c r="P3695" s="2"/>
    </row>
    <row r="3696" spans="1:16" ht="12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167">
        <v>43344</v>
      </c>
      <c r="L3696" s="167" t="s">
        <v>422</v>
      </c>
      <c r="M3696" s="2"/>
      <c r="P3696" s="2"/>
    </row>
    <row r="3697" spans="1:16" ht="12" customHeight="1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167">
        <v>43346</v>
      </c>
      <c r="L3697" s="167" t="s">
        <v>423</v>
      </c>
      <c r="M3697" s="2"/>
      <c r="P3697" s="2"/>
    </row>
    <row r="3698" spans="1:16" ht="12" customHeight="1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167">
        <v>43349</v>
      </c>
      <c r="L3698" s="167" t="s">
        <v>424</v>
      </c>
      <c r="M3698" s="2"/>
      <c r="P3698" s="2"/>
    </row>
    <row r="3699" spans="1:16" ht="12" customHeight="1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167">
        <v>43350</v>
      </c>
      <c r="L3699" s="167" t="s">
        <v>422</v>
      </c>
      <c r="M3699" s="2"/>
      <c r="P3699" s="2"/>
    </row>
    <row r="3700" spans="1:16" ht="12" customHeight="1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167">
        <v>43351</v>
      </c>
      <c r="L3700" s="167" t="s">
        <v>424</v>
      </c>
      <c r="M3700" s="2"/>
      <c r="P3700" s="2"/>
    </row>
    <row r="3701" spans="1:16" ht="12" customHeight="1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167">
        <v>43356</v>
      </c>
      <c r="L3701" s="167" t="s">
        <v>422</v>
      </c>
      <c r="M3701" s="2"/>
      <c r="P3701" s="2"/>
    </row>
    <row r="3702" spans="1:16" ht="12" customHeight="1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167">
        <v>43357</v>
      </c>
      <c r="L3702" s="167" t="s">
        <v>423</v>
      </c>
      <c r="M3702" s="2"/>
      <c r="P3702" s="2"/>
    </row>
    <row r="3703" spans="1:16" ht="12" customHeight="1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167">
        <v>43358</v>
      </c>
      <c r="L3703" s="167" t="s">
        <v>422</v>
      </c>
      <c r="M3703" s="2"/>
      <c r="P3703" s="2"/>
    </row>
    <row r="3704" spans="1:16" ht="12" customHeight="1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167">
        <v>43359</v>
      </c>
      <c r="L3704" s="167" t="s">
        <v>424</v>
      </c>
      <c r="M3704" s="2"/>
      <c r="P3704" s="2"/>
    </row>
    <row r="3705" spans="1:16" ht="12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167">
        <v>43360</v>
      </c>
      <c r="L3705" s="167" t="s">
        <v>423</v>
      </c>
      <c r="M3705" s="2"/>
      <c r="P3705" s="2"/>
    </row>
    <row r="3706" spans="1:16" ht="12" customHeight="1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167">
        <v>43402</v>
      </c>
      <c r="L3706" s="167" t="s">
        <v>425</v>
      </c>
      <c r="M3706" s="2"/>
      <c r="P3706" s="2"/>
    </row>
    <row r="3707" spans="1:16" ht="12" customHeight="1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167">
        <v>43410</v>
      </c>
      <c r="L3707" s="167" t="s">
        <v>424</v>
      </c>
      <c r="M3707" s="2"/>
      <c r="P3707" s="2"/>
    </row>
    <row r="3708" spans="1:16" ht="12" customHeight="1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167">
        <v>43412</v>
      </c>
      <c r="L3708" s="167" t="s">
        <v>425</v>
      </c>
      <c r="M3708" s="2"/>
      <c r="P3708" s="2"/>
    </row>
    <row r="3709" spans="1:16" ht="12" customHeight="1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167">
        <v>43436</v>
      </c>
      <c r="L3709" s="167" t="s">
        <v>361</v>
      </c>
      <c r="M3709" s="2"/>
      <c r="P3709" s="2"/>
    </row>
    <row r="3710" spans="1:16" ht="12" customHeight="1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167">
        <v>43437</v>
      </c>
      <c r="L3710" s="167" t="s">
        <v>425</v>
      </c>
      <c r="M3710" s="2"/>
      <c r="P3710" s="2"/>
    </row>
    <row r="3711" spans="1:16" ht="12" customHeight="1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167">
        <v>43438</v>
      </c>
      <c r="L3711" s="167" t="s">
        <v>421</v>
      </c>
      <c r="M3711" s="2"/>
      <c r="P3711" s="2"/>
    </row>
    <row r="3712" spans="1:16" ht="12" customHeight="1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167">
        <v>43439</v>
      </c>
      <c r="L3712" s="167" t="s">
        <v>425</v>
      </c>
      <c r="M3712" s="2"/>
      <c r="P3712" s="2"/>
    </row>
    <row r="3713" spans="1:16" ht="12" customHeight="1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167">
        <v>43440</v>
      </c>
      <c r="L3713" s="167" t="s">
        <v>421</v>
      </c>
      <c r="M3713" s="2"/>
      <c r="P3713" s="2"/>
    </row>
    <row r="3714" spans="1:16" ht="12" customHeight="1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167">
        <v>43441</v>
      </c>
      <c r="L3714" s="167" t="s">
        <v>425</v>
      </c>
      <c r="M3714" s="2"/>
      <c r="P3714" s="2"/>
    </row>
    <row r="3715" spans="1:16" ht="12" customHeight="1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167">
        <v>43446</v>
      </c>
      <c r="L3715" s="167" t="s">
        <v>361</v>
      </c>
      <c r="M3715" s="2"/>
      <c r="P3715" s="2"/>
    </row>
    <row r="3716" spans="1:16" ht="12" customHeight="1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167">
        <v>43447</v>
      </c>
      <c r="L3716" s="167" t="s">
        <v>425</v>
      </c>
      <c r="M3716" s="2"/>
      <c r="P3716" s="2"/>
    </row>
    <row r="3717" spans="1:16" ht="12" customHeight="1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167">
        <v>43505</v>
      </c>
      <c r="L3717" s="167" t="s">
        <v>343</v>
      </c>
      <c r="M3717" s="2"/>
      <c r="P3717" s="2"/>
    </row>
    <row r="3718" spans="1:16" ht="12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167">
        <v>43506</v>
      </c>
      <c r="L3718" s="167" t="s">
        <v>425</v>
      </c>
      <c r="M3718" s="2"/>
      <c r="P3718" s="2"/>
    </row>
    <row r="3719" spans="1:16" ht="12" customHeight="1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167">
        <v>43517</v>
      </c>
      <c r="L3719" s="167" t="s">
        <v>343</v>
      </c>
      <c r="M3719" s="2"/>
      <c r="P3719" s="2"/>
    </row>
    <row r="3720" spans="1:16" ht="12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167">
        <v>43519</v>
      </c>
      <c r="L3720" s="167" t="s">
        <v>425</v>
      </c>
      <c r="M3720" s="2"/>
      <c r="P3720" s="2"/>
    </row>
    <row r="3721" spans="1:16" ht="12" customHeight="1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167">
        <v>43520</v>
      </c>
      <c r="L3721" s="167" t="s">
        <v>343</v>
      </c>
      <c r="M3721" s="2"/>
      <c r="P3721" s="2"/>
    </row>
    <row r="3722" spans="1:16" ht="12" customHeight="1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167">
        <v>43521</v>
      </c>
      <c r="L3722" s="167" t="s">
        <v>425</v>
      </c>
      <c r="M3722" s="2"/>
      <c r="P3722" s="2"/>
    </row>
    <row r="3723" spans="1:16" ht="12" customHeight="1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167">
        <v>43526</v>
      </c>
      <c r="L3723" s="167" t="s">
        <v>343</v>
      </c>
      <c r="M3723" s="2"/>
      <c r="P3723" s="2"/>
    </row>
    <row r="3724" spans="1:16" ht="12" customHeight="1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167">
        <v>43527</v>
      </c>
      <c r="L3724" s="167" t="s">
        <v>425</v>
      </c>
      <c r="M3724" s="2"/>
      <c r="P3724" s="2"/>
    </row>
    <row r="3725" spans="1:16" ht="12" customHeight="1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167">
        <v>43536</v>
      </c>
      <c r="L3725" s="167" t="s">
        <v>343</v>
      </c>
      <c r="M3725" s="2"/>
      <c r="P3725" s="2"/>
    </row>
    <row r="3726" spans="1:16" ht="12" customHeight="1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167">
        <v>43537</v>
      </c>
      <c r="L3726" s="167" t="s">
        <v>425</v>
      </c>
      <c r="M3726" s="2"/>
      <c r="P3726" s="2"/>
    </row>
    <row r="3727" spans="1:16" ht="12" customHeight="1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167">
        <v>43556</v>
      </c>
      <c r="L3727" s="167" t="s">
        <v>343</v>
      </c>
      <c r="M3727" s="2"/>
      <c r="P3727" s="2"/>
    </row>
    <row r="3728" spans="1:16" ht="12" customHeight="1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167">
        <v>43557</v>
      </c>
      <c r="L3728" s="167" t="s">
        <v>425</v>
      </c>
      <c r="M3728" s="2"/>
      <c r="P3728" s="2"/>
    </row>
    <row r="3729" spans="1:16" ht="12" customHeight="1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167">
        <v>43701</v>
      </c>
      <c r="L3729" s="167" t="s">
        <v>422</v>
      </c>
      <c r="M3729" s="2"/>
      <c r="P3729" s="2"/>
    </row>
    <row r="3730" spans="1:16" ht="12" customHeight="1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167">
        <v>43713</v>
      </c>
      <c r="L3730" s="167" t="s">
        <v>443</v>
      </c>
      <c r="M3730" s="2"/>
      <c r="P3730" s="2"/>
    </row>
    <row r="3731" spans="1:16" ht="12" customHeight="1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167">
        <v>43717</v>
      </c>
      <c r="L3731" s="167" t="s">
        <v>422</v>
      </c>
      <c r="M3731" s="2"/>
      <c r="P3731" s="2"/>
    </row>
    <row r="3732" spans="1:16" ht="12" customHeight="1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167">
        <v>43718</v>
      </c>
      <c r="L3732" s="167" t="s">
        <v>443</v>
      </c>
      <c r="M3732" s="2"/>
      <c r="P3732" s="2"/>
    </row>
    <row r="3733" spans="1:16" ht="12" customHeight="1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167">
        <v>43720</v>
      </c>
      <c r="L3733" s="167" t="s">
        <v>422</v>
      </c>
      <c r="M3733" s="2"/>
      <c r="P3733" s="2"/>
    </row>
    <row r="3734" spans="1:16" ht="12" customHeight="1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167">
        <v>43722</v>
      </c>
      <c r="L3734" s="167" t="s">
        <v>420</v>
      </c>
      <c r="M3734" s="2"/>
      <c r="P3734" s="2"/>
    </row>
    <row r="3735" spans="1:16" ht="12" customHeight="1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167">
        <v>43724</v>
      </c>
      <c r="L3735" s="167" t="s">
        <v>422</v>
      </c>
      <c r="M3735" s="2"/>
      <c r="P3735" s="2"/>
    </row>
    <row r="3736" spans="1:16" ht="12" customHeight="1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167">
        <v>43725</v>
      </c>
      <c r="L3736" s="167" t="s">
        <v>420</v>
      </c>
      <c r="M3736" s="2"/>
      <c r="P3736" s="2"/>
    </row>
    <row r="3737" spans="1:16" ht="12" customHeight="1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167">
        <v>43727</v>
      </c>
      <c r="L3737" s="167" t="s">
        <v>422</v>
      </c>
      <c r="M3737" s="2"/>
      <c r="P3737" s="2"/>
    </row>
    <row r="3738" spans="1:16" ht="12" customHeight="1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167">
        <v>43733</v>
      </c>
      <c r="L3738" s="167" t="s">
        <v>420</v>
      </c>
      <c r="M3738" s="2"/>
      <c r="P3738" s="2"/>
    </row>
    <row r="3739" spans="1:16" ht="12" customHeight="1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167">
        <v>43734</v>
      </c>
      <c r="L3739" s="167" t="s">
        <v>422</v>
      </c>
      <c r="M3739" s="2"/>
      <c r="P3739" s="2"/>
    </row>
    <row r="3740" spans="1:16" ht="12" customHeight="1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167">
        <v>43736</v>
      </c>
      <c r="L3740" s="167" t="s">
        <v>420</v>
      </c>
      <c r="M3740" s="2"/>
      <c r="P3740" s="2"/>
    </row>
    <row r="3741" spans="1:16" ht="12" customHeight="1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167">
        <v>43738</v>
      </c>
      <c r="L3741" s="167" t="s">
        <v>422</v>
      </c>
      <c r="M3741" s="2"/>
      <c r="P3741" s="2"/>
    </row>
    <row r="3742" spans="1:16" ht="12" customHeight="1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167">
        <v>43747</v>
      </c>
      <c r="L3742" s="167" t="s">
        <v>443</v>
      </c>
      <c r="M3742" s="2"/>
      <c r="P3742" s="2"/>
    </row>
    <row r="3743" spans="1:16" ht="12" customHeight="1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167">
        <v>43748</v>
      </c>
      <c r="L3743" s="167" t="s">
        <v>422</v>
      </c>
      <c r="M3743" s="2"/>
      <c r="P3743" s="2"/>
    </row>
    <row r="3744" spans="1:16" ht="12" customHeight="1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167">
        <v>43749</v>
      </c>
      <c r="L3744" s="167" t="s">
        <v>420</v>
      </c>
      <c r="M3744" s="2"/>
      <c r="P3744" s="2"/>
    </row>
    <row r="3745" spans="1:16" ht="12" customHeight="1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167">
        <v>43752</v>
      </c>
      <c r="L3745" s="167" t="s">
        <v>443</v>
      </c>
      <c r="M3745" s="2"/>
      <c r="P3745" s="2"/>
    </row>
    <row r="3746" spans="1:16" ht="12" customHeight="1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167">
        <v>43755</v>
      </c>
      <c r="L3746" s="167" t="s">
        <v>420</v>
      </c>
      <c r="M3746" s="2"/>
      <c r="P3746" s="2"/>
    </row>
    <row r="3747" spans="1:16" ht="12" customHeight="1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167">
        <v>43756</v>
      </c>
      <c r="L3747" s="167" t="s">
        <v>422</v>
      </c>
      <c r="M3747" s="2"/>
      <c r="P3747" s="2"/>
    </row>
    <row r="3748" spans="1:16" ht="12" customHeight="1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167">
        <v>43757</v>
      </c>
      <c r="L3748" s="167" t="s">
        <v>443</v>
      </c>
      <c r="M3748" s="2"/>
      <c r="P3748" s="2"/>
    </row>
    <row r="3749" spans="1:16" ht="12" customHeight="1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167">
        <v>43758</v>
      </c>
      <c r="L3749" s="167" t="s">
        <v>422</v>
      </c>
      <c r="M3749" s="2"/>
      <c r="P3749" s="2"/>
    </row>
    <row r="3750" spans="1:16" ht="12" customHeight="1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167">
        <v>43759</v>
      </c>
      <c r="L3750" s="167" t="s">
        <v>443</v>
      </c>
      <c r="M3750" s="2"/>
      <c r="P3750" s="2"/>
    </row>
    <row r="3751" spans="1:16" ht="12" customHeight="1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167">
        <v>43760</v>
      </c>
      <c r="L3751" s="167" t="s">
        <v>422</v>
      </c>
      <c r="M3751" s="2"/>
      <c r="P3751" s="2"/>
    </row>
    <row r="3752" spans="1:16" ht="12" customHeight="1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167">
        <v>43768</v>
      </c>
      <c r="L3752" s="167" t="s">
        <v>420</v>
      </c>
      <c r="M3752" s="2"/>
      <c r="P3752" s="2"/>
    </row>
    <row r="3753" spans="1:16" ht="12" customHeight="1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167">
        <v>43771</v>
      </c>
      <c r="L3753" s="167" t="s">
        <v>422</v>
      </c>
      <c r="M3753" s="2"/>
      <c r="P3753" s="2"/>
    </row>
    <row r="3754" spans="1:16" ht="12" customHeight="1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167">
        <v>43772</v>
      </c>
      <c r="L3754" s="167" t="s">
        <v>420</v>
      </c>
      <c r="M3754" s="2"/>
      <c r="P3754" s="2"/>
    </row>
    <row r="3755" spans="1:16" ht="12" customHeight="1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167">
        <v>43777</v>
      </c>
      <c r="L3755" s="167" t="s">
        <v>422</v>
      </c>
      <c r="M3755" s="2"/>
      <c r="P3755" s="2"/>
    </row>
    <row r="3756" spans="1:16" ht="12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167">
        <v>43778</v>
      </c>
      <c r="L3756" s="167" t="s">
        <v>420</v>
      </c>
      <c r="M3756" s="2"/>
      <c r="P3756" s="2"/>
    </row>
    <row r="3757" spans="1:16" ht="12" customHeight="1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167">
        <v>43782</v>
      </c>
      <c r="L3757" s="167" t="s">
        <v>422</v>
      </c>
      <c r="M3757" s="2"/>
      <c r="P3757" s="2"/>
    </row>
    <row r="3758" spans="1:16" ht="12" customHeight="1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167">
        <v>43786</v>
      </c>
      <c r="L3758" s="167" t="s">
        <v>443</v>
      </c>
      <c r="M3758" s="2"/>
      <c r="P3758" s="2"/>
    </row>
    <row r="3759" spans="1:16" ht="12" customHeight="1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167">
        <v>43787</v>
      </c>
      <c r="L3759" s="167" t="s">
        <v>422</v>
      </c>
      <c r="M3759" s="2"/>
      <c r="P3759" s="2"/>
    </row>
    <row r="3760" spans="1:16" ht="12" customHeight="1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167">
        <v>43788</v>
      </c>
      <c r="L3760" s="167" t="s">
        <v>443</v>
      </c>
      <c r="M3760" s="2"/>
      <c r="P3760" s="2"/>
    </row>
    <row r="3761" spans="1:16" ht="12" customHeight="1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167">
        <v>43791</v>
      </c>
      <c r="L3761" s="167" t="s">
        <v>422</v>
      </c>
      <c r="M3761" s="2"/>
      <c r="P3761" s="2"/>
    </row>
    <row r="3762" spans="1:16" ht="12" customHeight="1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167">
        <v>43793</v>
      </c>
      <c r="L3762" s="167" t="s">
        <v>443</v>
      </c>
      <c r="M3762" s="2"/>
      <c r="P3762" s="2"/>
    </row>
    <row r="3763" spans="1:16" ht="12" customHeight="1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167">
        <v>43802</v>
      </c>
      <c r="L3763" s="167" t="s">
        <v>422</v>
      </c>
      <c r="M3763" s="2"/>
      <c r="P3763" s="2"/>
    </row>
    <row r="3764" spans="1:16" ht="12" customHeight="1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167">
        <v>43803</v>
      </c>
      <c r="L3764" s="167" t="s">
        <v>420</v>
      </c>
      <c r="M3764" s="2"/>
      <c r="P3764" s="2"/>
    </row>
    <row r="3765" spans="1:16" ht="12" customHeight="1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167">
        <v>43805</v>
      </c>
      <c r="L3765" s="167" t="s">
        <v>424</v>
      </c>
      <c r="M3765" s="2"/>
      <c r="P3765" s="2"/>
    </row>
    <row r="3766" spans="1:16" ht="12" customHeight="1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167">
        <v>43812</v>
      </c>
      <c r="L3766" s="167" t="s">
        <v>420</v>
      </c>
      <c r="M3766" s="2"/>
      <c r="P3766" s="2"/>
    </row>
    <row r="3767" spans="1:16" ht="12" customHeight="1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167">
        <v>43821</v>
      </c>
      <c r="L3767" s="167" t="s">
        <v>422</v>
      </c>
      <c r="M3767" s="2"/>
      <c r="P3767" s="2"/>
    </row>
    <row r="3768" spans="1:16" ht="12" customHeight="1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167">
        <v>43824</v>
      </c>
      <c r="L3768" s="167" t="s">
        <v>420</v>
      </c>
      <c r="M3768" s="2"/>
      <c r="P3768" s="2"/>
    </row>
    <row r="3769" spans="1:16" ht="12" customHeight="1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167">
        <v>43830</v>
      </c>
      <c r="L3769" s="167" t="s">
        <v>422</v>
      </c>
      <c r="M3769" s="2"/>
      <c r="P3769" s="2"/>
    </row>
    <row r="3770" spans="1:16" ht="12" customHeight="1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167">
        <v>43832</v>
      </c>
      <c r="L3770" s="167" t="s">
        <v>420</v>
      </c>
      <c r="M3770" s="2"/>
      <c r="P3770" s="2"/>
    </row>
    <row r="3771" spans="1:16" ht="12" customHeight="1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167">
        <v>43842</v>
      </c>
      <c r="L3771" s="167" t="s">
        <v>422</v>
      </c>
      <c r="M3771" s="2"/>
      <c r="P3771" s="2"/>
    </row>
    <row r="3772" spans="1:16" ht="12" customHeight="1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167">
        <v>43843</v>
      </c>
      <c r="L3772" s="167" t="s">
        <v>424</v>
      </c>
      <c r="M3772" s="2"/>
      <c r="P3772" s="2"/>
    </row>
    <row r="3773" spans="1:16" ht="12" customHeight="1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167">
        <v>43845</v>
      </c>
      <c r="L3773" s="167" t="s">
        <v>420</v>
      </c>
      <c r="M3773" s="2"/>
      <c r="P3773" s="2"/>
    </row>
    <row r="3774" spans="1:16" ht="12" customHeight="1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167">
        <v>43901</v>
      </c>
      <c r="L3774" s="167" t="s">
        <v>443</v>
      </c>
      <c r="M3774" s="2"/>
      <c r="P3774" s="2"/>
    </row>
    <row r="3775" spans="1:16" ht="12" customHeight="1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167">
        <v>43962</v>
      </c>
      <c r="L3775" s="167" t="s">
        <v>420</v>
      </c>
      <c r="M3775" s="2"/>
      <c r="P3775" s="2"/>
    </row>
    <row r="3776" spans="1:16" ht="12" customHeight="1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167">
        <v>43963</v>
      </c>
      <c r="L3776" s="167" t="s">
        <v>443</v>
      </c>
      <c r="M3776" s="2"/>
      <c r="P3776" s="2"/>
    </row>
    <row r="3777" spans="1:16" ht="12" customHeight="1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167">
        <v>43973</v>
      </c>
      <c r="L3777" s="167" t="s">
        <v>420</v>
      </c>
      <c r="M3777" s="2"/>
      <c r="P3777" s="2"/>
    </row>
    <row r="3778" spans="1:16" ht="12" customHeight="1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167">
        <v>43974</v>
      </c>
      <c r="L3778" s="167" t="s">
        <v>443</v>
      </c>
      <c r="M3778" s="2"/>
      <c r="P3778" s="2"/>
    </row>
    <row r="3779" spans="1:16" ht="12" customHeight="1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167">
        <v>43983</v>
      </c>
      <c r="L3779" s="167" t="s">
        <v>420</v>
      </c>
      <c r="M3779" s="2"/>
      <c r="P3779" s="2"/>
    </row>
    <row r="3780" spans="1:16" ht="12" customHeight="1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167">
        <v>43985</v>
      </c>
      <c r="L3780" s="167" t="s">
        <v>443</v>
      </c>
      <c r="M3780" s="2"/>
      <c r="P3780" s="2"/>
    </row>
    <row r="3781" spans="1:16" ht="12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167">
        <v>43988</v>
      </c>
      <c r="L3781" s="167" t="s">
        <v>420</v>
      </c>
      <c r="M3781" s="2"/>
      <c r="P3781" s="2"/>
    </row>
    <row r="3782" spans="1:16" ht="12" customHeight="1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167">
        <v>43989</v>
      </c>
      <c r="L3782" s="167" t="s">
        <v>443</v>
      </c>
      <c r="M3782" s="2"/>
      <c r="P3782" s="2"/>
    </row>
    <row r="3783" spans="1:16" ht="12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167">
        <v>44001</v>
      </c>
      <c r="L3783" s="167" t="s">
        <v>421</v>
      </c>
      <c r="M3783" s="2"/>
      <c r="P3783" s="2"/>
    </row>
    <row r="3784" spans="1:16" ht="12" customHeight="1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167">
        <v>44003</v>
      </c>
      <c r="L3784" s="167" t="s">
        <v>426</v>
      </c>
      <c r="M3784" s="2"/>
      <c r="P3784" s="2"/>
    </row>
    <row r="3785" spans="1:16" ht="12" customHeight="1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167">
        <v>44004</v>
      </c>
      <c r="L3785" s="167" t="s">
        <v>440</v>
      </c>
      <c r="M3785" s="2"/>
      <c r="P3785" s="2"/>
    </row>
    <row r="3786" spans="1:16" ht="12" customHeight="1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167">
        <v>44010</v>
      </c>
      <c r="L3786" s="167" t="s">
        <v>426</v>
      </c>
      <c r="M3786" s="2"/>
      <c r="P3786" s="2"/>
    </row>
    <row r="3787" spans="1:16" ht="12" customHeight="1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167">
        <v>44011</v>
      </c>
      <c r="L3787" s="167" t="s">
        <v>421</v>
      </c>
      <c r="M3787" s="2"/>
      <c r="P3787" s="2"/>
    </row>
    <row r="3788" spans="1:16" ht="12" customHeight="1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167">
        <v>44021</v>
      </c>
      <c r="L3788" s="167" t="s">
        <v>426</v>
      </c>
      <c r="M3788" s="2"/>
      <c r="P3788" s="2"/>
    </row>
    <row r="3789" spans="1:16" ht="12" customHeight="1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167">
        <v>44022</v>
      </c>
      <c r="L3789" s="167" t="s">
        <v>421</v>
      </c>
      <c r="M3789" s="2"/>
      <c r="P3789" s="2"/>
    </row>
    <row r="3790" spans="1:16" ht="12" customHeight="1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167">
        <v>44030</v>
      </c>
      <c r="L3790" s="167" t="s">
        <v>440</v>
      </c>
      <c r="M3790" s="2"/>
      <c r="P3790" s="2"/>
    </row>
    <row r="3791" spans="1:16" ht="12" customHeight="1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167">
        <v>44032</v>
      </c>
      <c r="L3791" s="167" t="s">
        <v>426</v>
      </c>
      <c r="M3791" s="2"/>
      <c r="P3791" s="2"/>
    </row>
    <row r="3792" spans="1:16" ht="12" customHeight="1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167">
        <v>44035</v>
      </c>
      <c r="L3792" s="167" t="s">
        <v>421</v>
      </c>
      <c r="M3792" s="2"/>
      <c r="P3792" s="2"/>
    </row>
    <row r="3793" spans="1:16" ht="12" customHeight="1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167">
        <v>44041</v>
      </c>
      <c r="L3793" s="167" t="s">
        <v>426</v>
      </c>
      <c r="M3793" s="2"/>
      <c r="P3793" s="2"/>
    </row>
    <row r="3794" spans="1:16" ht="12" customHeight="1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167">
        <v>44044</v>
      </c>
      <c r="L3794" s="167" t="s">
        <v>421</v>
      </c>
      <c r="M3794" s="2"/>
      <c r="P3794" s="2"/>
    </row>
    <row r="3795" spans="1:16" ht="12" customHeight="1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167">
        <v>44046</v>
      </c>
      <c r="L3795" s="167" t="s">
        <v>426</v>
      </c>
      <c r="M3795" s="2"/>
      <c r="P3795" s="2"/>
    </row>
    <row r="3796" spans="1:16" ht="12" customHeight="1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167">
        <v>44048</v>
      </c>
      <c r="L3796" s="167" t="s">
        <v>440</v>
      </c>
      <c r="M3796" s="2"/>
      <c r="P3796" s="2"/>
    </row>
    <row r="3797" spans="1:16" ht="12" customHeight="1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167">
        <v>44049</v>
      </c>
      <c r="L3797" s="167" t="s">
        <v>421</v>
      </c>
      <c r="M3797" s="2"/>
      <c r="P3797" s="2"/>
    </row>
    <row r="3798" spans="1:16" ht="12" customHeight="1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167">
        <v>44057</v>
      </c>
      <c r="L3798" s="167" t="s">
        <v>426</v>
      </c>
      <c r="M3798" s="2"/>
      <c r="P3798" s="2"/>
    </row>
    <row r="3799" spans="1:16" ht="12" customHeight="1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167">
        <v>44060</v>
      </c>
      <c r="L3799" s="167" t="s">
        <v>421</v>
      </c>
      <c r="M3799" s="2"/>
      <c r="P3799" s="2"/>
    </row>
    <row r="3800" spans="1:16" ht="12" customHeight="1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167">
        <v>44062</v>
      </c>
      <c r="L3800" s="167" t="s">
        <v>426</v>
      </c>
      <c r="M3800" s="2"/>
      <c r="P3800" s="2"/>
    </row>
    <row r="3801" spans="1:16" ht="12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167">
        <v>44065</v>
      </c>
      <c r="L3801" s="167" t="s">
        <v>421</v>
      </c>
      <c r="M3801" s="2"/>
      <c r="P3801" s="2"/>
    </row>
    <row r="3802" spans="1:16" ht="12" customHeight="1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167">
        <v>44068</v>
      </c>
      <c r="L3802" s="167" t="s">
        <v>440</v>
      </c>
      <c r="M3802" s="2"/>
      <c r="P3802" s="2"/>
    </row>
    <row r="3803" spans="1:16" ht="12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167">
        <v>44070</v>
      </c>
      <c r="L3803" s="167" t="s">
        <v>421</v>
      </c>
      <c r="M3803" s="2"/>
      <c r="P3803" s="2"/>
    </row>
    <row r="3804" spans="1:16" ht="12" customHeight="1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167">
        <v>44076</v>
      </c>
      <c r="L3804" s="167" t="s">
        <v>426</v>
      </c>
      <c r="M3804" s="2"/>
      <c r="P3804" s="2"/>
    </row>
    <row r="3805" spans="1:16" ht="12" customHeight="1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167">
        <v>44077</v>
      </c>
      <c r="L3805" s="167" t="s">
        <v>421</v>
      </c>
      <c r="M3805" s="2"/>
      <c r="P3805" s="2"/>
    </row>
    <row r="3806" spans="1:16" ht="12" customHeight="1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167">
        <v>44080</v>
      </c>
      <c r="L3806" s="167" t="s">
        <v>426</v>
      </c>
      <c r="M3806" s="2"/>
      <c r="P3806" s="2"/>
    </row>
    <row r="3807" spans="1:16" ht="12" customHeight="1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167">
        <v>44082</v>
      </c>
      <c r="L3807" s="167" t="s">
        <v>440</v>
      </c>
      <c r="M3807" s="2"/>
      <c r="P3807" s="2"/>
    </row>
    <row r="3808" spans="1:16" ht="12" customHeight="1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167">
        <v>44084</v>
      </c>
      <c r="L3808" s="167" t="s">
        <v>426</v>
      </c>
      <c r="M3808" s="2"/>
      <c r="P3808" s="2"/>
    </row>
    <row r="3809" spans="1:16" ht="12" customHeight="1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167">
        <v>44087</v>
      </c>
      <c r="L3809" s="167" t="s">
        <v>421</v>
      </c>
      <c r="M3809" s="2"/>
      <c r="P3809" s="2"/>
    </row>
    <row r="3810" spans="1:16" ht="12" customHeight="1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167">
        <v>44088</v>
      </c>
      <c r="L3810" s="167" t="s">
        <v>426</v>
      </c>
      <c r="M3810" s="2"/>
      <c r="P3810" s="2"/>
    </row>
    <row r="3811" spans="1:16" ht="12" customHeight="1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167">
        <v>44089</v>
      </c>
      <c r="L3811" s="167" t="s">
        <v>421</v>
      </c>
      <c r="M3811" s="2"/>
      <c r="P3811" s="2"/>
    </row>
    <row r="3812" spans="1:16" ht="12" customHeight="1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167">
        <v>44093</v>
      </c>
      <c r="L3812" s="167" t="s">
        <v>426</v>
      </c>
      <c r="M3812" s="2"/>
      <c r="P3812" s="2"/>
    </row>
    <row r="3813" spans="1:16" ht="12" customHeight="1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167">
        <v>44094</v>
      </c>
      <c r="L3813" s="167" t="s">
        <v>421</v>
      </c>
      <c r="M3813" s="2"/>
      <c r="P3813" s="2"/>
    </row>
    <row r="3814" spans="1:16" ht="12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167">
        <v>44099</v>
      </c>
      <c r="L3814" s="167" t="s">
        <v>426</v>
      </c>
      <c r="M3814" s="2"/>
      <c r="P3814" s="2"/>
    </row>
    <row r="3815" spans="1:16" ht="12" customHeight="1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167">
        <v>44101</v>
      </c>
      <c r="L3815" s="167" t="s">
        <v>421</v>
      </c>
      <c r="M3815" s="2"/>
      <c r="P3815" s="2"/>
    </row>
    <row r="3816" spans="1:16" ht="12" customHeight="1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167">
        <v>44201</v>
      </c>
      <c r="L3816" s="167" t="s">
        <v>420</v>
      </c>
      <c r="M3816" s="2"/>
      <c r="P3816" s="2"/>
    </row>
    <row r="3817" spans="1:16" ht="12" customHeight="1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167">
        <v>44202</v>
      </c>
      <c r="L3817" s="167" t="s">
        <v>421</v>
      </c>
      <c r="M3817" s="2"/>
      <c r="P3817" s="2"/>
    </row>
    <row r="3818" spans="1:16" ht="12" customHeight="1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167">
        <v>44203</v>
      </c>
      <c r="L3818" s="167" t="s">
        <v>420</v>
      </c>
      <c r="M3818" s="2"/>
      <c r="P3818" s="2"/>
    </row>
    <row r="3819" spans="1:16" ht="12" customHeight="1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167">
        <v>44210</v>
      </c>
      <c r="L3819" s="167" t="s">
        <v>421</v>
      </c>
      <c r="M3819" s="2"/>
      <c r="P3819" s="2"/>
    </row>
    <row r="3820" spans="1:16" ht="12" customHeight="1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167">
        <v>44211</v>
      </c>
      <c r="L3820" s="167" t="s">
        <v>420</v>
      </c>
      <c r="M3820" s="2"/>
      <c r="P3820" s="2"/>
    </row>
    <row r="3821" spans="1:16" ht="12" customHeight="1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167">
        <v>44212</v>
      </c>
      <c r="L3821" s="167" t="s">
        <v>421</v>
      </c>
      <c r="M3821" s="2"/>
      <c r="P3821" s="2"/>
    </row>
    <row r="3822" spans="1:16" ht="12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167">
        <v>44214</v>
      </c>
      <c r="L3822" s="167" t="s">
        <v>424</v>
      </c>
      <c r="M3822" s="2"/>
      <c r="P3822" s="2"/>
    </row>
    <row r="3823" spans="1:16" ht="12" customHeight="1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167">
        <v>44215</v>
      </c>
      <c r="L3823" s="167" t="s">
        <v>421</v>
      </c>
      <c r="M3823" s="2"/>
      <c r="P3823" s="2"/>
    </row>
    <row r="3824" spans="1:16" ht="12" customHeight="1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167">
        <v>44216</v>
      </c>
      <c r="L3824" s="167" t="s">
        <v>420</v>
      </c>
      <c r="M3824" s="2"/>
      <c r="P3824" s="2"/>
    </row>
    <row r="3825" spans="1:16" ht="12" customHeight="1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167">
        <v>44231</v>
      </c>
      <c r="L3825" s="167" t="s">
        <v>426</v>
      </c>
      <c r="M3825" s="2"/>
      <c r="P3825" s="2"/>
    </row>
    <row r="3826" spans="1:16" ht="12" customHeight="1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167">
        <v>44232</v>
      </c>
      <c r="L3826" s="167" t="s">
        <v>420</v>
      </c>
      <c r="M3826" s="2"/>
      <c r="P3826" s="2"/>
    </row>
    <row r="3827" spans="1:16" ht="12" customHeight="1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167">
        <v>44233</v>
      </c>
      <c r="L3827" s="167" t="s">
        <v>421</v>
      </c>
      <c r="M3827" s="2"/>
      <c r="P3827" s="2"/>
    </row>
    <row r="3828" spans="1:16" ht="12" customHeight="1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167">
        <v>44234</v>
      </c>
      <c r="L3828" s="167" t="s">
        <v>426</v>
      </c>
      <c r="M3828" s="2"/>
      <c r="P3828" s="2"/>
    </row>
    <row r="3829" spans="1:16" ht="12" customHeight="1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167">
        <v>44235</v>
      </c>
      <c r="L3829" s="167" t="s">
        <v>424</v>
      </c>
      <c r="M3829" s="2"/>
      <c r="P3829" s="2"/>
    </row>
    <row r="3830" spans="1:16" ht="12" customHeight="1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167">
        <v>44236</v>
      </c>
      <c r="L3830" s="167" t="s">
        <v>420</v>
      </c>
      <c r="M3830" s="2"/>
      <c r="P3830" s="2"/>
    </row>
    <row r="3831" spans="1:16" ht="12" customHeight="1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167">
        <v>44251</v>
      </c>
      <c r="L3831" s="167" t="s">
        <v>421</v>
      </c>
      <c r="M3831" s="2"/>
      <c r="P3831" s="2"/>
    </row>
    <row r="3832" spans="1:16" ht="12" customHeight="1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167">
        <v>44255</v>
      </c>
      <c r="L3832" s="167" t="s">
        <v>420</v>
      </c>
      <c r="M3832" s="2"/>
      <c r="P3832" s="2"/>
    </row>
    <row r="3833" spans="1:16" ht="12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167">
        <v>44256</v>
      </c>
      <c r="L3833" s="167" t="s">
        <v>421</v>
      </c>
      <c r="M3833" s="2"/>
      <c r="P3833" s="2"/>
    </row>
    <row r="3834" spans="1:16" ht="12" customHeight="1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167">
        <v>44260</v>
      </c>
      <c r="L3834" s="167" t="s">
        <v>420</v>
      </c>
      <c r="M3834" s="2"/>
      <c r="P3834" s="2"/>
    </row>
    <row r="3835" spans="1:16" ht="12" customHeight="1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167">
        <v>44264</v>
      </c>
      <c r="L3835" s="167" t="s">
        <v>421</v>
      </c>
      <c r="M3835" s="2"/>
      <c r="P3835" s="2"/>
    </row>
    <row r="3836" spans="1:16" ht="12" customHeight="1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167">
        <v>44265</v>
      </c>
      <c r="L3836" s="167" t="s">
        <v>420</v>
      </c>
      <c r="M3836" s="2"/>
      <c r="P3836" s="2"/>
    </row>
    <row r="3837" spans="1:16" ht="12" customHeight="1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167">
        <v>44275</v>
      </c>
      <c r="L3837" s="167" t="s">
        <v>421</v>
      </c>
      <c r="M3837" s="2"/>
      <c r="P3837" s="2"/>
    </row>
    <row r="3838" spans="1:16" ht="12" customHeight="1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167">
        <v>44276</v>
      </c>
      <c r="L3838" s="167" t="s">
        <v>420</v>
      </c>
      <c r="M3838" s="2"/>
      <c r="P3838" s="2"/>
    </row>
    <row r="3839" spans="1:16" ht="12" customHeight="1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167">
        <v>44280</v>
      </c>
      <c r="L3839" s="167" t="s">
        <v>421</v>
      </c>
      <c r="M3839" s="2"/>
      <c r="P3839" s="2"/>
    </row>
    <row r="3840" spans="1:16" ht="12" customHeight="1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167">
        <v>44281</v>
      </c>
      <c r="L3840" s="167" t="s">
        <v>420</v>
      </c>
      <c r="M3840" s="2"/>
      <c r="P3840" s="2"/>
    </row>
    <row r="3841" spans="1:16" ht="12" customHeight="1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167">
        <v>44285</v>
      </c>
      <c r="L3841" s="167" t="s">
        <v>426</v>
      </c>
      <c r="M3841" s="2"/>
      <c r="P3841" s="2"/>
    </row>
    <row r="3842" spans="1:16" ht="12" customHeight="1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167">
        <v>44286</v>
      </c>
      <c r="L3842" s="167" t="s">
        <v>421</v>
      </c>
      <c r="M3842" s="2"/>
      <c r="P3842" s="2"/>
    </row>
    <row r="3843" spans="1:16" ht="12" customHeight="1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167">
        <v>44287</v>
      </c>
      <c r="L3843" s="167" t="s">
        <v>424</v>
      </c>
      <c r="M3843" s="2"/>
      <c r="P3843" s="2"/>
    </row>
    <row r="3844" spans="1:16" ht="12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167">
        <v>44288</v>
      </c>
      <c r="L3844" s="167" t="s">
        <v>426</v>
      </c>
      <c r="M3844" s="2"/>
      <c r="P3844" s="2"/>
    </row>
    <row r="3845" spans="1:16" ht="12" customHeight="1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167">
        <v>44301</v>
      </c>
      <c r="L3845" s="167" t="s">
        <v>420</v>
      </c>
      <c r="M3845" s="2"/>
      <c r="P3845" s="2"/>
    </row>
    <row r="3846" spans="1:16" ht="12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167">
        <v>44401</v>
      </c>
      <c r="L3846" s="167" t="s">
        <v>426</v>
      </c>
      <c r="M3846" s="2"/>
      <c r="P3846" s="2"/>
    </row>
    <row r="3847" spans="1:16" ht="12" customHeight="1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167">
        <v>44411</v>
      </c>
      <c r="L3847" s="167" t="s">
        <v>420</v>
      </c>
      <c r="M3847" s="2"/>
      <c r="P3847" s="2"/>
    </row>
    <row r="3848" spans="1:16" ht="12" customHeight="1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167">
        <v>44412</v>
      </c>
      <c r="L3848" s="167" t="s">
        <v>426</v>
      </c>
      <c r="M3848" s="2"/>
      <c r="P3848" s="2"/>
    </row>
    <row r="3849" spans="1:16" ht="12" customHeight="1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167">
        <v>44413</v>
      </c>
      <c r="L3849" s="167" t="s">
        <v>443</v>
      </c>
      <c r="M3849" s="2"/>
      <c r="P3849" s="2"/>
    </row>
    <row r="3850" spans="1:16" ht="12" customHeight="1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167">
        <v>44416</v>
      </c>
      <c r="L3850" s="167" t="s">
        <v>426</v>
      </c>
      <c r="M3850" s="2"/>
      <c r="P3850" s="2"/>
    </row>
    <row r="3851" spans="1:16" ht="12" customHeight="1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167">
        <v>44423</v>
      </c>
      <c r="L3851" s="167" t="s">
        <v>420</v>
      </c>
      <c r="M3851" s="2"/>
      <c r="P3851" s="2"/>
    </row>
    <row r="3852" spans="1:16" ht="12" customHeight="1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167">
        <v>44424</v>
      </c>
      <c r="L3852" s="167" t="s">
        <v>426</v>
      </c>
      <c r="M3852" s="2"/>
      <c r="P3852" s="2"/>
    </row>
    <row r="3853" spans="1:16" ht="12" customHeight="1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167">
        <v>44427</v>
      </c>
      <c r="L3853" s="167" t="s">
        <v>420</v>
      </c>
      <c r="M3853" s="2"/>
      <c r="P3853" s="2"/>
    </row>
    <row r="3854" spans="1:16" ht="12" customHeight="1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167">
        <v>44428</v>
      </c>
      <c r="L3854" s="167" t="s">
        <v>426</v>
      </c>
      <c r="M3854" s="2"/>
      <c r="P3854" s="2"/>
    </row>
    <row r="3855" spans="1:16" ht="12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167">
        <v>44432</v>
      </c>
      <c r="L3855" s="167" t="s">
        <v>443</v>
      </c>
      <c r="M3855" s="2"/>
      <c r="P3855" s="2"/>
    </row>
    <row r="3856" spans="1:16" ht="12" customHeight="1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167">
        <v>44436</v>
      </c>
      <c r="L3856" s="167" t="s">
        <v>426</v>
      </c>
      <c r="M3856" s="2"/>
      <c r="P3856" s="2"/>
    </row>
    <row r="3857" spans="1:16" ht="12" customHeight="1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167">
        <v>44441</v>
      </c>
      <c r="L3857" s="167" t="s">
        <v>443</v>
      </c>
      <c r="M3857" s="2"/>
      <c r="P3857" s="2"/>
    </row>
    <row r="3858" spans="1:16" ht="12" customHeight="1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167">
        <v>44442</v>
      </c>
      <c r="L3858" s="167" t="s">
        <v>426</v>
      </c>
      <c r="M3858" s="2"/>
      <c r="P3858" s="2"/>
    </row>
    <row r="3859" spans="1:16" ht="12" customHeight="1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167">
        <v>44449</v>
      </c>
      <c r="L3859" s="167" t="s">
        <v>420</v>
      </c>
      <c r="M3859" s="2"/>
      <c r="P3859" s="2"/>
    </row>
    <row r="3860" spans="1:16" ht="12" customHeight="1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167">
        <v>44450</v>
      </c>
      <c r="L3860" s="167" t="s">
        <v>426</v>
      </c>
      <c r="M3860" s="2"/>
      <c r="P3860" s="2"/>
    </row>
    <row r="3861" spans="1:16" ht="12" customHeight="1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167">
        <v>44455</v>
      </c>
      <c r="L3861" s="167" t="s">
        <v>443</v>
      </c>
      <c r="M3861" s="2"/>
      <c r="P3861" s="2"/>
    </row>
    <row r="3862" spans="1:16" ht="12" customHeight="1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167">
        <v>44460</v>
      </c>
      <c r="L3862" s="167" t="s">
        <v>426</v>
      </c>
      <c r="M3862" s="2"/>
      <c r="P3862" s="2"/>
    </row>
    <row r="3863" spans="1:16" ht="12" customHeight="1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167">
        <v>44492</v>
      </c>
      <c r="L3863" s="167" t="s">
        <v>443</v>
      </c>
      <c r="M3863" s="2"/>
      <c r="P3863" s="2"/>
    </row>
    <row r="3864" spans="1:16" ht="12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167">
        <v>44493</v>
      </c>
      <c r="L3864" s="167" t="s">
        <v>420</v>
      </c>
      <c r="M3864" s="2"/>
      <c r="P3864" s="2"/>
    </row>
    <row r="3865" spans="1:16" ht="12" customHeight="1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167">
        <v>44501</v>
      </c>
      <c r="L3865" s="167" t="s">
        <v>426</v>
      </c>
      <c r="M3865" s="2"/>
      <c r="P3865" s="2"/>
    </row>
    <row r="3866" spans="1:16" ht="12" customHeight="1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167">
        <v>44601</v>
      </c>
      <c r="L3866" s="167" t="s">
        <v>420</v>
      </c>
      <c r="M3866" s="2"/>
      <c r="P3866" s="2"/>
    </row>
    <row r="3867" spans="1:16" ht="12" customHeight="1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167">
        <v>44609</v>
      </c>
      <c r="L3867" s="167" t="s">
        <v>426</v>
      </c>
      <c r="M3867" s="2"/>
      <c r="P3867" s="2"/>
    </row>
    <row r="3868" spans="1:16" ht="12" customHeight="1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167">
        <v>44610</v>
      </c>
      <c r="L3868" s="167" t="s">
        <v>420</v>
      </c>
      <c r="M3868" s="2"/>
      <c r="P3868" s="2"/>
    </row>
    <row r="3869" spans="1:16" ht="12" customHeight="1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167">
        <v>44611</v>
      </c>
      <c r="L3869" s="167" t="s">
        <v>424</v>
      </c>
      <c r="M3869" s="2"/>
      <c r="P3869" s="2"/>
    </row>
    <row r="3870" spans="1:16" ht="12" customHeight="1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167">
        <v>44612</v>
      </c>
      <c r="L3870" s="167" t="s">
        <v>420</v>
      </c>
      <c r="M3870" s="2"/>
      <c r="P3870" s="2"/>
    </row>
    <row r="3871" spans="1:16" ht="12" customHeight="1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167">
        <v>44628</v>
      </c>
      <c r="L3871" s="167" t="s">
        <v>424</v>
      </c>
      <c r="M3871" s="2"/>
      <c r="P3871" s="2"/>
    </row>
    <row r="3872" spans="1:16" ht="12" customHeight="1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167">
        <v>44629</v>
      </c>
      <c r="L3872" s="167" t="s">
        <v>420</v>
      </c>
      <c r="M3872" s="2"/>
      <c r="P3872" s="2"/>
    </row>
    <row r="3873" spans="1:16" ht="12" customHeight="1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167">
        <v>44637</v>
      </c>
      <c r="L3873" s="167" t="s">
        <v>424</v>
      </c>
      <c r="M3873" s="2"/>
      <c r="P3873" s="2"/>
    </row>
    <row r="3874" spans="1:16" ht="12" customHeight="1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167">
        <v>44639</v>
      </c>
      <c r="L3874" s="167" t="s">
        <v>420</v>
      </c>
      <c r="M3874" s="2"/>
      <c r="P3874" s="2"/>
    </row>
    <row r="3875" spans="1:16" ht="12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167">
        <v>44661</v>
      </c>
      <c r="L3875" s="167" t="s">
        <v>424</v>
      </c>
      <c r="M3875" s="2"/>
      <c r="P3875" s="2"/>
    </row>
    <row r="3876" spans="1:16" ht="12" customHeight="1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167">
        <v>44662</v>
      </c>
      <c r="L3876" s="167" t="s">
        <v>420</v>
      </c>
      <c r="M3876" s="2"/>
      <c r="P3876" s="2"/>
    </row>
    <row r="3877" spans="1:16" ht="12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167">
        <v>44676</v>
      </c>
      <c r="L3877" s="167" t="s">
        <v>424</v>
      </c>
      <c r="M3877" s="2"/>
      <c r="P3877" s="2"/>
    </row>
    <row r="3878" spans="1:16" ht="12" customHeight="1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167">
        <v>44677</v>
      </c>
      <c r="L3878" s="167" t="s">
        <v>420</v>
      </c>
      <c r="M3878" s="2"/>
      <c r="P3878" s="2"/>
    </row>
    <row r="3879" spans="1:16" ht="12" customHeight="1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167">
        <v>44801</v>
      </c>
      <c r="L3879" s="167" t="s">
        <v>424</v>
      </c>
      <c r="M3879" s="2"/>
      <c r="P3879" s="2"/>
    </row>
    <row r="3880" spans="1:16" ht="12" customHeight="1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167">
        <v>44802</v>
      </c>
      <c r="L3880" s="167" t="s">
        <v>425</v>
      </c>
      <c r="M3880" s="2"/>
      <c r="P3880" s="2"/>
    </row>
    <row r="3881" spans="1:16" ht="12" customHeight="1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167">
        <v>44805</v>
      </c>
      <c r="L3881" s="167" t="s">
        <v>424</v>
      </c>
      <c r="M3881" s="2"/>
      <c r="P3881" s="2"/>
    </row>
    <row r="3882" spans="1:16" ht="12" customHeight="1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167">
        <v>44809</v>
      </c>
      <c r="L3882" s="167" t="s">
        <v>425</v>
      </c>
      <c r="M3882" s="2"/>
      <c r="P3882" s="2"/>
    </row>
    <row r="3883" spans="1:16" ht="12" customHeight="1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167">
        <v>44811</v>
      </c>
      <c r="L3883" s="167" t="s">
        <v>424</v>
      </c>
      <c r="M3883" s="2"/>
      <c r="P3883" s="2"/>
    </row>
    <row r="3884" spans="1:16" ht="12" customHeight="1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167">
        <v>44814</v>
      </c>
      <c r="L3884" s="167" t="s">
        <v>421</v>
      </c>
      <c r="M3884" s="2"/>
      <c r="P3884" s="2"/>
    </row>
    <row r="3885" spans="1:16" ht="12" customHeight="1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167">
        <v>44815</v>
      </c>
      <c r="L3885" s="167" t="s">
        <v>425</v>
      </c>
      <c r="M3885" s="2"/>
      <c r="P3885" s="2"/>
    </row>
    <row r="3886" spans="1:16" ht="12" customHeight="1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167">
        <v>44816</v>
      </c>
      <c r="L3886" s="167" t="s">
        <v>421</v>
      </c>
      <c r="M3886" s="2"/>
      <c r="P3886" s="2"/>
    </row>
    <row r="3887" spans="1:16" ht="12" customHeight="1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167">
        <v>44817</v>
      </c>
      <c r="L3887" s="167" t="s">
        <v>425</v>
      </c>
      <c r="M3887" s="2"/>
      <c r="P3887" s="2"/>
    </row>
    <row r="3888" spans="1:16" ht="12" customHeight="1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167">
        <v>44818</v>
      </c>
      <c r="L3888" s="167" t="s">
        <v>424</v>
      </c>
      <c r="M3888" s="2"/>
      <c r="P3888" s="2"/>
    </row>
    <row r="3889" spans="1:16" ht="12" customHeight="1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167">
        <v>44830</v>
      </c>
      <c r="L3889" s="167" t="s">
        <v>425</v>
      </c>
      <c r="M3889" s="2"/>
      <c r="P3889" s="2"/>
    </row>
    <row r="3890" spans="1:16" ht="12" customHeight="1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167">
        <v>44833</v>
      </c>
      <c r="L3890" s="167" t="s">
        <v>424</v>
      </c>
      <c r="M3890" s="2"/>
      <c r="P3890" s="2"/>
    </row>
    <row r="3891" spans="1:16" ht="12" customHeight="1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167">
        <v>44839</v>
      </c>
      <c r="L3891" s="167" t="s">
        <v>421</v>
      </c>
      <c r="M3891" s="2"/>
      <c r="P3891" s="2"/>
    </row>
    <row r="3892" spans="1:16" ht="12" customHeight="1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167">
        <v>44840</v>
      </c>
      <c r="L3892" s="167" t="s">
        <v>424</v>
      </c>
      <c r="M3892" s="2"/>
      <c r="P3892" s="2"/>
    </row>
    <row r="3893" spans="1:16" ht="12" customHeight="1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167">
        <v>44841</v>
      </c>
      <c r="L3893" s="167" t="s">
        <v>425</v>
      </c>
      <c r="M3893" s="2"/>
      <c r="P3893" s="2"/>
    </row>
    <row r="3894" spans="1:16" ht="12" customHeight="1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167">
        <v>44842</v>
      </c>
      <c r="L3894" s="167" t="s">
        <v>424</v>
      </c>
      <c r="M3894" s="2"/>
      <c r="P3894" s="2"/>
    </row>
    <row r="3895" spans="1:16" ht="12" customHeight="1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167">
        <v>44853</v>
      </c>
      <c r="L3895" s="167" t="s">
        <v>425</v>
      </c>
      <c r="M3895" s="2"/>
      <c r="P3895" s="2"/>
    </row>
    <row r="3896" spans="1:16" ht="12" customHeight="1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167">
        <v>44854</v>
      </c>
      <c r="L3896" s="167" t="s">
        <v>424</v>
      </c>
      <c r="M3896" s="2"/>
      <c r="P3896" s="2"/>
    </row>
    <row r="3897" spans="1:16" ht="12" customHeight="1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167">
        <v>44861</v>
      </c>
      <c r="L3897" s="167" t="s">
        <v>425</v>
      </c>
      <c r="M3897" s="2"/>
      <c r="P3897" s="2"/>
    </row>
    <row r="3898" spans="1:16" ht="12" customHeight="1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167">
        <v>44862</v>
      </c>
      <c r="L3898" s="167" t="s">
        <v>424</v>
      </c>
      <c r="M3898" s="2"/>
      <c r="P3898" s="2"/>
    </row>
    <row r="3899" spans="1:16" ht="12" customHeight="1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167">
        <v>44871</v>
      </c>
      <c r="L3899" s="167" t="s">
        <v>421</v>
      </c>
      <c r="M3899" s="2"/>
      <c r="P3899" s="2"/>
    </row>
    <row r="3900" spans="1:16" ht="12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167">
        <v>44874</v>
      </c>
      <c r="L3900" s="167" t="s">
        <v>424</v>
      </c>
      <c r="M3900" s="2"/>
      <c r="P3900" s="2"/>
    </row>
    <row r="3901" spans="1:16" ht="12" customHeight="1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167">
        <v>45001</v>
      </c>
      <c r="L3901" s="167" t="s">
        <v>350</v>
      </c>
      <c r="M3901" s="2"/>
      <c r="P3901" s="2"/>
    </row>
    <row r="3902" spans="1:16" ht="12" customHeight="1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167">
        <v>45005</v>
      </c>
      <c r="L3902" s="167" t="s">
        <v>423</v>
      </c>
      <c r="M3902" s="2"/>
      <c r="P3902" s="2"/>
    </row>
    <row r="3903" spans="1:16" ht="12" customHeight="1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167">
        <v>45011</v>
      </c>
      <c r="L3903" s="167" t="s">
        <v>350</v>
      </c>
      <c r="M3903" s="2"/>
      <c r="P3903" s="2"/>
    </row>
    <row r="3904" spans="1:16" ht="12" customHeight="1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167">
        <v>45032</v>
      </c>
      <c r="L3904" s="167" t="s">
        <v>423</v>
      </c>
      <c r="M3904" s="2"/>
      <c r="P3904" s="2"/>
    </row>
    <row r="3905" spans="1:16" ht="12" customHeight="1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167">
        <v>45033</v>
      </c>
      <c r="L3905" s="167" t="s">
        <v>350</v>
      </c>
      <c r="M3905" s="2"/>
      <c r="P3905" s="2"/>
    </row>
    <row r="3906" spans="1:16" ht="12" customHeight="1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167">
        <v>45036</v>
      </c>
      <c r="L3906" s="167" t="s">
        <v>423</v>
      </c>
      <c r="M3906" s="2"/>
      <c r="P3906" s="2"/>
    </row>
    <row r="3907" spans="1:16" ht="12" customHeight="1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167">
        <v>45039</v>
      </c>
      <c r="L3907" s="167" t="s">
        <v>350</v>
      </c>
      <c r="M3907" s="2"/>
      <c r="P3907" s="2"/>
    </row>
    <row r="3908" spans="1:16" ht="12" customHeight="1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167">
        <v>45042</v>
      </c>
      <c r="L3908" s="167" t="s">
        <v>423</v>
      </c>
      <c r="M3908" s="2"/>
      <c r="P3908" s="2"/>
    </row>
    <row r="3909" spans="1:16" ht="12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167">
        <v>45050</v>
      </c>
      <c r="L3909" s="167" t="s">
        <v>350</v>
      </c>
      <c r="M3909" s="2"/>
      <c r="P3909" s="2"/>
    </row>
    <row r="3910" spans="1:16" ht="12" customHeight="1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167">
        <v>45054</v>
      </c>
      <c r="L3910" s="167" t="s">
        <v>423</v>
      </c>
      <c r="M3910" s="2"/>
      <c r="P3910" s="2"/>
    </row>
    <row r="3911" spans="1:16" ht="12" customHeight="1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167">
        <v>45055</v>
      </c>
      <c r="L3911" s="167" t="s">
        <v>350</v>
      </c>
      <c r="M3911" s="2"/>
      <c r="P3911" s="2"/>
    </row>
    <row r="3912" spans="1:16" ht="12" customHeight="1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167">
        <v>45064</v>
      </c>
      <c r="L3912" s="167" t="s">
        <v>423</v>
      </c>
      <c r="M3912" s="2"/>
      <c r="P3912" s="2"/>
    </row>
    <row r="3913" spans="1:16" ht="12" customHeight="1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167">
        <v>45065</v>
      </c>
      <c r="L3913" s="167" t="s">
        <v>350</v>
      </c>
      <c r="M3913" s="2"/>
      <c r="P3913" s="2"/>
    </row>
    <row r="3914" spans="1:16" ht="12" customHeight="1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167">
        <v>45066</v>
      </c>
      <c r="L3914" s="167" t="s">
        <v>423</v>
      </c>
      <c r="M3914" s="2"/>
      <c r="P3914" s="2"/>
    </row>
    <row r="3915" spans="1:16" ht="12" customHeight="1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167">
        <v>45067</v>
      </c>
      <c r="L3915" s="167" t="s">
        <v>350</v>
      </c>
      <c r="M3915" s="2"/>
      <c r="P3915" s="2"/>
    </row>
    <row r="3916" spans="1:16" ht="12" customHeight="1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167">
        <v>45068</v>
      </c>
      <c r="L3916" s="167" t="s">
        <v>423</v>
      </c>
      <c r="M3916" s="2"/>
      <c r="P3916" s="2"/>
    </row>
    <row r="3917" spans="1:16" ht="12" customHeight="1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167">
        <v>45069</v>
      </c>
      <c r="L3917" s="167" t="s">
        <v>350</v>
      </c>
      <c r="M3917" s="2"/>
      <c r="P3917" s="2"/>
    </row>
    <row r="3918" spans="1:16" ht="12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167">
        <v>45070</v>
      </c>
      <c r="L3918" s="167" t="s">
        <v>423</v>
      </c>
      <c r="M3918" s="2"/>
      <c r="P3918" s="2"/>
    </row>
    <row r="3919" spans="1:16" ht="12" customHeight="1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167">
        <v>45071</v>
      </c>
      <c r="L3919" s="167" t="s">
        <v>350</v>
      </c>
      <c r="M3919" s="2"/>
      <c r="P3919" s="2"/>
    </row>
    <row r="3920" spans="1:16" ht="12" customHeight="1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167">
        <v>45113</v>
      </c>
      <c r="L3920" s="167" t="s">
        <v>423</v>
      </c>
      <c r="M3920" s="2"/>
      <c r="P3920" s="2"/>
    </row>
    <row r="3921" spans="1:16" ht="12" customHeight="1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167">
        <v>45115</v>
      </c>
      <c r="L3921" s="167" t="s">
        <v>350</v>
      </c>
      <c r="M3921" s="2"/>
      <c r="P3921" s="2"/>
    </row>
    <row r="3922" spans="1:16" ht="12" customHeight="1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167">
        <v>45123</v>
      </c>
      <c r="L3922" s="167" t="s">
        <v>422</v>
      </c>
      <c r="M3922" s="2"/>
      <c r="P3922" s="2"/>
    </row>
    <row r="3923" spans="1:16" ht="12" customHeight="1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167">
        <v>45130</v>
      </c>
      <c r="L3923" s="167" t="s">
        <v>350</v>
      </c>
      <c r="M3923" s="2"/>
      <c r="P3923" s="2"/>
    </row>
    <row r="3924" spans="1:16" ht="12" customHeight="1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167">
        <v>45132</v>
      </c>
      <c r="L3924" s="167" t="s">
        <v>423</v>
      </c>
      <c r="M3924" s="2"/>
      <c r="P3924" s="2"/>
    </row>
    <row r="3925" spans="1:16" ht="12" customHeight="1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167">
        <v>45133</v>
      </c>
      <c r="L3925" s="167" t="s">
        <v>350</v>
      </c>
      <c r="M3925" s="2"/>
      <c r="P3925" s="2"/>
    </row>
    <row r="3926" spans="1:16" ht="12" customHeight="1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167">
        <v>45135</v>
      </c>
      <c r="L3926" s="167" t="s">
        <v>423</v>
      </c>
      <c r="M3926" s="2"/>
      <c r="P3926" s="2"/>
    </row>
    <row r="3927" spans="1:16" ht="12" customHeight="1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167">
        <v>45140</v>
      </c>
      <c r="L3927" s="167" t="s">
        <v>350</v>
      </c>
      <c r="M3927" s="2"/>
      <c r="P3927" s="2"/>
    </row>
    <row r="3928" spans="1:16" ht="12" customHeight="1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167">
        <v>45146</v>
      </c>
      <c r="L3928" s="167" t="s">
        <v>423</v>
      </c>
      <c r="M3928" s="2"/>
      <c r="P3928" s="2"/>
    </row>
    <row r="3929" spans="1:16" ht="12" customHeight="1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167">
        <v>45147</v>
      </c>
      <c r="L3929" s="167" t="s">
        <v>350</v>
      </c>
      <c r="M3929" s="2"/>
      <c r="P3929" s="2"/>
    </row>
    <row r="3930" spans="1:16" ht="12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167">
        <v>45148</v>
      </c>
      <c r="L3930" s="167" t="s">
        <v>423</v>
      </c>
      <c r="M3930" s="2"/>
      <c r="P3930" s="2"/>
    </row>
    <row r="3931" spans="1:16" ht="12" customHeight="1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167">
        <v>45150</v>
      </c>
      <c r="L3931" s="167" t="s">
        <v>350</v>
      </c>
      <c r="M3931" s="2"/>
      <c r="P3931" s="2"/>
    </row>
    <row r="3932" spans="1:16" ht="12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167">
        <v>45159</v>
      </c>
      <c r="L3932" s="167" t="s">
        <v>423</v>
      </c>
      <c r="M3932" s="2"/>
      <c r="P3932" s="2"/>
    </row>
    <row r="3933" spans="1:16" ht="12" customHeight="1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167">
        <v>45160</v>
      </c>
      <c r="L3933" s="167" t="s">
        <v>350</v>
      </c>
      <c r="M3933" s="2"/>
      <c r="P3933" s="2"/>
    </row>
    <row r="3934" spans="1:16" ht="12" customHeight="1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167">
        <v>45164</v>
      </c>
      <c r="L3934" s="167" t="s">
        <v>423</v>
      </c>
      <c r="M3934" s="2"/>
      <c r="P3934" s="2"/>
    </row>
    <row r="3935" spans="1:16" ht="12" customHeight="1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167">
        <v>45165</v>
      </c>
      <c r="L3935" s="167" t="s">
        <v>422</v>
      </c>
      <c r="M3935" s="2"/>
      <c r="P3935" s="2"/>
    </row>
    <row r="3936" spans="1:16" ht="12" customHeight="1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167">
        <v>45166</v>
      </c>
      <c r="L3936" s="167" t="s">
        <v>423</v>
      </c>
      <c r="M3936" s="2"/>
      <c r="P3936" s="2"/>
    </row>
    <row r="3937" spans="1:16" ht="12" customHeight="1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167">
        <v>45167</v>
      </c>
      <c r="L3937" s="167" t="s">
        <v>350</v>
      </c>
      <c r="M3937" s="2"/>
      <c r="P3937" s="2"/>
    </row>
    <row r="3938" spans="1:16" ht="12" customHeight="1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167">
        <v>45169</v>
      </c>
      <c r="L3938" s="167" t="s">
        <v>423</v>
      </c>
      <c r="M3938" s="2"/>
      <c r="P3938" s="2"/>
    </row>
    <row r="3939" spans="1:16" ht="12" customHeight="1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167">
        <v>45171</v>
      </c>
      <c r="L3939" s="167" t="s">
        <v>350</v>
      </c>
      <c r="M3939" s="2"/>
      <c r="P3939" s="2"/>
    </row>
    <row r="3940" spans="1:16" ht="12" customHeight="1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167">
        <v>45172</v>
      </c>
      <c r="L3940" s="167" t="s">
        <v>495</v>
      </c>
      <c r="M3940" s="2"/>
      <c r="P3940" s="2"/>
    </row>
    <row r="3941" spans="1:16" ht="12" customHeight="1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167">
        <v>45174</v>
      </c>
      <c r="L3941" s="167" t="s">
        <v>350</v>
      </c>
      <c r="M3941" s="2"/>
      <c r="P3941" s="2"/>
    </row>
    <row r="3942" spans="1:16" ht="12" customHeight="1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167">
        <v>45177</v>
      </c>
      <c r="L3942" s="167" t="s">
        <v>423</v>
      </c>
      <c r="M3942" s="2"/>
      <c r="P3942" s="2"/>
    </row>
    <row r="3943" spans="1:16" ht="12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167">
        <v>45201</v>
      </c>
      <c r="L3943" s="167" t="s">
        <v>350</v>
      </c>
      <c r="M3943" s="2"/>
      <c r="P3943" s="2"/>
    </row>
    <row r="3944" spans="1:16" ht="12" customHeight="1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167">
        <v>45301</v>
      </c>
      <c r="L3944" s="167" t="s">
        <v>423</v>
      </c>
      <c r="M3944" s="2"/>
      <c r="P3944" s="2"/>
    </row>
    <row r="3945" spans="1:16" ht="12" customHeight="1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167">
        <v>45601</v>
      </c>
      <c r="L3945" s="167" t="s">
        <v>422</v>
      </c>
      <c r="M3945" s="2"/>
      <c r="P3945" s="2"/>
    </row>
    <row r="3946" spans="1:16" ht="12" customHeight="1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167">
        <v>45613</v>
      </c>
      <c r="L3946" s="167" t="s">
        <v>495</v>
      </c>
      <c r="M3946" s="2"/>
      <c r="P3946" s="2"/>
    </row>
    <row r="3947" spans="1:16" ht="12" customHeight="1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167">
        <v>45617</v>
      </c>
      <c r="L3947" s="167" t="s">
        <v>422</v>
      </c>
      <c r="M3947" s="2"/>
      <c r="P3947" s="2"/>
    </row>
    <row r="3948" spans="1:16" ht="12" customHeight="1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167">
        <v>45618</v>
      </c>
      <c r="L3948" s="167" t="s">
        <v>350</v>
      </c>
      <c r="M3948" s="2"/>
      <c r="P3948" s="2"/>
    </row>
    <row r="3949" spans="1:16" ht="12" customHeight="1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167">
        <v>45619</v>
      </c>
      <c r="L3949" s="167" t="s">
        <v>495</v>
      </c>
      <c r="M3949" s="2"/>
      <c r="P3949" s="2"/>
    </row>
    <row r="3950" spans="1:16" ht="12" customHeight="1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167">
        <v>45622</v>
      </c>
      <c r="L3950" s="167" t="s">
        <v>422</v>
      </c>
      <c r="M3950" s="2"/>
      <c r="P3950" s="2"/>
    </row>
    <row r="3951" spans="1:16" ht="12" customHeight="1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167">
        <v>45623</v>
      </c>
      <c r="L3951" s="167" t="s">
        <v>495</v>
      </c>
      <c r="M3951" s="2"/>
      <c r="P3951" s="2"/>
    </row>
    <row r="3952" spans="1:16" ht="12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167">
        <v>45624</v>
      </c>
      <c r="L3952" s="167" t="s">
        <v>422</v>
      </c>
      <c r="M3952" s="2"/>
      <c r="P3952" s="2"/>
    </row>
    <row r="3953" spans="1:16" ht="12" customHeight="1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167">
        <v>45629</v>
      </c>
      <c r="L3953" s="167" t="s">
        <v>495</v>
      </c>
      <c r="M3953" s="2"/>
      <c r="P3953" s="2"/>
    </row>
    <row r="3954" spans="1:16" ht="12" customHeight="1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167">
        <v>45633</v>
      </c>
      <c r="L3954" s="167" t="s">
        <v>422</v>
      </c>
      <c r="M3954" s="2"/>
      <c r="P3954" s="2"/>
    </row>
    <row r="3955" spans="1:16" ht="12" customHeight="1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167">
        <v>45634</v>
      </c>
      <c r="L3955" s="167" t="s">
        <v>495</v>
      </c>
      <c r="M3955" s="2"/>
      <c r="P3955" s="2"/>
    </row>
    <row r="3956" spans="1:16" ht="12" customHeight="1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167">
        <v>45644</v>
      </c>
      <c r="L3956" s="167" t="s">
        <v>422</v>
      </c>
      <c r="M3956" s="2"/>
      <c r="P3956" s="2"/>
    </row>
    <row r="3957" spans="1:16" ht="12" customHeight="1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167">
        <v>45645</v>
      </c>
      <c r="L3957" s="167" t="s">
        <v>495</v>
      </c>
      <c r="M3957" s="2"/>
      <c r="P3957" s="2"/>
    </row>
    <row r="3958" spans="1:16" ht="12" customHeight="1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167">
        <v>45647</v>
      </c>
      <c r="L3958" s="167" t="s">
        <v>422</v>
      </c>
      <c r="M3958" s="2"/>
      <c r="P3958" s="2"/>
    </row>
    <row r="3959" spans="1:16" ht="12" customHeight="1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167">
        <v>45648</v>
      </c>
      <c r="L3959" s="167" t="s">
        <v>495</v>
      </c>
      <c r="M3959" s="2"/>
      <c r="P3959" s="2"/>
    </row>
    <row r="3960" spans="1:16" ht="12" customHeight="1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167">
        <v>45651</v>
      </c>
      <c r="L3960" s="167" t="s">
        <v>422</v>
      </c>
      <c r="M3960" s="2"/>
      <c r="P3960" s="2"/>
    </row>
    <row r="3961" spans="1:16" ht="12" customHeight="1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167">
        <v>45652</v>
      </c>
      <c r="L3961" s="167" t="s">
        <v>495</v>
      </c>
      <c r="M3961" s="2"/>
      <c r="P3961" s="2"/>
    </row>
    <row r="3962" spans="1:16" ht="12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167">
        <v>45654</v>
      </c>
      <c r="L3962" s="167" t="s">
        <v>422</v>
      </c>
      <c r="M3962" s="2"/>
      <c r="P3962" s="2"/>
    </row>
    <row r="3963" spans="1:16" ht="12" customHeight="1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167">
        <v>45656</v>
      </c>
      <c r="L3963" s="167" t="s">
        <v>495</v>
      </c>
      <c r="M3963" s="2"/>
      <c r="P3963" s="2"/>
    </row>
    <row r="3964" spans="1:16" ht="12" customHeight="1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167">
        <v>45672</v>
      </c>
      <c r="L3964" s="167" t="s">
        <v>422</v>
      </c>
      <c r="M3964" s="2"/>
      <c r="P3964" s="2"/>
    </row>
    <row r="3965" spans="1:16" ht="12" customHeight="1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167">
        <v>45674</v>
      </c>
      <c r="L3965" s="167" t="s">
        <v>495</v>
      </c>
      <c r="M3965" s="2"/>
      <c r="P3965" s="2"/>
    </row>
    <row r="3966" spans="1:16" ht="12" customHeight="1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167">
        <v>45679</v>
      </c>
      <c r="L3966" s="167" t="s">
        <v>350</v>
      </c>
      <c r="M3966" s="2"/>
      <c r="P3966" s="2"/>
    </row>
    <row r="3967" spans="1:16" ht="12" customHeight="1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167">
        <v>45680</v>
      </c>
      <c r="L3967" s="167" t="s">
        <v>495</v>
      </c>
      <c r="M3967" s="2"/>
      <c r="P3967" s="2"/>
    </row>
    <row r="3968" spans="1:16" ht="12" customHeight="1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167">
        <v>45681</v>
      </c>
      <c r="L3968" s="167" t="s">
        <v>422</v>
      </c>
      <c r="M3968" s="2"/>
      <c r="P3968" s="2"/>
    </row>
    <row r="3969" spans="1:16" ht="12" customHeight="1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167">
        <v>45682</v>
      </c>
      <c r="L3969" s="167" t="s">
        <v>495</v>
      </c>
      <c r="M3969" s="2"/>
      <c r="P3969" s="2"/>
    </row>
    <row r="3970" spans="1:16" ht="12" customHeight="1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167">
        <v>45697</v>
      </c>
      <c r="L3970" s="167" t="s">
        <v>350</v>
      </c>
      <c r="M3970" s="2"/>
      <c r="P3970" s="2"/>
    </row>
    <row r="3971" spans="1:16" ht="12" customHeight="1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167">
        <v>45698</v>
      </c>
      <c r="L3971" s="167" t="s">
        <v>422</v>
      </c>
      <c r="M3971" s="2"/>
      <c r="P3971" s="2"/>
    </row>
    <row r="3972" spans="1:16" ht="12" customHeight="1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167">
        <v>45699</v>
      </c>
      <c r="L3972" s="167" t="s">
        <v>495</v>
      </c>
      <c r="M3972" s="2"/>
      <c r="P3972" s="2"/>
    </row>
    <row r="3973" spans="1:16" ht="12" customHeight="1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167">
        <v>45701</v>
      </c>
      <c r="L3973" s="167" t="s">
        <v>422</v>
      </c>
      <c r="M3973" s="2"/>
      <c r="P3973" s="2"/>
    </row>
    <row r="3974" spans="1:16" ht="12" customHeight="1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167">
        <v>45710</v>
      </c>
      <c r="L3974" s="167" t="s">
        <v>495</v>
      </c>
      <c r="M3974" s="2"/>
      <c r="P3974" s="2"/>
    </row>
    <row r="3975" spans="1:16" ht="12" customHeight="1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167">
        <v>45711</v>
      </c>
      <c r="L3975" s="167" t="s">
        <v>422</v>
      </c>
      <c r="M3975" s="2"/>
      <c r="P3975" s="2"/>
    </row>
    <row r="3976" spans="1:16" ht="12" customHeight="1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167">
        <v>45712</v>
      </c>
      <c r="L3976" s="167" t="s">
        <v>493</v>
      </c>
      <c r="M3976" s="2"/>
      <c r="P3976" s="2"/>
    </row>
    <row r="3977" spans="1:16" ht="12" customHeight="1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167">
        <v>45713</v>
      </c>
      <c r="L3977" s="167" t="s">
        <v>422</v>
      </c>
      <c r="M3977" s="2"/>
      <c r="P3977" s="2"/>
    </row>
    <row r="3978" spans="1:16" ht="12" customHeight="1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167">
        <v>45714</v>
      </c>
      <c r="L3978" s="167" t="s">
        <v>493</v>
      </c>
      <c r="M3978" s="2"/>
      <c r="P3978" s="2"/>
    </row>
    <row r="3979" spans="1:16" ht="12" customHeight="1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167">
        <v>45715</v>
      </c>
      <c r="L3979" s="167" t="s">
        <v>422</v>
      </c>
      <c r="M3979" s="2"/>
      <c r="P3979" s="2"/>
    </row>
    <row r="3980" spans="1:16" ht="12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167">
        <v>45720</v>
      </c>
      <c r="L3980" s="167" t="s">
        <v>493</v>
      </c>
      <c r="M3980" s="2"/>
      <c r="P3980" s="2"/>
    </row>
    <row r="3981" spans="1:16" ht="12" customHeight="1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167">
        <v>45721</v>
      </c>
      <c r="L3981" s="167" t="s">
        <v>422</v>
      </c>
      <c r="M3981" s="2"/>
      <c r="P3981" s="2"/>
    </row>
    <row r="3982" spans="1:16" ht="12" customHeight="1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167">
        <v>45723</v>
      </c>
      <c r="L3982" s="167" t="s">
        <v>493</v>
      </c>
      <c r="M3982" s="2"/>
      <c r="P3982" s="2"/>
    </row>
    <row r="3983" spans="1:16" ht="12" customHeight="1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167">
        <v>45727</v>
      </c>
      <c r="L3983" s="167" t="s">
        <v>422</v>
      </c>
      <c r="M3983" s="2"/>
      <c r="P3983" s="2"/>
    </row>
    <row r="3984" spans="1:16" ht="12" customHeight="1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167">
        <v>45729</v>
      </c>
      <c r="L3984" s="167" t="s">
        <v>493</v>
      </c>
      <c r="M3984" s="2"/>
      <c r="P3984" s="2"/>
    </row>
    <row r="3985" spans="1:16" ht="12" customHeight="1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167">
        <v>45732</v>
      </c>
      <c r="L3985" s="167" t="s">
        <v>422</v>
      </c>
      <c r="M3985" s="2"/>
      <c r="P3985" s="2"/>
    </row>
    <row r="3986" spans="1:16" ht="12" customHeight="1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167">
        <v>45734</v>
      </c>
      <c r="L3986" s="167" t="s">
        <v>443</v>
      </c>
      <c r="M3986" s="2"/>
      <c r="P3986" s="2"/>
    </row>
    <row r="3987" spans="1:16" ht="12" customHeight="1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167">
        <v>45735</v>
      </c>
      <c r="L3987" s="167" t="s">
        <v>422</v>
      </c>
      <c r="M3987" s="2"/>
      <c r="P3987" s="2"/>
    </row>
    <row r="3988" spans="1:16" ht="12" customHeight="1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167">
        <v>45739</v>
      </c>
      <c r="L3988" s="167" t="s">
        <v>493</v>
      </c>
      <c r="M3988" s="2"/>
      <c r="P3988" s="2"/>
    </row>
    <row r="3989" spans="1:16" ht="12" customHeight="1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167">
        <v>45740</v>
      </c>
      <c r="L3989" s="167" t="s">
        <v>422</v>
      </c>
      <c r="M3989" s="2"/>
      <c r="P3989" s="2"/>
    </row>
    <row r="3990" spans="1:16" ht="12" customHeight="1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167">
        <v>45741</v>
      </c>
      <c r="L3990" s="167" t="s">
        <v>495</v>
      </c>
      <c r="M3990" s="2"/>
      <c r="P3990" s="2"/>
    </row>
    <row r="3991" spans="1:16" ht="12" customHeight="1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167">
        <v>45742</v>
      </c>
      <c r="L3991" s="167" t="s">
        <v>493</v>
      </c>
      <c r="M3991" s="2"/>
      <c r="P3991" s="2"/>
    </row>
    <row r="3992" spans="1:16" ht="12" customHeight="1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167">
        <v>45744</v>
      </c>
      <c r="L3992" s="167" t="s">
        <v>422</v>
      </c>
      <c r="M3992" s="2"/>
      <c r="P3992" s="2"/>
    </row>
    <row r="3993" spans="1:16" ht="12" customHeight="1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167">
        <v>45745</v>
      </c>
      <c r="L3993" s="167" t="s">
        <v>493</v>
      </c>
      <c r="M3993" s="2"/>
      <c r="P3993" s="2"/>
    </row>
    <row r="3994" spans="1:16" ht="12" customHeight="1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167">
        <v>45746</v>
      </c>
      <c r="L3994" s="167" t="s">
        <v>422</v>
      </c>
      <c r="M3994" s="2"/>
      <c r="P3994" s="2"/>
    </row>
    <row r="3995" spans="1:16" ht="12" customHeight="1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167">
        <v>45750</v>
      </c>
      <c r="L3995" s="167" t="s">
        <v>493</v>
      </c>
      <c r="M3995" s="2"/>
      <c r="P3995" s="2"/>
    </row>
    <row r="3996" spans="1:16" ht="12" customHeight="1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167">
        <v>45760</v>
      </c>
      <c r="L3996" s="167" t="s">
        <v>495</v>
      </c>
      <c r="M3996" s="2"/>
      <c r="P3996" s="2"/>
    </row>
    <row r="3997" spans="1:16" ht="12" customHeight="1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167">
        <v>45761</v>
      </c>
      <c r="L3997" s="167" t="s">
        <v>422</v>
      </c>
      <c r="M3997" s="2"/>
      <c r="P3997" s="2"/>
    </row>
    <row r="3998" spans="1:16" ht="12" customHeight="1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167">
        <v>45767</v>
      </c>
      <c r="L3998" s="167" t="s">
        <v>494</v>
      </c>
      <c r="M3998" s="2"/>
      <c r="P3998" s="2"/>
    </row>
    <row r="3999" spans="1:16" ht="12" customHeight="1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167">
        <v>45768</v>
      </c>
      <c r="L3999" s="167" t="s">
        <v>493</v>
      </c>
      <c r="M3999" s="2"/>
      <c r="P3999" s="2"/>
    </row>
    <row r="4000" spans="1:16" ht="12" customHeight="1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167">
        <v>45775</v>
      </c>
      <c r="L4000" s="167" t="s">
        <v>495</v>
      </c>
      <c r="M4000" s="2"/>
      <c r="P4000" s="2"/>
    </row>
    <row r="4001" spans="1:16" ht="12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167">
        <v>45776</v>
      </c>
      <c r="L4001" s="167" t="s">
        <v>422</v>
      </c>
      <c r="M4001" s="2"/>
      <c r="P4001" s="2"/>
    </row>
    <row r="4002" spans="1:16" ht="12" customHeight="1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167">
        <v>45779</v>
      </c>
      <c r="L4002" s="167" t="s">
        <v>493</v>
      </c>
      <c r="M4002" s="2"/>
      <c r="P4002" s="2"/>
    </row>
    <row r="4003" spans="1:16" ht="12" customHeight="1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167">
        <v>45780</v>
      </c>
      <c r="L4003" s="167" t="s">
        <v>422</v>
      </c>
      <c r="M4003" s="2"/>
      <c r="P4003" s="2"/>
    </row>
    <row r="4004" spans="1:16" ht="12" customHeight="1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167">
        <v>45781</v>
      </c>
      <c r="L4004" s="167" t="s">
        <v>493</v>
      </c>
      <c r="M4004" s="2"/>
      <c r="P4004" s="2"/>
    </row>
    <row r="4005" spans="1:16" ht="12" customHeight="1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167">
        <v>45782</v>
      </c>
      <c r="L4005" s="167" t="s">
        <v>422</v>
      </c>
      <c r="M4005" s="2"/>
      <c r="P4005" s="2"/>
    </row>
    <row r="4006" spans="1:16" ht="12" customHeight="1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167">
        <v>45783</v>
      </c>
      <c r="L4006" s="167" t="s">
        <v>493</v>
      </c>
      <c r="M4006" s="2"/>
      <c r="P4006" s="2"/>
    </row>
    <row r="4007" spans="1:16" ht="12" customHeight="1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167">
        <v>45786</v>
      </c>
      <c r="L4007" s="167" t="s">
        <v>422</v>
      </c>
      <c r="M4007" s="2"/>
      <c r="P4007" s="2"/>
    </row>
    <row r="4008" spans="1:16" ht="12" customHeight="1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167">
        <v>45787</v>
      </c>
      <c r="L4008" s="167" t="s">
        <v>493</v>
      </c>
      <c r="M4008" s="2"/>
      <c r="P4008" s="2"/>
    </row>
    <row r="4009" spans="1:16" ht="12" customHeight="1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167">
        <v>45801</v>
      </c>
      <c r="L4009" s="167" t="s">
        <v>423</v>
      </c>
      <c r="M4009" s="2"/>
      <c r="P4009" s="2"/>
    </row>
    <row r="4010" spans="1:16" ht="12" customHeight="1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167">
        <v>45805</v>
      </c>
      <c r="L4010" s="167" t="s">
        <v>343</v>
      </c>
      <c r="M4010" s="2"/>
      <c r="P4010" s="2"/>
    </row>
    <row r="4011" spans="1:16" ht="12" customHeight="1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167">
        <v>45806</v>
      </c>
      <c r="L4011" s="167" t="s">
        <v>423</v>
      </c>
      <c r="M4011" s="2"/>
      <c r="P4011" s="2"/>
    </row>
    <row r="4012" spans="1:16" ht="12" customHeight="1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167">
        <v>45807</v>
      </c>
      <c r="L4012" s="167" t="s">
        <v>343</v>
      </c>
      <c r="M4012" s="2"/>
      <c r="P4012" s="2"/>
    </row>
    <row r="4013" spans="1:16" ht="12" customHeight="1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167">
        <v>45808</v>
      </c>
      <c r="L4013" s="167" t="s">
        <v>425</v>
      </c>
      <c r="M4013" s="2"/>
      <c r="P4013" s="2"/>
    </row>
    <row r="4014" spans="1:16" ht="12" customHeight="1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167">
        <v>45809</v>
      </c>
      <c r="L4014" s="167" t="s">
        <v>343</v>
      </c>
      <c r="M4014" s="2"/>
      <c r="P4014" s="2"/>
    </row>
    <row r="4015" spans="1:16" ht="12" customHeight="1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167">
        <v>45810</v>
      </c>
      <c r="L4015" s="167" t="s">
        <v>425</v>
      </c>
      <c r="M4015" s="2"/>
      <c r="P4015" s="2"/>
    </row>
    <row r="4016" spans="1:16" ht="12" customHeight="1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167">
        <v>45812</v>
      </c>
      <c r="L4016" s="167" t="s">
        <v>423</v>
      </c>
      <c r="M4016" s="2"/>
      <c r="P4016" s="2"/>
    </row>
    <row r="4017" spans="1:16" ht="12" customHeight="1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167">
        <v>45813</v>
      </c>
      <c r="L4017" s="167" t="s">
        <v>343</v>
      </c>
      <c r="M4017" s="2"/>
      <c r="P4017" s="2"/>
    </row>
    <row r="4018" spans="1:16" ht="12" customHeight="1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167">
        <v>45814</v>
      </c>
      <c r="L4018" s="167" t="s">
        <v>425</v>
      </c>
      <c r="M4018" s="2"/>
      <c r="P4018" s="2"/>
    </row>
    <row r="4019" spans="1:16" ht="12" customHeight="1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167">
        <v>45819</v>
      </c>
      <c r="L4019" s="167" t="s">
        <v>423</v>
      </c>
      <c r="M4019" s="2"/>
      <c r="P4019" s="2"/>
    </row>
    <row r="4020" spans="1:16" ht="12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167">
        <v>45820</v>
      </c>
      <c r="L4020" s="167" t="s">
        <v>425</v>
      </c>
      <c r="M4020" s="2"/>
      <c r="P4020" s="2"/>
    </row>
    <row r="4021" spans="1:16" ht="12" customHeight="1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167">
        <v>45821</v>
      </c>
      <c r="L4021" s="167" t="s">
        <v>343</v>
      </c>
      <c r="M4021" s="2"/>
      <c r="P4021" s="2"/>
    </row>
    <row r="4022" spans="1:16" ht="12" customHeight="1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167">
        <v>45827</v>
      </c>
      <c r="L4022" s="167" t="s">
        <v>425</v>
      </c>
      <c r="M4022" s="2"/>
      <c r="P4022" s="2"/>
    </row>
    <row r="4023" spans="1:16" ht="12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167">
        <v>45828</v>
      </c>
      <c r="L4023" s="167" t="s">
        <v>343</v>
      </c>
      <c r="M4023" s="2"/>
      <c r="P4023" s="2"/>
    </row>
    <row r="4024" spans="1:16" ht="12" customHeight="1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167">
        <v>45830</v>
      </c>
      <c r="L4024" s="167" t="s">
        <v>425</v>
      </c>
      <c r="M4024" s="2"/>
      <c r="P4024" s="2"/>
    </row>
    <row r="4025" spans="1:16" ht="12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167">
        <v>45832</v>
      </c>
      <c r="L4025" s="167" t="s">
        <v>343</v>
      </c>
      <c r="M4025" s="2"/>
      <c r="P4025" s="2"/>
    </row>
    <row r="4026" spans="1:16" ht="12" customHeight="1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167">
        <v>45835</v>
      </c>
      <c r="L4026" s="167" t="s">
        <v>425</v>
      </c>
      <c r="M4026" s="2"/>
      <c r="P4026" s="2"/>
    </row>
    <row r="4027" spans="1:16" ht="12" customHeight="1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167">
        <v>45838</v>
      </c>
      <c r="L4027" s="167" t="s">
        <v>343</v>
      </c>
      <c r="M4027" s="2"/>
      <c r="P4027" s="2"/>
    </row>
    <row r="4028" spans="1:16" ht="12" customHeight="1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167">
        <v>45839</v>
      </c>
      <c r="L4028" s="167" t="s">
        <v>425</v>
      </c>
      <c r="M4028" s="2"/>
      <c r="P4028" s="2"/>
    </row>
    <row r="4029" spans="1:16" ht="12" customHeight="1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167">
        <v>45843</v>
      </c>
      <c r="L4029" s="167" t="s">
        <v>424</v>
      </c>
      <c r="M4029" s="2"/>
      <c r="P4029" s="2"/>
    </row>
    <row r="4030" spans="1:16" ht="12" customHeight="1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167">
        <v>45844</v>
      </c>
      <c r="L4030" s="167" t="s">
        <v>343</v>
      </c>
      <c r="M4030" s="2"/>
      <c r="P4030" s="2"/>
    </row>
    <row r="4031" spans="1:16" ht="12" customHeight="1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167">
        <v>45845</v>
      </c>
      <c r="L4031" s="167" t="s">
        <v>423</v>
      </c>
      <c r="M4031" s="2"/>
      <c r="P4031" s="2"/>
    </row>
    <row r="4032" spans="1:16" ht="12" customHeight="1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167">
        <v>45846</v>
      </c>
      <c r="L4032" s="167" t="s">
        <v>343</v>
      </c>
      <c r="M4032" s="2"/>
      <c r="P4032" s="2"/>
    </row>
    <row r="4033" spans="1:16" ht="12" customHeight="1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167">
        <v>45848</v>
      </c>
      <c r="L4033" s="167" t="s">
        <v>425</v>
      </c>
      <c r="M4033" s="2"/>
      <c r="P4033" s="2"/>
    </row>
    <row r="4034" spans="1:16" ht="12" customHeight="1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167">
        <v>45849</v>
      </c>
      <c r="L4034" s="167" t="s">
        <v>343</v>
      </c>
      <c r="M4034" s="2"/>
      <c r="P4034" s="2"/>
    </row>
    <row r="4035" spans="1:16" ht="12" customHeight="1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167">
        <v>45850</v>
      </c>
      <c r="L4035" s="167" t="s">
        <v>423</v>
      </c>
      <c r="M4035" s="2"/>
      <c r="P4035" s="2"/>
    </row>
    <row r="4036" spans="1:16" ht="12" customHeight="1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167">
        <v>45851</v>
      </c>
      <c r="L4036" s="167" t="s">
        <v>343</v>
      </c>
      <c r="M4036" s="2"/>
      <c r="P4036" s="2"/>
    </row>
    <row r="4037" spans="1:16" ht="12" customHeight="1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167">
        <v>45853</v>
      </c>
      <c r="L4037" s="167" t="s">
        <v>425</v>
      </c>
      <c r="M4037" s="2"/>
      <c r="P4037" s="2"/>
    </row>
    <row r="4038" spans="1:16" ht="12" customHeight="1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167">
        <v>45855</v>
      </c>
      <c r="L4038" s="167" t="s">
        <v>343</v>
      </c>
      <c r="M4038" s="2"/>
      <c r="P4038" s="2"/>
    </row>
    <row r="4039" spans="1:16" ht="12" customHeight="1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167">
        <v>45856</v>
      </c>
      <c r="L4039" s="167" t="s">
        <v>425</v>
      </c>
      <c r="M4039" s="2"/>
      <c r="P4039" s="2"/>
    </row>
    <row r="4040" spans="1:16" ht="12" customHeight="1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167">
        <v>45859</v>
      </c>
      <c r="L4040" s="167" t="s">
        <v>423</v>
      </c>
      <c r="M4040" s="2"/>
      <c r="P4040" s="2"/>
    </row>
    <row r="4041" spans="1:16" ht="12" customHeight="1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167">
        <v>45861</v>
      </c>
      <c r="L4041" s="167" t="s">
        <v>343</v>
      </c>
      <c r="M4041" s="2"/>
      <c r="P4041" s="2"/>
    </row>
    <row r="4042" spans="1:16" ht="12" customHeight="1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167">
        <v>45864</v>
      </c>
      <c r="L4042" s="167" t="s">
        <v>425</v>
      </c>
      <c r="M4042" s="2"/>
      <c r="P4042" s="2"/>
    </row>
    <row r="4043" spans="1:16" ht="12" customHeight="1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167">
        <v>45865</v>
      </c>
      <c r="L4043" s="167" t="s">
        <v>423</v>
      </c>
      <c r="M4043" s="2"/>
      <c r="P4043" s="2"/>
    </row>
    <row r="4044" spans="1:16" ht="12" customHeight="1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167">
        <v>45867</v>
      </c>
      <c r="L4044" s="167" t="s">
        <v>425</v>
      </c>
      <c r="M4044" s="2"/>
      <c r="P4044" s="2"/>
    </row>
    <row r="4045" spans="1:16" ht="12" customHeight="1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167">
        <v>45869</v>
      </c>
      <c r="L4045" s="167" t="s">
        <v>423</v>
      </c>
      <c r="M4045" s="2"/>
      <c r="P4045" s="2"/>
    </row>
    <row r="4046" spans="1:16" ht="12" customHeight="1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167">
        <v>45872</v>
      </c>
      <c r="L4046" s="167" t="s">
        <v>425</v>
      </c>
      <c r="M4046" s="2"/>
      <c r="P4046" s="2"/>
    </row>
    <row r="4047" spans="1:16" ht="12" customHeight="1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167">
        <v>45873</v>
      </c>
      <c r="L4047" s="167" t="s">
        <v>343</v>
      </c>
      <c r="M4047" s="2"/>
      <c r="P4047" s="2"/>
    </row>
    <row r="4048" spans="1:16" ht="12" customHeight="1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167">
        <v>45875</v>
      </c>
      <c r="L4048" s="167" t="s">
        <v>425</v>
      </c>
      <c r="M4048" s="2"/>
      <c r="P4048" s="2"/>
    </row>
    <row r="4049" spans="1:16" ht="12" customHeight="1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167">
        <v>45876</v>
      </c>
      <c r="L4049" s="167" t="s">
        <v>343</v>
      </c>
      <c r="M4049" s="2"/>
      <c r="P4049" s="2"/>
    </row>
    <row r="4050" spans="1:16" ht="12" customHeight="1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167">
        <v>45877</v>
      </c>
      <c r="L4050" s="167" t="s">
        <v>425</v>
      </c>
      <c r="M4050" s="2"/>
      <c r="P4050" s="2"/>
    </row>
    <row r="4051" spans="1:16" ht="12" customHeight="1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167">
        <v>45879</v>
      </c>
      <c r="L4051" s="167" t="s">
        <v>343</v>
      </c>
      <c r="M4051" s="2"/>
      <c r="P4051" s="2"/>
    </row>
    <row r="4052" spans="1:16" ht="12" customHeight="1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167">
        <v>45881</v>
      </c>
      <c r="L4052" s="167" t="s">
        <v>425</v>
      </c>
      <c r="M4052" s="2"/>
      <c r="P4052" s="2"/>
    </row>
    <row r="4053" spans="1:16" ht="12" customHeight="1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167">
        <v>45882</v>
      </c>
      <c r="L4053" s="167" t="s">
        <v>343</v>
      </c>
      <c r="M4053" s="2"/>
      <c r="P4053" s="2"/>
    </row>
    <row r="4054" spans="1:16" ht="12" customHeight="1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167">
        <v>45883</v>
      </c>
      <c r="L4054" s="167" t="s">
        <v>423</v>
      </c>
      <c r="M4054" s="2"/>
      <c r="P4054" s="2"/>
    </row>
    <row r="4055" spans="1:16" ht="12" customHeight="1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167">
        <v>45886</v>
      </c>
      <c r="L4055" s="167" t="s">
        <v>343</v>
      </c>
      <c r="M4055" s="2"/>
      <c r="P4055" s="2"/>
    </row>
    <row r="4056" spans="1:16" ht="12" customHeight="1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167">
        <v>45888</v>
      </c>
      <c r="L4056" s="167" t="s">
        <v>423</v>
      </c>
      <c r="M4056" s="2"/>
      <c r="P4056" s="2"/>
    </row>
    <row r="4057" spans="1:16" ht="12" customHeight="1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167">
        <v>45889</v>
      </c>
      <c r="L4057" s="167" t="s">
        <v>425</v>
      </c>
      <c r="M4057" s="2"/>
      <c r="P4057" s="2"/>
    </row>
    <row r="4058" spans="1:16" ht="12" customHeight="1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167">
        <v>45891</v>
      </c>
      <c r="L4058" s="167" t="s">
        <v>343</v>
      </c>
      <c r="M4058" s="2"/>
      <c r="P4058" s="2"/>
    </row>
    <row r="4059" spans="1:16" ht="12" customHeight="1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167">
        <v>45893</v>
      </c>
      <c r="L4059" s="167" t="s">
        <v>425</v>
      </c>
      <c r="M4059" s="2"/>
      <c r="P4059" s="2"/>
    </row>
    <row r="4060" spans="1:16" ht="12" customHeight="1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167">
        <v>45894</v>
      </c>
      <c r="L4060" s="167" t="s">
        <v>343</v>
      </c>
      <c r="M4060" s="2"/>
      <c r="P4060" s="2"/>
    </row>
    <row r="4061" spans="1:16" ht="12" customHeight="1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167">
        <v>45895</v>
      </c>
      <c r="L4061" s="167" t="s">
        <v>423</v>
      </c>
      <c r="M4061" s="2"/>
      <c r="P4061" s="2"/>
    </row>
    <row r="4062" spans="1:16" ht="12" customHeight="1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167">
        <v>45897</v>
      </c>
      <c r="L4062" s="167" t="s">
        <v>425</v>
      </c>
      <c r="M4062" s="2"/>
      <c r="P4062" s="2"/>
    </row>
    <row r="4063" spans="1:16" ht="12" customHeight="1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167">
        <v>45898</v>
      </c>
      <c r="L4063" s="167" t="s">
        <v>343</v>
      </c>
      <c r="M4063" s="2"/>
      <c r="P4063" s="2"/>
    </row>
    <row r="4064" spans="1:16" ht="12" customHeight="1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167">
        <v>45944</v>
      </c>
      <c r="L4064" s="167" t="s">
        <v>350</v>
      </c>
      <c r="M4064" s="2"/>
      <c r="P4064" s="2"/>
    </row>
    <row r="4065" spans="1:16" ht="12" customHeight="1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167">
        <v>46001</v>
      </c>
      <c r="L4065" s="167" t="s">
        <v>344</v>
      </c>
      <c r="M4065" s="2"/>
      <c r="P4065" s="2"/>
    </row>
    <row r="4066" spans="1:16" ht="12" customHeight="1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167">
        <v>46133</v>
      </c>
      <c r="L4066" s="167" t="s">
        <v>350</v>
      </c>
      <c r="M4066" s="2"/>
      <c r="P4066" s="2"/>
    </row>
    <row r="4067" spans="1:16" ht="12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167">
        <v>46135</v>
      </c>
      <c r="L4067" s="167" t="s">
        <v>344</v>
      </c>
      <c r="M4067" s="2"/>
      <c r="P4067" s="2"/>
    </row>
    <row r="4068" spans="1:16" ht="12" customHeight="1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167">
        <v>46301</v>
      </c>
      <c r="L4068" s="167" t="s">
        <v>345</v>
      </c>
      <c r="M4068" s="2"/>
      <c r="P4068" s="2"/>
    </row>
    <row r="4069" spans="1:16" ht="12" customHeight="1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167">
        <v>46302</v>
      </c>
      <c r="L4069" s="167" t="s">
        <v>337</v>
      </c>
      <c r="M4069" s="2"/>
      <c r="P4069" s="2"/>
    </row>
    <row r="4070" spans="1:16" ht="12" customHeight="1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167">
        <v>46340</v>
      </c>
      <c r="L4070" s="167" t="s">
        <v>345</v>
      </c>
      <c r="M4070" s="2"/>
      <c r="P4070" s="2"/>
    </row>
    <row r="4071" spans="1:16" ht="12" customHeight="1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167">
        <v>46341</v>
      </c>
      <c r="L4071" s="167" t="s">
        <v>337</v>
      </c>
      <c r="M4071" s="2"/>
      <c r="P4071" s="2"/>
    </row>
    <row r="4072" spans="1:16" ht="12" customHeight="1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167">
        <v>46345</v>
      </c>
      <c r="L4072" s="167" t="s">
        <v>345</v>
      </c>
      <c r="M4072" s="2"/>
      <c r="P4072" s="2"/>
    </row>
    <row r="4073" spans="1:16" ht="12" customHeight="1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167">
        <v>46349</v>
      </c>
      <c r="L4073" s="167" t="s">
        <v>337</v>
      </c>
      <c r="M4073" s="2"/>
      <c r="P4073" s="2"/>
    </row>
    <row r="4074" spans="1:16" ht="12" customHeight="1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167">
        <v>46350</v>
      </c>
      <c r="L4074" s="167" t="s">
        <v>345</v>
      </c>
      <c r="M4074" s="2"/>
      <c r="P4074" s="2"/>
    </row>
    <row r="4075" spans="1:16" ht="12" customHeight="1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167">
        <v>46355</v>
      </c>
      <c r="L4075" s="167" t="s">
        <v>337</v>
      </c>
      <c r="M4075" s="2"/>
      <c r="P4075" s="2"/>
    </row>
    <row r="4076" spans="1:16" ht="12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167">
        <v>46360</v>
      </c>
      <c r="L4076" s="167" t="s">
        <v>345</v>
      </c>
      <c r="M4076" s="2"/>
      <c r="P4076" s="2"/>
    </row>
    <row r="4077" spans="1:16" ht="12" customHeight="1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167">
        <v>46368</v>
      </c>
      <c r="L4077" s="167" t="s">
        <v>337</v>
      </c>
      <c r="M4077" s="2"/>
      <c r="P4077" s="2"/>
    </row>
    <row r="4078" spans="1:16" ht="12" customHeight="1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167">
        <v>46371</v>
      </c>
      <c r="L4078" s="167" t="s">
        <v>345</v>
      </c>
      <c r="M4078" s="2"/>
      <c r="P4078" s="2"/>
    </row>
    <row r="4079" spans="1:16" ht="12" customHeight="1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167">
        <v>46372</v>
      </c>
      <c r="L4079" s="167" t="s">
        <v>337</v>
      </c>
      <c r="M4079" s="2"/>
      <c r="P4079" s="2"/>
    </row>
    <row r="4080" spans="1:16" ht="12" customHeight="1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167">
        <v>46374</v>
      </c>
      <c r="L4080" s="167" t="s">
        <v>345</v>
      </c>
      <c r="M4080" s="2"/>
      <c r="P4080" s="2"/>
    </row>
    <row r="4081" spans="1:16" ht="12" customHeight="1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167">
        <v>46375</v>
      </c>
      <c r="L4081" s="167" t="s">
        <v>337</v>
      </c>
      <c r="M4081" s="2"/>
      <c r="P4081" s="2"/>
    </row>
    <row r="4082" spans="1:16" ht="12" customHeight="1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167">
        <v>46380</v>
      </c>
      <c r="L4082" s="167" t="s">
        <v>345</v>
      </c>
      <c r="M4082" s="2"/>
      <c r="P4082" s="2"/>
    </row>
    <row r="4083" spans="1:16" ht="12" customHeight="1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167">
        <v>46381</v>
      </c>
      <c r="L4083" s="167" t="s">
        <v>337</v>
      </c>
      <c r="M4083" s="2"/>
      <c r="P4083" s="2"/>
    </row>
    <row r="4084" spans="1:16" ht="12" customHeight="1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167">
        <v>46382</v>
      </c>
      <c r="L4084" s="167" t="s">
        <v>345</v>
      </c>
      <c r="M4084" s="2"/>
      <c r="P4084" s="2"/>
    </row>
    <row r="4085" spans="1:16" ht="12" customHeight="1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167">
        <v>46383</v>
      </c>
      <c r="L4085" s="167" t="s">
        <v>337</v>
      </c>
      <c r="M4085" s="2"/>
      <c r="P4085" s="2"/>
    </row>
    <row r="4086" spans="1:16" ht="12" customHeight="1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167">
        <v>46385</v>
      </c>
      <c r="L4086" s="167" t="s">
        <v>345</v>
      </c>
      <c r="M4086" s="2"/>
      <c r="P4086" s="2"/>
    </row>
    <row r="4087" spans="1:16" ht="12" customHeight="1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167">
        <v>46392</v>
      </c>
      <c r="L4087" s="167" t="s">
        <v>344</v>
      </c>
      <c r="M4087" s="2"/>
      <c r="P4087" s="2"/>
    </row>
    <row r="4088" spans="1:16" ht="12" customHeight="1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167">
        <v>46393</v>
      </c>
      <c r="L4088" s="167" t="s">
        <v>337</v>
      </c>
      <c r="M4088" s="2"/>
      <c r="P4088" s="2"/>
    </row>
    <row r="4089" spans="1:16" ht="12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167">
        <v>46501</v>
      </c>
      <c r="L4089" s="167" t="s">
        <v>345</v>
      </c>
      <c r="M4089" s="2"/>
      <c r="P4089" s="2"/>
    </row>
    <row r="4090" spans="1:16" ht="12" customHeight="1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167">
        <v>46508</v>
      </c>
      <c r="L4090" s="167" t="s">
        <v>343</v>
      </c>
      <c r="M4090" s="2"/>
      <c r="P4090" s="2"/>
    </row>
    <row r="4091" spans="1:16" ht="12" customHeight="1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167">
        <v>46511</v>
      </c>
      <c r="L4091" s="167" t="s">
        <v>345</v>
      </c>
      <c r="M4091" s="2"/>
      <c r="P4091" s="2"/>
    </row>
    <row r="4092" spans="1:16" ht="12" customHeight="1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167">
        <v>46555</v>
      </c>
      <c r="L4092" s="167" t="s">
        <v>343</v>
      </c>
      <c r="M4092" s="2"/>
      <c r="P4092" s="2"/>
    </row>
    <row r="4093" spans="1:16" ht="12" customHeight="1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167">
        <v>46556</v>
      </c>
      <c r="L4093" s="167" t="s">
        <v>345</v>
      </c>
      <c r="M4093" s="2"/>
      <c r="P4093" s="2"/>
    </row>
    <row r="4094" spans="1:16" ht="12" customHeight="1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167">
        <v>46562</v>
      </c>
      <c r="L4094" s="167" t="s">
        <v>343</v>
      </c>
      <c r="M4094" s="2"/>
      <c r="P4094" s="2"/>
    </row>
    <row r="4095" spans="1:16" ht="12" customHeight="1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167">
        <v>46563</v>
      </c>
      <c r="L4095" s="167" t="s">
        <v>345</v>
      </c>
      <c r="M4095" s="2"/>
      <c r="P4095" s="2"/>
    </row>
    <row r="4096" spans="1:16" ht="12" customHeight="1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167">
        <v>46566</v>
      </c>
      <c r="L4096" s="167" t="s">
        <v>343</v>
      </c>
      <c r="M4096" s="2"/>
      <c r="P4096" s="2"/>
    </row>
    <row r="4097" spans="1:16" ht="12" customHeight="1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167">
        <v>46567</v>
      </c>
      <c r="L4097" s="167" t="s">
        <v>345</v>
      </c>
      <c r="M4097" s="2"/>
      <c r="P4097" s="2"/>
    </row>
    <row r="4098" spans="1:16" ht="12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167">
        <v>46571</v>
      </c>
      <c r="L4098" s="167" t="s">
        <v>343</v>
      </c>
      <c r="M4098" s="2"/>
      <c r="P4098" s="2"/>
    </row>
    <row r="4099" spans="1:16" ht="12" customHeight="1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167">
        <v>46572</v>
      </c>
      <c r="L4099" s="167" t="s">
        <v>345</v>
      </c>
      <c r="M4099" s="2"/>
      <c r="P4099" s="2"/>
    </row>
    <row r="4100" spans="1:16" ht="12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167">
        <v>46580</v>
      </c>
      <c r="L4100" s="167" t="s">
        <v>343</v>
      </c>
      <c r="M4100" s="2"/>
      <c r="P4100" s="2"/>
    </row>
    <row r="4101" spans="1:16" ht="12" customHeight="1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167">
        <v>46595</v>
      </c>
      <c r="L4101" s="167" t="s">
        <v>345</v>
      </c>
      <c r="M4101" s="2"/>
      <c r="P4101" s="2"/>
    </row>
    <row r="4102" spans="1:16" ht="12" customHeight="1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167">
        <v>46701</v>
      </c>
      <c r="L4102" s="167" t="s">
        <v>343</v>
      </c>
      <c r="M4102" s="2"/>
      <c r="P4102" s="2"/>
    </row>
    <row r="4103" spans="1:16" ht="12" customHeight="1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167">
        <v>46746</v>
      </c>
      <c r="L4103" s="167" t="s">
        <v>345</v>
      </c>
      <c r="M4103" s="2"/>
      <c r="P4103" s="2"/>
    </row>
    <row r="4104" spans="1:16" ht="12" customHeight="1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167">
        <v>46747</v>
      </c>
      <c r="L4104" s="167" t="s">
        <v>343</v>
      </c>
      <c r="M4104" s="2"/>
      <c r="P4104" s="2"/>
    </row>
    <row r="4105" spans="1:16" ht="12" customHeight="1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167">
        <v>46901</v>
      </c>
      <c r="L4105" s="167" t="s">
        <v>344</v>
      </c>
      <c r="M4105" s="2"/>
      <c r="P4105" s="2"/>
    </row>
    <row r="4106" spans="1:16" ht="12" customHeight="1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167">
        <v>46910</v>
      </c>
      <c r="L4106" s="167" t="s">
        <v>343</v>
      </c>
      <c r="M4106" s="2"/>
      <c r="P4106" s="2"/>
    </row>
    <row r="4107" spans="1:16" ht="12" customHeight="1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167">
        <v>46912</v>
      </c>
      <c r="L4107" s="167" t="s">
        <v>345</v>
      </c>
      <c r="M4107" s="2"/>
      <c r="P4107" s="2"/>
    </row>
    <row r="4108" spans="1:16" ht="12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167">
        <v>46913</v>
      </c>
      <c r="L4108" s="167" t="s">
        <v>344</v>
      </c>
      <c r="M4108" s="2"/>
      <c r="P4108" s="2"/>
    </row>
    <row r="4109" spans="1:16" ht="12" customHeight="1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167">
        <v>46914</v>
      </c>
      <c r="L4109" s="167" t="s">
        <v>343</v>
      </c>
      <c r="M4109" s="2"/>
      <c r="P4109" s="2"/>
    </row>
    <row r="4110" spans="1:16" ht="12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167">
        <v>46915</v>
      </c>
      <c r="L4110" s="167" t="s">
        <v>344</v>
      </c>
      <c r="M4110" s="2"/>
      <c r="P4110" s="2"/>
    </row>
    <row r="4111" spans="1:16" ht="12" customHeight="1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167">
        <v>46919</v>
      </c>
      <c r="L4111" s="167" t="s">
        <v>343</v>
      </c>
      <c r="M4111" s="2"/>
      <c r="P4111" s="2"/>
    </row>
    <row r="4112" spans="1:16" ht="12" customHeight="1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167">
        <v>46920</v>
      </c>
      <c r="L4112" s="167" t="s">
        <v>344</v>
      </c>
      <c r="M4112" s="2"/>
      <c r="P4112" s="2"/>
    </row>
    <row r="4113" spans="1:16" ht="12" customHeight="1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167">
        <v>46921</v>
      </c>
      <c r="L4113" s="167" t="s">
        <v>343</v>
      </c>
      <c r="M4113" s="2"/>
      <c r="P4113" s="2"/>
    </row>
    <row r="4114" spans="1:16" ht="12" customHeight="1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167">
        <v>46922</v>
      </c>
      <c r="L4114" s="167" t="s">
        <v>345</v>
      </c>
      <c r="M4114" s="2"/>
      <c r="P4114" s="2"/>
    </row>
    <row r="4115" spans="1:16" ht="12" customHeight="1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167">
        <v>46923</v>
      </c>
      <c r="L4115" s="167" t="s">
        <v>344</v>
      </c>
      <c r="M4115" s="2"/>
      <c r="P4115" s="2"/>
    </row>
    <row r="4116" spans="1:16" ht="12" customHeight="1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167">
        <v>46926</v>
      </c>
      <c r="L4116" s="167" t="s">
        <v>343</v>
      </c>
      <c r="M4116" s="2"/>
      <c r="P4116" s="2"/>
    </row>
    <row r="4117" spans="1:16" ht="12" customHeight="1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167">
        <v>46929</v>
      </c>
      <c r="L4117" s="167" t="s">
        <v>344</v>
      </c>
      <c r="M4117" s="2"/>
      <c r="P4117" s="2"/>
    </row>
    <row r="4118" spans="1:16" ht="12" customHeight="1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167">
        <v>46930</v>
      </c>
      <c r="L4118" s="167" t="s">
        <v>343</v>
      </c>
      <c r="M4118" s="2"/>
      <c r="P4118" s="2"/>
    </row>
    <row r="4119" spans="1:16" ht="12" customHeight="1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167">
        <v>46931</v>
      </c>
      <c r="L4119" s="167" t="s">
        <v>345</v>
      </c>
      <c r="M4119" s="2"/>
      <c r="P4119" s="2"/>
    </row>
    <row r="4120" spans="1:16" ht="12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167">
        <v>46932</v>
      </c>
      <c r="L4120" s="167" t="s">
        <v>344</v>
      </c>
      <c r="M4120" s="2"/>
      <c r="P4120" s="2"/>
    </row>
    <row r="4121" spans="1:16" ht="12" customHeight="1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167">
        <v>46933</v>
      </c>
      <c r="L4121" s="167" t="s">
        <v>343</v>
      </c>
      <c r="M4121" s="2"/>
      <c r="P4121" s="2"/>
    </row>
    <row r="4122" spans="1:16" ht="12" customHeight="1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167">
        <v>46935</v>
      </c>
      <c r="L4122" s="167" t="s">
        <v>345</v>
      </c>
      <c r="M4122" s="2"/>
      <c r="P4122" s="2"/>
    </row>
    <row r="4123" spans="1:16" ht="12" customHeight="1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167">
        <v>46936</v>
      </c>
      <c r="L4123" s="167" t="s">
        <v>344</v>
      </c>
      <c r="M4123" s="2"/>
      <c r="P4123" s="2"/>
    </row>
    <row r="4124" spans="1:16" ht="12" customHeight="1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167">
        <v>46938</v>
      </c>
      <c r="L4124" s="167" t="s">
        <v>343</v>
      </c>
      <c r="M4124" s="2"/>
      <c r="P4124" s="2"/>
    </row>
    <row r="4125" spans="1:16" ht="12" customHeight="1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167">
        <v>46939</v>
      </c>
      <c r="L4125" s="167" t="s">
        <v>345</v>
      </c>
      <c r="M4125" s="2"/>
      <c r="P4125" s="2"/>
    </row>
    <row r="4126" spans="1:16" ht="12" customHeight="1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167">
        <v>46940</v>
      </c>
      <c r="L4126" s="167" t="s">
        <v>343</v>
      </c>
      <c r="M4126" s="2"/>
      <c r="P4126" s="2"/>
    </row>
    <row r="4127" spans="1:16" ht="12" customHeight="1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167">
        <v>46942</v>
      </c>
      <c r="L4127" s="167" t="s">
        <v>345</v>
      </c>
      <c r="M4127" s="2"/>
      <c r="P4127" s="2"/>
    </row>
    <row r="4128" spans="1:16" ht="12" customHeight="1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167">
        <v>46943</v>
      </c>
      <c r="L4128" s="167" t="s">
        <v>343</v>
      </c>
      <c r="M4128" s="2"/>
      <c r="P4128" s="2"/>
    </row>
    <row r="4129" spans="1:16" ht="12" customHeight="1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167">
        <v>46945</v>
      </c>
      <c r="L4129" s="167" t="s">
        <v>345</v>
      </c>
      <c r="M4129" s="2"/>
      <c r="P4129" s="2"/>
    </row>
    <row r="4130" spans="1:16" ht="12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167">
        <v>46946</v>
      </c>
      <c r="L4130" s="167" t="s">
        <v>343</v>
      </c>
      <c r="M4130" s="2"/>
      <c r="P4130" s="2"/>
    </row>
    <row r="4131" spans="1:16" ht="12" customHeight="1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167">
        <v>46950</v>
      </c>
      <c r="L4131" s="167" t="s">
        <v>345</v>
      </c>
      <c r="M4131" s="2"/>
      <c r="P4131" s="2"/>
    </row>
    <row r="4132" spans="1:16" ht="12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167">
        <v>46951</v>
      </c>
      <c r="L4132" s="167" t="s">
        <v>343</v>
      </c>
      <c r="M4132" s="2"/>
      <c r="P4132" s="2"/>
    </row>
    <row r="4133" spans="1:16" ht="12" customHeight="1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167">
        <v>46960</v>
      </c>
      <c r="L4133" s="167" t="s">
        <v>345</v>
      </c>
      <c r="M4133" s="2"/>
      <c r="P4133" s="2"/>
    </row>
    <row r="4134" spans="1:16" ht="12" customHeight="1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167">
        <v>46961</v>
      </c>
      <c r="L4134" s="167" t="s">
        <v>343</v>
      </c>
      <c r="M4134" s="2"/>
      <c r="P4134" s="2"/>
    </row>
    <row r="4135" spans="1:16" ht="12" customHeight="1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167">
        <v>46965</v>
      </c>
      <c r="L4135" s="167" t="s">
        <v>344</v>
      </c>
      <c r="M4135" s="2"/>
      <c r="P4135" s="2"/>
    </row>
    <row r="4136" spans="1:16" ht="12" customHeight="1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167">
        <v>46967</v>
      </c>
      <c r="L4136" s="167" t="s">
        <v>343</v>
      </c>
      <c r="M4136" s="2"/>
      <c r="P4136" s="2"/>
    </row>
    <row r="4137" spans="1:16" ht="12" customHeight="1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167">
        <v>46968</v>
      </c>
      <c r="L4137" s="167" t="s">
        <v>345</v>
      </c>
      <c r="M4137" s="2"/>
      <c r="P4137" s="2"/>
    </row>
    <row r="4138" spans="1:16" ht="12" customHeight="1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167">
        <v>46970</v>
      </c>
      <c r="L4138" s="167" t="s">
        <v>343</v>
      </c>
      <c r="M4138" s="2"/>
      <c r="P4138" s="2"/>
    </row>
    <row r="4139" spans="1:16" ht="12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167">
        <v>46975</v>
      </c>
      <c r="L4139" s="167" t="s">
        <v>345</v>
      </c>
      <c r="M4139" s="2"/>
      <c r="P4139" s="2"/>
    </row>
    <row r="4140" spans="1:16" ht="12" customHeight="1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167">
        <v>46977</v>
      </c>
      <c r="L4140" s="167" t="s">
        <v>344</v>
      </c>
      <c r="M4140" s="2"/>
      <c r="P4140" s="2"/>
    </row>
    <row r="4141" spans="1:16" ht="12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167">
        <v>46978</v>
      </c>
      <c r="L4141" s="167" t="s">
        <v>345</v>
      </c>
      <c r="M4141" s="2"/>
      <c r="P4141" s="2"/>
    </row>
    <row r="4142" spans="1:16" ht="12" customHeight="1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167">
        <v>46979</v>
      </c>
      <c r="L4142" s="167" t="s">
        <v>344</v>
      </c>
      <c r="M4142" s="2"/>
      <c r="P4142" s="2"/>
    </row>
    <row r="4143" spans="1:16" ht="12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167">
        <v>46980</v>
      </c>
      <c r="L4143" s="167" t="s">
        <v>343</v>
      </c>
      <c r="M4143" s="2"/>
      <c r="P4143" s="2"/>
    </row>
    <row r="4144" spans="1:16" ht="12" customHeight="1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167">
        <v>46985</v>
      </c>
      <c r="L4144" s="167" t="s">
        <v>345</v>
      </c>
      <c r="M4144" s="2"/>
      <c r="P4144" s="2"/>
    </row>
    <row r="4145" spans="1:16" ht="12" customHeight="1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167">
        <v>46986</v>
      </c>
      <c r="L4145" s="167" t="s">
        <v>343</v>
      </c>
      <c r="M4145" s="2"/>
      <c r="P4145" s="2"/>
    </row>
    <row r="4146" spans="1:16" ht="12" customHeight="1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167">
        <v>46995</v>
      </c>
      <c r="L4146" s="167" t="s">
        <v>344</v>
      </c>
      <c r="M4146" s="2"/>
      <c r="P4146" s="2"/>
    </row>
    <row r="4147" spans="1:16" ht="12" customHeight="1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167">
        <v>46996</v>
      </c>
      <c r="L4147" s="167" t="s">
        <v>345</v>
      </c>
      <c r="M4147" s="2"/>
      <c r="P4147" s="2"/>
    </row>
    <row r="4148" spans="1:16" ht="12" customHeight="1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167">
        <v>46998</v>
      </c>
      <c r="L4148" s="167" t="s">
        <v>344</v>
      </c>
      <c r="M4148" s="2"/>
      <c r="P4148" s="2"/>
    </row>
    <row r="4149" spans="1:16" ht="12" customHeight="1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167">
        <v>47001</v>
      </c>
      <c r="L4149" s="167" t="s">
        <v>350</v>
      </c>
      <c r="M4149" s="2"/>
      <c r="P4149" s="2"/>
    </row>
    <row r="4150" spans="1:16" ht="12" customHeight="1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167">
        <v>47102</v>
      </c>
      <c r="L4150" s="167" t="s">
        <v>352</v>
      </c>
      <c r="M4150" s="2"/>
      <c r="P4150" s="2"/>
    </row>
    <row r="4151" spans="1:16" ht="12" customHeight="1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167">
        <v>47201</v>
      </c>
      <c r="L4151" s="167" t="s">
        <v>344</v>
      </c>
      <c r="M4151" s="2"/>
      <c r="P4151" s="2"/>
    </row>
    <row r="4152" spans="1:16" ht="12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167">
        <v>47220</v>
      </c>
      <c r="L4152" s="167" t="s">
        <v>352</v>
      </c>
      <c r="M4152" s="2"/>
      <c r="P4152" s="2"/>
    </row>
    <row r="4153" spans="1:16" ht="12" customHeight="1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167">
        <v>47223</v>
      </c>
      <c r="L4153" s="167" t="s">
        <v>350</v>
      </c>
      <c r="M4153" s="2"/>
      <c r="P4153" s="2"/>
    </row>
    <row r="4154" spans="1:16" ht="12" customHeight="1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167">
        <v>47226</v>
      </c>
      <c r="L4154" s="167" t="s">
        <v>344</v>
      </c>
      <c r="M4154" s="2"/>
      <c r="P4154" s="2"/>
    </row>
    <row r="4155" spans="1:16" ht="12" customHeight="1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167">
        <v>47227</v>
      </c>
      <c r="L4155" s="167" t="s">
        <v>352</v>
      </c>
      <c r="M4155" s="2"/>
      <c r="P4155" s="2"/>
    </row>
    <row r="4156" spans="1:16" ht="12" customHeight="1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167">
        <v>47228</v>
      </c>
      <c r="L4156" s="167" t="s">
        <v>344</v>
      </c>
      <c r="M4156" s="2"/>
      <c r="P4156" s="2"/>
    </row>
    <row r="4157" spans="1:16" ht="12" customHeight="1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167">
        <v>47229</v>
      </c>
      <c r="L4157" s="167" t="s">
        <v>352</v>
      </c>
      <c r="M4157" s="2"/>
      <c r="P4157" s="2"/>
    </row>
    <row r="4158" spans="1:16" ht="12" customHeight="1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167">
        <v>47231</v>
      </c>
      <c r="L4158" s="167" t="s">
        <v>350</v>
      </c>
      <c r="M4158" s="2"/>
      <c r="P4158" s="2"/>
    </row>
    <row r="4159" spans="1:16" ht="12" customHeight="1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167">
        <v>47232</v>
      </c>
      <c r="L4159" s="167" t="s">
        <v>344</v>
      </c>
      <c r="M4159" s="2"/>
      <c r="P4159" s="2"/>
    </row>
    <row r="4160" spans="1:16" ht="12" customHeight="1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167">
        <v>47240</v>
      </c>
      <c r="L4160" s="167" t="s">
        <v>350</v>
      </c>
      <c r="M4160" s="2"/>
      <c r="P4160" s="2"/>
    </row>
    <row r="4161" spans="1:16" ht="12" customHeight="1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167">
        <v>47243</v>
      </c>
      <c r="L4161" s="167" t="s">
        <v>352</v>
      </c>
      <c r="M4161" s="2"/>
      <c r="P4161" s="2"/>
    </row>
    <row r="4162" spans="1:16" ht="12" customHeight="1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167">
        <v>47244</v>
      </c>
      <c r="L4162" s="167" t="s">
        <v>344</v>
      </c>
      <c r="M4162" s="2"/>
      <c r="P4162" s="2"/>
    </row>
    <row r="4163" spans="1:16" ht="12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167">
        <v>47245</v>
      </c>
      <c r="L4163" s="167" t="s">
        <v>352</v>
      </c>
      <c r="M4163" s="2"/>
      <c r="P4163" s="2"/>
    </row>
    <row r="4164" spans="1:16" ht="12" customHeight="1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167">
        <v>47246</v>
      </c>
      <c r="L4164" s="167" t="s">
        <v>344</v>
      </c>
      <c r="M4164" s="2"/>
      <c r="P4164" s="2"/>
    </row>
    <row r="4165" spans="1:16" ht="12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167">
        <v>47250</v>
      </c>
      <c r="L4165" s="167" t="s">
        <v>352</v>
      </c>
      <c r="M4165" s="2"/>
      <c r="P4165" s="2"/>
    </row>
    <row r="4166" spans="1:16" ht="12" customHeight="1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167">
        <v>47261</v>
      </c>
      <c r="L4166" s="167" t="s">
        <v>350</v>
      </c>
      <c r="M4166" s="2"/>
      <c r="P4166" s="2"/>
    </row>
    <row r="4167" spans="1:16" ht="12" customHeight="1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167">
        <v>47264</v>
      </c>
      <c r="L4167" s="167" t="s">
        <v>344</v>
      </c>
      <c r="M4167" s="2"/>
      <c r="P4167" s="2"/>
    </row>
    <row r="4168" spans="1:16" ht="12" customHeight="1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167">
        <v>47265</v>
      </c>
      <c r="L4168" s="167" t="s">
        <v>350</v>
      </c>
      <c r="M4168" s="2"/>
      <c r="P4168" s="2"/>
    </row>
    <row r="4169" spans="1:16" ht="12" customHeight="1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167">
        <v>47270</v>
      </c>
      <c r="L4169" s="167" t="s">
        <v>352</v>
      </c>
      <c r="M4169" s="2"/>
      <c r="P4169" s="2"/>
    </row>
    <row r="4170" spans="1:16" ht="12" customHeight="1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167">
        <v>47272</v>
      </c>
      <c r="L4170" s="167" t="s">
        <v>344</v>
      </c>
      <c r="M4170" s="2"/>
      <c r="P4170" s="2"/>
    </row>
    <row r="4171" spans="1:16" ht="12" customHeight="1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167">
        <v>47274</v>
      </c>
      <c r="L4171" s="167" t="s">
        <v>352</v>
      </c>
      <c r="M4171" s="2"/>
      <c r="P4171" s="2"/>
    </row>
    <row r="4172" spans="1:16" ht="12" customHeight="1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167">
        <v>47280</v>
      </c>
      <c r="L4172" s="167" t="s">
        <v>344</v>
      </c>
      <c r="M4172" s="2"/>
      <c r="P4172" s="2"/>
    </row>
    <row r="4173" spans="1:16" ht="12" customHeight="1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167">
        <v>47281</v>
      </c>
      <c r="L4173" s="167" t="s">
        <v>352</v>
      </c>
      <c r="M4173" s="2"/>
      <c r="P4173" s="2"/>
    </row>
    <row r="4174" spans="1:16" ht="12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167">
        <v>47282</v>
      </c>
      <c r="L4174" s="167" t="s">
        <v>350</v>
      </c>
      <c r="M4174" s="2"/>
      <c r="P4174" s="2"/>
    </row>
    <row r="4175" spans="1:16" ht="12" customHeight="1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167">
        <v>47302</v>
      </c>
      <c r="L4175" s="167" t="s">
        <v>344</v>
      </c>
      <c r="M4175" s="2"/>
      <c r="P4175" s="2"/>
    </row>
    <row r="4176" spans="1:16" ht="12" customHeight="1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167">
        <v>47303</v>
      </c>
      <c r="L4176" s="167" t="s">
        <v>343</v>
      </c>
      <c r="M4176" s="2"/>
      <c r="P4176" s="2"/>
    </row>
    <row r="4177" spans="1:16" ht="12" customHeight="1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167">
        <v>47322</v>
      </c>
      <c r="L4177" s="167" t="s">
        <v>423</v>
      </c>
      <c r="M4177" s="2"/>
      <c r="P4177" s="2"/>
    </row>
    <row r="4178" spans="1:16" ht="12" customHeight="1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167">
        <v>47326</v>
      </c>
      <c r="L4178" s="167" t="s">
        <v>343</v>
      </c>
      <c r="M4178" s="2"/>
      <c r="P4178" s="2"/>
    </row>
    <row r="4179" spans="1:16" ht="12" customHeight="1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167">
        <v>47327</v>
      </c>
      <c r="L4179" s="167" t="s">
        <v>423</v>
      </c>
      <c r="M4179" s="2"/>
      <c r="P4179" s="2"/>
    </row>
    <row r="4180" spans="1:16" ht="12" customHeight="1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167">
        <v>47331</v>
      </c>
      <c r="L4180" s="167" t="s">
        <v>350</v>
      </c>
      <c r="M4180" s="2"/>
      <c r="P4180" s="2"/>
    </row>
    <row r="4181" spans="1:16" ht="12" customHeight="1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167">
        <v>47334</v>
      </c>
      <c r="L4181" s="167" t="s">
        <v>344</v>
      </c>
      <c r="M4181" s="2"/>
      <c r="P4181" s="2"/>
    </row>
    <row r="4182" spans="1:16" ht="12" customHeight="1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167">
        <v>47335</v>
      </c>
      <c r="L4182" s="167" t="s">
        <v>423</v>
      </c>
      <c r="M4182" s="2"/>
      <c r="P4182" s="2"/>
    </row>
    <row r="4183" spans="1:16" ht="12" customHeight="1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167">
        <v>47336</v>
      </c>
      <c r="L4183" s="167" t="s">
        <v>343</v>
      </c>
      <c r="M4183" s="2"/>
      <c r="P4183" s="2"/>
    </row>
    <row r="4184" spans="1:16" ht="12" customHeight="1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167">
        <v>47337</v>
      </c>
      <c r="L4184" s="167" t="s">
        <v>344</v>
      </c>
      <c r="M4184" s="2"/>
      <c r="P4184" s="2"/>
    </row>
    <row r="4185" spans="1:16" ht="12" customHeight="1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167">
        <v>47338</v>
      </c>
      <c r="L4185" s="167" t="s">
        <v>343</v>
      </c>
      <c r="M4185" s="2"/>
      <c r="P4185" s="2"/>
    </row>
    <row r="4186" spans="1:16" ht="12" customHeight="1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167">
        <v>47339</v>
      </c>
      <c r="L4186" s="167" t="s">
        <v>423</v>
      </c>
      <c r="M4186" s="2"/>
      <c r="P4186" s="2"/>
    </row>
    <row r="4187" spans="1:16" ht="12" customHeight="1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167">
        <v>47342</v>
      </c>
      <c r="L4187" s="167" t="s">
        <v>343</v>
      </c>
      <c r="M4187" s="2"/>
      <c r="P4187" s="2"/>
    </row>
    <row r="4188" spans="1:16" ht="12" customHeight="1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167">
        <v>47344</v>
      </c>
      <c r="L4188" s="167" t="s">
        <v>344</v>
      </c>
      <c r="M4188" s="2"/>
      <c r="P4188" s="2"/>
    </row>
    <row r="4189" spans="1:16" ht="12" customHeight="1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167">
        <v>47345</v>
      </c>
      <c r="L4189" s="167" t="s">
        <v>423</v>
      </c>
      <c r="M4189" s="2"/>
      <c r="P4189" s="2"/>
    </row>
    <row r="4190" spans="1:16" ht="12" customHeight="1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167">
        <v>47348</v>
      </c>
      <c r="L4190" s="167" t="s">
        <v>343</v>
      </c>
      <c r="M4190" s="2"/>
      <c r="P4190" s="2"/>
    </row>
    <row r="4191" spans="1:16" ht="12" customHeight="1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167">
        <v>47351</v>
      </c>
      <c r="L4191" s="167" t="s">
        <v>344</v>
      </c>
      <c r="M4191" s="2"/>
      <c r="P4191" s="2"/>
    </row>
    <row r="4192" spans="1:16" ht="12" customHeight="1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167">
        <v>47353</v>
      </c>
      <c r="L4192" s="167" t="s">
        <v>350</v>
      </c>
      <c r="M4192" s="2"/>
      <c r="P4192" s="2"/>
    </row>
    <row r="4193" spans="1:16" ht="12" customHeight="1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167">
        <v>47354</v>
      </c>
      <c r="L4193" s="167" t="s">
        <v>423</v>
      </c>
      <c r="M4193" s="2"/>
      <c r="P4193" s="2"/>
    </row>
    <row r="4194" spans="1:16" ht="12" customHeight="1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167">
        <v>47356</v>
      </c>
      <c r="L4194" s="167" t="s">
        <v>344</v>
      </c>
      <c r="M4194" s="2"/>
      <c r="P4194" s="2"/>
    </row>
    <row r="4195" spans="1:16" ht="12" customHeight="1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167">
        <v>47357</v>
      </c>
      <c r="L4195" s="167" t="s">
        <v>423</v>
      </c>
      <c r="M4195" s="2"/>
      <c r="P4195" s="2"/>
    </row>
    <row r="4196" spans="1:16" ht="12" customHeight="1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167">
        <v>47359</v>
      </c>
      <c r="L4196" s="167" t="s">
        <v>343</v>
      </c>
      <c r="M4196" s="2"/>
      <c r="P4196" s="2"/>
    </row>
    <row r="4197" spans="1:16" ht="12" customHeight="1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167">
        <v>47360</v>
      </c>
      <c r="L4197" s="167" t="s">
        <v>344</v>
      </c>
      <c r="M4197" s="2"/>
      <c r="P4197" s="2"/>
    </row>
    <row r="4198" spans="1:16" ht="12" customHeight="1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167">
        <v>47368</v>
      </c>
      <c r="L4198" s="167" t="s">
        <v>423</v>
      </c>
      <c r="M4198" s="2"/>
      <c r="P4198" s="2"/>
    </row>
    <row r="4199" spans="1:16" ht="12" customHeight="1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167">
        <v>47369</v>
      </c>
      <c r="L4199" s="167" t="s">
        <v>343</v>
      </c>
      <c r="M4199" s="2"/>
      <c r="P4199" s="2"/>
    </row>
    <row r="4200" spans="1:16" ht="12" customHeight="1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167">
        <v>47370</v>
      </c>
      <c r="L4200" s="167" t="s">
        <v>423</v>
      </c>
      <c r="M4200" s="2"/>
      <c r="P4200" s="2"/>
    </row>
    <row r="4201" spans="1:16" ht="12" customHeight="1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167">
        <v>47371</v>
      </c>
      <c r="L4201" s="167" t="s">
        <v>343</v>
      </c>
      <c r="M4201" s="2"/>
      <c r="P4201" s="2"/>
    </row>
    <row r="4202" spans="1:16" ht="12" customHeight="1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167">
        <v>47374</v>
      </c>
      <c r="L4202" s="167" t="s">
        <v>423</v>
      </c>
      <c r="M4202" s="2"/>
      <c r="P4202" s="2"/>
    </row>
    <row r="4203" spans="1:16" ht="12" customHeight="1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167">
        <v>47381</v>
      </c>
      <c r="L4203" s="167" t="s">
        <v>343</v>
      </c>
      <c r="M4203" s="2"/>
      <c r="P4203" s="2"/>
    </row>
    <row r="4204" spans="1:16" ht="12" customHeight="1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167">
        <v>47382</v>
      </c>
      <c r="L4204" s="167" t="s">
        <v>423</v>
      </c>
      <c r="M4204" s="2"/>
      <c r="P4204" s="2"/>
    </row>
    <row r="4205" spans="1:16" ht="12" customHeight="1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167">
        <v>47383</v>
      </c>
      <c r="L4205" s="167" t="s">
        <v>343</v>
      </c>
      <c r="M4205" s="2"/>
      <c r="P4205" s="2"/>
    </row>
    <row r="4206" spans="1:16" ht="12" customHeight="1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167">
        <v>47384</v>
      </c>
      <c r="L4206" s="167" t="s">
        <v>344</v>
      </c>
      <c r="M4206" s="2"/>
      <c r="P4206" s="2"/>
    </row>
    <row r="4207" spans="1:16" ht="12" customHeight="1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167">
        <v>47390</v>
      </c>
      <c r="L4207" s="167" t="s">
        <v>423</v>
      </c>
      <c r="M4207" s="2"/>
      <c r="P4207" s="2"/>
    </row>
    <row r="4208" spans="1:16" ht="12" customHeight="1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167">
        <v>47396</v>
      </c>
      <c r="L4208" s="167" t="s">
        <v>344</v>
      </c>
      <c r="M4208" s="2"/>
      <c r="P4208" s="2"/>
    </row>
    <row r="4209" spans="1:16" ht="12" customHeight="1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167">
        <v>47430</v>
      </c>
      <c r="L4209" s="167" t="s">
        <v>352</v>
      </c>
      <c r="M4209" s="2"/>
      <c r="P4209" s="2"/>
    </row>
    <row r="4210" spans="1:16" ht="12" customHeight="1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167">
        <v>47431</v>
      </c>
      <c r="L4210" s="167" t="s">
        <v>344</v>
      </c>
      <c r="M4210" s="2"/>
      <c r="P4210" s="2"/>
    </row>
    <row r="4211" spans="1:16" ht="12" customHeight="1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167">
        <v>47432</v>
      </c>
      <c r="L4211" s="167" t="s">
        <v>352</v>
      </c>
      <c r="M4211" s="2"/>
      <c r="P4211" s="2"/>
    </row>
    <row r="4212" spans="1:16" ht="12" customHeight="1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167">
        <v>47433</v>
      </c>
      <c r="L4212" s="167" t="s">
        <v>344</v>
      </c>
      <c r="M4212" s="2"/>
      <c r="P4212" s="2"/>
    </row>
    <row r="4213" spans="1:16" ht="12" customHeight="1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167">
        <v>47437</v>
      </c>
      <c r="L4213" s="167" t="s">
        <v>352</v>
      </c>
      <c r="M4213" s="2"/>
      <c r="P4213" s="2"/>
    </row>
    <row r="4214" spans="1:16" ht="12" customHeight="1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167">
        <v>47438</v>
      </c>
      <c r="L4214" s="167" t="s">
        <v>344</v>
      </c>
      <c r="M4214" s="2"/>
      <c r="P4214" s="2"/>
    </row>
    <row r="4215" spans="1:16" ht="12" customHeight="1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167">
        <v>47446</v>
      </c>
      <c r="L4215" s="167" t="s">
        <v>352</v>
      </c>
      <c r="M4215" s="2"/>
      <c r="P4215" s="2"/>
    </row>
    <row r="4216" spans="1:16" ht="12" customHeight="1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167">
        <v>47448</v>
      </c>
      <c r="L4216" s="167" t="s">
        <v>344</v>
      </c>
      <c r="M4216" s="2"/>
      <c r="P4216" s="2"/>
    </row>
    <row r="4217" spans="1:16" ht="12" customHeight="1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167">
        <v>47449</v>
      </c>
      <c r="L4217" s="167" t="s">
        <v>342</v>
      </c>
      <c r="M4217" s="2"/>
      <c r="P4217" s="2"/>
    </row>
    <row r="4218" spans="1:16" ht="12" customHeight="1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167">
        <v>47451</v>
      </c>
      <c r="L4218" s="167" t="s">
        <v>344</v>
      </c>
      <c r="M4218" s="2"/>
      <c r="P4218" s="2"/>
    </row>
    <row r="4219" spans="1:16" ht="12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167">
        <v>47452</v>
      </c>
      <c r="L4219" s="167" t="s">
        <v>352</v>
      </c>
      <c r="M4219" s="2"/>
      <c r="P4219" s="2"/>
    </row>
    <row r="4220" spans="1:16" ht="12" customHeight="1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167">
        <v>47453</v>
      </c>
      <c r="L4220" s="167" t="s">
        <v>344</v>
      </c>
      <c r="M4220" s="2"/>
      <c r="P4220" s="2"/>
    </row>
    <row r="4221" spans="1:16" ht="12" customHeight="1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167">
        <v>47454</v>
      </c>
      <c r="L4221" s="167" t="s">
        <v>352</v>
      </c>
      <c r="M4221" s="2"/>
      <c r="P4221" s="2"/>
    </row>
    <row r="4222" spans="1:16" ht="12" customHeight="1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167">
        <v>47455</v>
      </c>
      <c r="L4222" s="167" t="s">
        <v>344</v>
      </c>
      <c r="M4222" s="2"/>
      <c r="P4222" s="2"/>
    </row>
    <row r="4223" spans="1:16" ht="12" customHeight="1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167">
        <v>47467</v>
      </c>
      <c r="L4223" s="167" t="s">
        <v>352</v>
      </c>
      <c r="M4223" s="2"/>
      <c r="P4223" s="2"/>
    </row>
    <row r="4224" spans="1:16" ht="12" customHeight="1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167">
        <v>47468</v>
      </c>
      <c r="L4224" s="167" t="s">
        <v>344</v>
      </c>
      <c r="M4224" s="2"/>
      <c r="P4224" s="2"/>
    </row>
    <row r="4225" spans="1:16" ht="12" customHeight="1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167">
        <v>47469</v>
      </c>
      <c r="L4225" s="167" t="s">
        <v>352</v>
      </c>
      <c r="M4225" s="2"/>
      <c r="P4225" s="2"/>
    </row>
    <row r="4226" spans="1:16" ht="12" customHeight="1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167">
        <v>47470</v>
      </c>
      <c r="L4226" s="167" t="s">
        <v>344</v>
      </c>
      <c r="M4226" s="2"/>
      <c r="P4226" s="2"/>
    </row>
    <row r="4227" spans="1:16" ht="12" customHeight="1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167">
        <v>47501</v>
      </c>
      <c r="L4227" s="167" t="s">
        <v>342</v>
      </c>
      <c r="M4227" s="2"/>
      <c r="P4227" s="2"/>
    </row>
    <row r="4228" spans="1:16" ht="12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167">
        <v>47514</v>
      </c>
      <c r="L4228" s="167" t="s">
        <v>352</v>
      </c>
      <c r="M4228" s="2"/>
      <c r="P4228" s="2"/>
    </row>
    <row r="4229" spans="1:16" ht="12" customHeight="1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167">
        <v>47515</v>
      </c>
      <c r="L4229" s="167" t="s">
        <v>342</v>
      </c>
      <c r="M4229" s="2"/>
      <c r="P4229" s="2"/>
    </row>
    <row r="4230" spans="1:16" ht="12" customHeight="1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167">
        <v>47522</v>
      </c>
      <c r="L4230" s="167" t="s">
        <v>344</v>
      </c>
      <c r="M4230" s="2"/>
      <c r="P4230" s="2"/>
    </row>
    <row r="4231" spans="1:16" ht="12" customHeight="1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167">
        <v>47523</v>
      </c>
      <c r="L4231" s="167" t="s">
        <v>342</v>
      </c>
      <c r="M4231" s="2"/>
      <c r="P4231" s="2"/>
    </row>
    <row r="4232" spans="1:16" ht="12" customHeight="1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167">
        <v>47525</v>
      </c>
      <c r="L4232" s="167" t="s">
        <v>352</v>
      </c>
      <c r="M4232" s="2"/>
      <c r="P4232" s="2"/>
    </row>
    <row r="4233" spans="1:16" ht="12" customHeight="1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167">
        <v>47527</v>
      </c>
      <c r="L4233" s="167" t="s">
        <v>342</v>
      </c>
      <c r="M4233" s="2"/>
      <c r="P4233" s="2"/>
    </row>
    <row r="4234" spans="1:16" ht="12" customHeight="1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167">
        <v>47551</v>
      </c>
      <c r="L4234" s="167" t="s">
        <v>352</v>
      </c>
      <c r="M4234" s="2"/>
      <c r="P4234" s="2"/>
    </row>
    <row r="4235" spans="1:16" ht="12" customHeight="1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167">
        <v>47552</v>
      </c>
      <c r="L4235" s="167" t="s">
        <v>342</v>
      </c>
      <c r="M4235" s="2"/>
      <c r="P4235" s="2"/>
    </row>
    <row r="4236" spans="1:16" ht="12" customHeight="1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167">
        <v>47574</v>
      </c>
      <c r="L4236" s="167" t="s">
        <v>352</v>
      </c>
      <c r="M4236" s="2"/>
      <c r="P4236" s="2"/>
    </row>
    <row r="4237" spans="1:16" ht="12" customHeight="1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167">
        <v>47575</v>
      </c>
      <c r="L4237" s="167" t="s">
        <v>342</v>
      </c>
      <c r="M4237" s="2"/>
      <c r="P4237" s="2"/>
    </row>
    <row r="4238" spans="1:16" ht="12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167">
        <v>47576</v>
      </c>
      <c r="L4238" s="167" t="s">
        <v>352</v>
      </c>
      <c r="M4238" s="2"/>
      <c r="P4238" s="2"/>
    </row>
    <row r="4239" spans="1:16" ht="12" customHeight="1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167">
        <v>47577</v>
      </c>
      <c r="L4239" s="167" t="s">
        <v>342</v>
      </c>
      <c r="M4239" s="2"/>
      <c r="P4239" s="2"/>
    </row>
    <row r="4240" spans="1:16" ht="12" customHeight="1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167">
        <v>47801</v>
      </c>
      <c r="L4240" s="167" t="s">
        <v>344</v>
      </c>
      <c r="M4240" s="2"/>
      <c r="P4240" s="2"/>
    </row>
    <row r="4241" spans="1:16" ht="12" customHeight="1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167">
        <v>47838</v>
      </c>
      <c r="L4241" s="167" t="s">
        <v>342</v>
      </c>
      <c r="M4241" s="2"/>
      <c r="P4241" s="2"/>
    </row>
    <row r="4242" spans="1:16" ht="12" customHeight="1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167">
        <v>47840</v>
      </c>
      <c r="L4242" s="167" t="s">
        <v>344</v>
      </c>
      <c r="M4242" s="2"/>
      <c r="P4242" s="2"/>
    </row>
    <row r="4243" spans="1:16" ht="12" customHeight="1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167">
        <v>47852</v>
      </c>
      <c r="L4243" s="167" t="s">
        <v>342</v>
      </c>
      <c r="M4243" s="2"/>
      <c r="P4243" s="2"/>
    </row>
    <row r="4244" spans="1:16" ht="12" customHeight="1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167">
        <v>47853</v>
      </c>
      <c r="L4244" s="167" t="s">
        <v>344</v>
      </c>
      <c r="M4244" s="2"/>
      <c r="P4244" s="2"/>
    </row>
    <row r="4245" spans="1:16" ht="12" customHeight="1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167">
        <v>47861</v>
      </c>
      <c r="L4245" s="167" t="s">
        <v>342</v>
      </c>
      <c r="M4245" s="2"/>
      <c r="P4245" s="2"/>
    </row>
    <row r="4246" spans="1:16" ht="12" customHeight="1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167">
        <v>47862</v>
      </c>
      <c r="L4246" s="167" t="s">
        <v>344</v>
      </c>
      <c r="M4246" s="2"/>
      <c r="P4246" s="2"/>
    </row>
    <row r="4247" spans="1:16" ht="12" customHeight="1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167">
        <v>47864</v>
      </c>
      <c r="L4247" s="167" t="s">
        <v>342</v>
      </c>
      <c r="M4247" s="2"/>
      <c r="P4247" s="2"/>
    </row>
    <row r="4248" spans="1:16" ht="12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167">
        <v>47866</v>
      </c>
      <c r="L4248" s="167" t="s">
        <v>344</v>
      </c>
      <c r="M4248" s="2"/>
      <c r="P4248" s="2"/>
    </row>
    <row r="4249" spans="1:16" ht="12" customHeight="1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167">
        <v>47882</v>
      </c>
      <c r="L4249" s="167" t="s">
        <v>342</v>
      </c>
      <c r="M4249" s="2"/>
      <c r="P4249" s="2"/>
    </row>
    <row r="4250" spans="1:16" ht="12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167">
        <v>47884</v>
      </c>
      <c r="L4250" s="167" t="s">
        <v>344</v>
      </c>
      <c r="M4250" s="2"/>
      <c r="P4250" s="2"/>
    </row>
    <row r="4251" spans="1:16" ht="12" customHeight="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167">
        <v>47922</v>
      </c>
      <c r="L4251" s="167" t="s">
        <v>337</v>
      </c>
      <c r="M4251" s="2"/>
      <c r="P4251" s="2"/>
    </row>
    <row r="4252" spans="1:16" ht="12" customHeight="1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167">
        <v>47923</v>
      </c>
      <c r="L4252" s="167" t="s">
        <v>344</v>
      </c>
      <c r="M4252" s="2"/>
      <c r="P4252" s="2"/>
    </row>
    <row r="4253" spans="1:16" ht="12" customHeight="1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167">
        <v>47925</v>
      </c>
      <c r="L4253" s="167" t="s">
        <v>345</v>
      </c>
      <c r="M4253" s="2"/>
      <c r="P4253" s="2"/>
    </row>
    <row r="4254" spans="1:16" ht="12" customHeight="1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167">
        <v>47928</v>
      </c>
      <c r="L4254" s="167" t="s">
        <v>344</v>
      </c>
      <c r="M4254" s="2"/>
      <c r="P4254" s="2"/>
    </row>
    <row r="4255" spans="1:16" ht="12" customHeight="1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167">
        <v>47942</v>
      </c>
      <c r="L4255" s="167" t="s">
        <v>337</v>
      </c>
      <c r="M4255" s="2"/>
      <c r="P4255" s="2"/>
    </row>
    <row r="4256" spans="1:16" ht="12" customHeight="1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167">
        <v>47944</v>
      </c>
      <c r="L4256" s="167" t="s">
        <v>344</v>
      </c>
      <c r="M4256" s="2"/>
      <c r="P4256" s="2"/>
    </row>
    <row r="4257" spans="1:16" ht="12" customHeight="1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167">
        <v>47946</v>
      </c>
      <c r="L4257" s="167" t="s">
        <v>345</v>
      </c>
      <c r="M4257" s="2"/>
      <c r="P4257" s="2"/>
    </row>
    <row r="4258" spans="1:16" ht="12" customHeight="1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167">
        <v>47948</v>
      </c>
      <c r="L4258" s="167" t="s">
        <v>337</v>
      </c>
      <c r="M4258" s="2"/>
      <c r="P4258" s="2"/>
    </row>
    <row r="4259" spans="1:16" ht="12" customHeight="1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167">
        <v>47949</v>
      </c>
      <c r="L4259" s="167" t="s">
        <v>344</v>
      </c>
      <c r="M4259" s="2"/>
      <c r="P4259" s="2"/>
    </row>
    <row r="4260" spans="1:16" ht="12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167">
        <v>47950</v>
      </c>
      <c r="L4260" s="167" t="s">
        <v>345</v>
      </c>
      <c r="M4260" s="2"/>
      <c r="P4260" s="2"/>
    </row>
    <row r="4261" spans="1:16" ht="12" customHeight="1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167">
        <v>47951</v>
      </c>
      <c r="L4261" s="167" t="s">
        <v>337</v>
      </c>
      <c r="M4261" s="2"/>
      <c r="P4261" s="2"/>
    </row>
    <row r="4262" spans="1:16" ht="12" customHeight="1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167">
        <v>47952</v>
      </c>
      <c r="L4262" s="167" t="s">
        <v>344</v>
      </c>
      <c r="M4262" s="2"/>
      <c r="P4262" s="2"/>
    </row>
    <row r="4263" spans="1:16" ht="12" customHeight="1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167">
        <v>47957</v>
      </c>
      <c r="L4263" s="167" t="s">
        <v>345</v>
      </c>
      <c r="M4263" s="2"/>
      <c r="P4263" s="2"/>
    </row>
    <row r="4264" spans="1:16" ht="12" customHeight="1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167">
        <v>47958</v>
      </c>
      <c r="L4264" s="167" t="s">
        <v>344</v>
      </c>
      <c r="M4264" s="2"/>
      <c r="P4264" s="2"/>
    </row>
    <row r="4265" spans="1:16" ht="12" customHeight="1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167">
        <v>47959</v>
      </c>
      <c r="L4265" s="167" t="s">
        <v>345</v>
      </c>
      <c r="M4265" s="2"/>
      <c r="P4265" s="2"/>
    </row>
    <row r="4266" spans="1:16" ht="12" customHeight="1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167">
        <v>47962</v>
      </c>
      <c r="L4266" s="167" t="s">
        <v>344</v>
      </c>
      <c r="M4266" s="2"/>
      <c r="P4266" s="2"/>
    </row>
    <row r="4267" spans="1:16" ht="12" customHeight="1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167">
        <v>47963</v>
      </c>
      <c r="L4267" s="167" t="s">
        <v>337</v>
      </c>
      <c r="M4267" s="2"/>
      <c r="P4267" s="2"/>
    </row>
    <row r="4268" spans="1:16" ht="12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167">
        <v>47965</v>
      </c>
      <c r="L4268" s="167" t="s">
        <v>344</v>
      </c>
      <c r="M4268" s="2"/>
      <c r="P4268" s="2"/>
    </row>
    <row r="4269" spans="1:16" ht="12" customHeight="1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167">
        <v>47976</v>
      </c>
      <c r="L4269" s="167" t="s">
        <v>337</v>
      </c>
      <c r="M4269" s="2"/>
      <c r="P4269" s="2"/>
    </row>
    <row r="4270" spans="1:16" ht="12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167">
        <v>47980</v>
      </c>
      <c r="L4270" s="167" t="s">
        <v>345</v>
      </c>
      <c r="M4270" s="2"/>
      <c r="P4270" s="2"/>
    </row>
    <row r="4271" spans="1:16" ht="12" customHeight="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167">
        <v>47981</v>
      </c>
      <c r="L4271" s="167" t="s">
        <v>344</v>
      </c>
      <c r="M4271" s="2"/>
      <c r="P4271" s="2"/>
    </row>
    <row r="4272" spans="1:16" ht="12" customHeight="1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167">
        <v>47995</v>
      </c>
      <c r="L4272" s="167" t="s">
        <v>345</v>
      </c>
      <c r="M4272" s="2"/>
      <c r="P4272" s="2"/>
    </row>
    <row r="4273" spans="1:16" ht="12" customHeight="1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167">
        <v>47996</v>
      </c>
      <c r="L4273" s="167" t="s">
        <v>344</v>
      </c>
      <c r="M4273" s="2"/>
      <c r="P4273" s="2"/>
    </row>
    <row r="4274" spans="1:16" ht="12" customHeight="1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167">
        <v>48001</v>
      </c>
      <c r="L4274" s="167" t="s">
        <v>361</v>
      </c>
      <c r="M4274" s="2"/>
      <c r="P4274" s="2"/>
    </row>
    <row r="4275" spans="1:16" ht="12" customHeight="1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167">
        <v>48003</v>
      </c>
      <c r="L4275" s="167" t="s">
        <v>362</v>
      </c>
      <c r="M4275" s="2"/>
      <c r="P4275" s="2"/>
    </row>
    <row r="4276" spans="1:16" ht="12" customHeight="1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167">
        <v>48004</v>
      </c>
      <c r="L4276" s="167" t="s">
        <v>361</v>
      </c>
      <c r="M4276" s="2"/>
      <c r="P4276" s="2"/>
    </row>
    <row r="4277" spans="1:16" ht="12" customHeight="1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167">
        <v>48014</v>
      </c>
      <c r="L4277" s="167" t="s">
        <v>362</v>
      </c>
      <c r="M4277" s="2"/>
      <c r="P4277" s="2"/>
    </row>
    <row r="4278" spans="1:16" ht="12" customHeight="1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167">
        <v>48015</v>
      </c>
      <c r="L4278" s="167" t="s">
        <v>361</v>
      </c>
      <c r="M4278" s="2"/>
      <c r="P4278" s="2"/>
    </row>
    <row r="4279" spans="1:16" ht="12" customHeight="1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167">
        <v>48097</v>
      </c>
      <c r="L4279" s="167" t="s">
        <v>362</v>
      </c>
      <c r="M4279" s="2"/>
      <c r="P4279" s="2"/>
    </row>
    <row r="4280" spans="1:16" ht="12" customHeight="1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167">
        <v>48098</v>
      </c>
      <c r="L4280" s="167" t="s">
        <v>361</v>
      </c>
      <c r="M4280" s="2"/>
      <c r="P4280" s="2"/>
    </row>
    <row r="4281" spans="1:16" ht="12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167">
        <v>48110</v>
      </c>
      <c r="L4281" s="167" t="s">
        <v>425</v>
      </c>
      <c r="M4281" s="2"/>
      <c r="P4281" s="2"/>
    </row>
    <row r="4282" spans="1:16" ht="12" customHeight="1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167">
        <v>48111</v>
      </c>
      <c r="L4282" s="167" t="s">
        <v>361</v>
      </c>
      <c r="M4282" s="2"/>
      <c r="P4282" s="2"/>
    </row>
    <row r="4283" spans="1:16" ht="12" customHeight="1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167">
        <v>48114</v>
      </c>
      <c r="L4283" s="167" t="s">
        <v>362</v>
      </c>
      <c r="M4283" s="2"/>
      <c r="P4283" s="2"/>
    </row>
    <row r="4284" spans="1:16" ht="12" customHeight="1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167">
        <v>48115</v>
      </c>
      <c r="L4284" s="167" t="s">
        <v>425</v>
      </c>
      <c r="M4284" s="2"/>
      <c r="P4284" s="2"/>
    </row>
    <row r="4285" spans="1:16" ht="12" customHeight="1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167">
        <v>48116</v>
      </c>
      <c r="L4285" s="167" t="s">
        <v>362</v>
      </c>
      <c r="M4285" s="2"/>
      <c r="P4285" s="2"/>
    </row>
    <row r="4286" spans="1:16" ht="12" customHeight="1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167">
        <v>48117</v>
      </c>
      <c r="L4286" s="167" t="s">
        <v>361</v>
      </c>
      <c r="M4286" s="2"/>
      <c r="P4286" s="2"/>
    </row>
    <row r="4287" spans="1:16" ht="12" customHeight="1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167">
        <v>48118</v>
      </c>
      <c r="L4287" s="167" t="s">
        <v>365</v>
      </c>
      <c r="M4287" s="2"/>
      <c r="P4287" s="2"/>
    </row>
    <row r="4288" spans="1:16" ht="12" customHeight="1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167">
        <v>48120</v>
      </c>
      <c r="L4288" s="167" t="s">
        <v>361</v>
      </c>
      <c r="M4288" s="2"/>
      <c r="P4288" s="2"/>
    </row>
    <row r="4289" spans="1:16" ht="12" customHeight="1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167">
        <v>48130</v>
      </c>
      <c r="L4289" s="167" t="s">
        <v>362</v>
      </c>
      <c r="M4289" s="2"/>
      <c r="P4289" s="2"/>
    </row>
    <row r="4290" spans="1:16" ht="12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167">
        <v>48131</v>
      </c>
      <c r="L4290" s="167" t="s">
        <v>425</v>
      </c>
      <c r="M4290" s="2"/>
      <c r="P4290" s="2"/>
    </row>
    <row r="4291" spans="1:16" ht="12" customHeight="1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167">
        <v>48134</v>
      </c>
      <c r="L4291" s="167" t="s">
        <v>361</v>
      </c>
      <c r="M4291" s="2"/>
      <c r="P4291" s="2"/>
    </row>
    <row r="4292" spans="1:16" ht="12" customHeight="1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167">
        <v>48137</v>
      </c>
      <c r="L4292" s="167" t="s">
        <v>365</v>
      </c>
      <c r="M4292" s="2"/>
      <c r="P4292" s="2"/>
    </row>
    <row r="4293" spans="1:16" ht="12" customHeight="1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167">
        <v>48138</v>
      </c>
      <c r="L4293" s="167" t="s">
        <v>361</v>
      </c>
      <c r="M4293" s="2"/>
      <c r="P4293" s="2"/>
    </row>
    <row r="4294" spans="1:16" ht="12" customHeight="1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167">
        <v>48139</v>
      </c>
      <c r="L4294" s="167" t="s">
        <v>362</v>
      </c>
      <c r="M4294" s="2"/>
      <c r="P4294" s="2"/>
    </row>
    <row r="4295" spans="1:16" ht="12" customHeight="1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167">
        <v>48140</v>
      </c>
      <c r="L4295" s="167" t="s">
        <v>425</v>
      </c>
      <c r="M4295" s="2"/>
      <c r="P4295" s="2"/>
    </row>
    <row r="4296" spans="1:16" ht="12" customHeight="1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167">
        <v>48141</v>
      </c>
      <c r="L4296" s="167" t="s">
        <v>361</v>
      </c>
      <c r="M4296" s="2"/>
      <c r="P4296" s="2"/>
    </row>
    <row r="4297" spans="1:16" ht="12" customHeight="1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167">
        <v>48143</v>
      </c>
      <c r="L4297" s="167" t="s">
        <v>362</v>
      </c>
      <c r="M4297" s="2"/>
      <c r="P4297" s="2"/>
    </row>
    <row r="4298" spans="1:16" ht="12" customHeight="1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167">
        <v>48144</v>
      </c>
      <c r="L4298" s="167" t="s">
        <v>425</v>
      </c>
      <c r="M4298" s="2"/>
      <c r="P4298" s="2"/>
    </row>
    <row r="4299" spans="1:16" ht="12" customHeight="1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167">
        <v>48146</v>
      </c>
      <c r="L4299" s="167" t="s">
        <v>361</v>
      </c>
      <c r="M4299" s="2"/>
      <c r="P4299" s="2"/>
    </row>
    <row r="4300" spans="1:16" ht="12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167">
        <v>48157</v>
      </c>
      <c r="L4300" s="167" t="s">
        <v>425</v>
      </c>
      <c r="M4300" s="2"/>
      <c r="P4300" s="2"/>
    </row>
    <row r="4301" spans="1:16" ht="12" customHeight="1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167">
        <v>48164</v>
      </c>
      <c r="L4301" s="167" t="s">
        <v>361</v>
      </c>
      <c r="M4301" s="2"/>
      <c r="P4301" s="2"/>
    </row>
    <row r="4302" spans="1:16" ht="12" customHeight="1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167">
        <v>48169</v>
      </c>
      <c r="L4302" s="167" t="s">
        <v>362</v>
      </c>
      <c r="M4302" s="2"/>
      <c r="P4302" s="2"/>
    </row>
    <row r="4303" spans="1:16" ht="12" customHeight="1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167">
        <v>48170</v>
      </c>
      <c r="L4303" s="167" t="s">
        <v>361</v>
      </c>
      <c r="M4303" s="2"/>
      <c r="P4303" s="2"/>
    </row>
    <row r="4304" spans="1:16" ht="12" customHeight="1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167">
        <v>48176</v>
      </c>
      <c r="L4304" s="167" t="s">
        <v>425</v>
      </c>
      <c r="M4304" s="2"/>
      <c r="P4304" s="2"/>
    </row>
    <row r="4305" spans="1:16" ht="12" customHeight="1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167">
        <v>48178</v>
      </c>
      <c r="L4305" s="167" t="s">
        <v>361</v>
      </c>
      <c r="M4305" s="2"/>
      <c r="P4305" s="2"/>
    </row>
    <row r="4306" spans="1:16" ht="12" customHeight="1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167">
        <v>48182</v>
      </c>
      <c r="L4306" s="167" t="s">
        <v>425</v>
      </c>
      <c r="M4306" s="2"/>
      <c r="P4306" s="2"/>
    </row>
    <row r="4307" spans="1:16" ht="12" customHeight="1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167">
        <v>48183</v>
      </c>
      <c r="L4307" s="167" t="s">
        <v>361</v>
      </c>
      <c r="M4307" s="2"/>
      <c r="P4307" s="2"/>
    </row>
    <row r="4308" spans="1:16" ht="12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167">
        <v>48329</v>
      </c>
      <c r="L4308" s="167" t="s">
        <v>362</v>
      </c>
      <c r="M4308" s="2"/>
      <c r="P4308" s="2"/>
    </row>
    <row r="4309" spans="1:16" ht="12" customHeight="1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167">
        <v>48330</v>
      </c>
      <c r="L4309" s="167" t="s">
        <v>361</v>
      </c>
      <c r="M4309" s="2"/>
      <c r="P4309" s="2"/>
    </row>
    <row r="4310" spans="1:16" ht="12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167">
        <v>48346</v>
      </c>
      <c r="L4310" s="167" t="s">
        <v>362</v>
      </c>
      <c r="M4310" s="2"/>
      <c r="P4310" s="2"/>
    </row>
    <row r="4311" spans="1:16" ht="12" customHeight="1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167">
        <v>48359</v>
      </c>
      <c r="L4311" s="167" t="s">
        <v>361</v>
      </c>
      <c r="M4311" s="2"/>
      <c r="P4311" s="2"/>
    </row>
    <row r="4312" spans="1:16" ht="12" customHeight="1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167">
        <v>48362</v>
      </c>
      <c r="L4312" s="167" t="s">
        <v>362</v>
      </c>
      <c r="M4312" s="2"/>
      <c r="P4312" s="2"/>
    </row>
    <row r="4313" spans="1:16" ht="12" customHeight="1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167">
        <v>48363</v>
      </c>
      <c r="L4313" s="167" t="s">
        <v>361</v>
      </c>
      <c r="M4313" s="2"/>
      <c r="P4313" s="2"/>
    </row>
    <row r="4314" spans="1:16" ht="12" customHeight="1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167">
        <v>48370</v>
      </c>
      <c r="L4314" s="167" t="s">
        <v>362</v>
      </c>
      <c r="M4314" s="2"/>
      <c r="P4314" s="2"/>
    </row>
    <row r="4315" spans="1:16" ht="12" customHeight="1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167">
        <v>48374</v>
      </c>
      <c r="L4315" s="167" t="s">
        <v>361</v>
      </c>
      <c r="M4315" s="2"/>
      <c r="P4315" s="2"/>
    </row>
    <row r="4316" spans="1:16" ht="12" customHeight="1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167">
        <v>48380</v>
      </c>
      <c r="L4316" s="167" t="s">
        <v>362</v>
      </c>
      <c r="M4316" s="2"/>
      <c r="P4316" s="2"/>
    </row>
    <row r="4317" spans="1:16" ht="12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167">
        <v>48382</v>
      </c>
      <c r="L4317" s="167" t="s">
        <v>361</v>
      </c>
      <c r="M4317" s="2"/>
      <c r="P4317" s="2"/>
    </row>
    <row r="4318" spans="1:16" ht="12" customHeight="1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167">
        <v>48383</v>
      </c>
      <c r="L4318" s="167" t="s">
        <v>362</v>
      </c>
      <c r="M4318" s="2"/>
      <c r="P4318" s="2"/>
    </row>
    <row r="4319" spans="1:16" ht="12" customHeight="1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167">
        <v>48387</v>
      </c>
      <c r="L4319" s="167" t="s">
        <v>361</v>
      </c>
      <c r="M4319" s="2"/>
      <c r="P4319" s="2"/>
    </row>
    <row r="4320" spans="1:16" ht="12" customHeight="1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167">
        <v>48401</v>
      </c>
      <c r="L4320" s="167" t="s">
        <v>362</v>
      </c>
      <c r="M4320" s="2"/>
      <c r="P4320" s="2"/>
    </row>
    <row r="4321" spans="1:16" ht="12" customHeight="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167">
        <v>48450</v>
      </c>
      <c r="L4321" s="167" t="s">
        <v>361</v>
      </c>
      <c r="M4321" s="2"/>
      <c r="P4321" s="2"/>
    </row>
    <row r="4322" spans="1:16" ht="12" customHeight="1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167">
        <v>48451</v>
      </c>
      <c r="L4322" s="167" t="s">
        <v>362</v>
      </c>
      <c r="M4322" s="2"/>
      <c r="P4322" s="2"/>
    </row>
    <row r="4323" spans="1:16" ht="12" customHeight="1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167">
        <v>48610</v>
      </c>
      <c r="L4323" s="167" t="s">
        <v>360</v>
      </c>
      <c r="M4323" s="2"/>
      <c r="P4323" s="2"/>
    </row>
    <row r="4324" spans="1:16" ht="12" customHeight="1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167">
        <v>48611</v>
      </c>
      <c r="L4324" s="167" t="s">
        <v>362</v>
      </c>
      <c r="M4324" s="2"/>
      <c r="P4324" s="2"/>
    </row>
    <row r="4325" spans="1:16" ht="12" customHeight="1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167">
        <v>48615</v>
      </c>
      <c r="L4325" s="167" t="s">
        <v>365</v>
      </c>
      <c r="M4325" s="2"/>
      <c r="P4325" s="2"/>
    </row>
    <row r="4326" spans="1:16" ht="12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167">
        <v>48616</v>
      </c>
      <c r="L4326" s="167" t="s">
        <v>362</v>
      </c>
      <c r="M4326" s="2"/>
      <c r="P4326" s="2"/>
    </row>
    <row r="4327" spans="1:16" ht="12" customHeight="1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167">
        <v>48617</v>
      </c>
      <c r="L4327" s="167" t="s">
        <v>365</v>
      </c>
      <c r="M4327" s="2"/>
      <c r="P4327" s="2"/>
    </row>
    <row r="4328" spans="1:16" ht="12" customHeight="1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167">
        <v>48619</v>
      </c>
      <c r="L4328" s="167" t="s">
        <v>360</v>
      </c>
      <c r="M4328" s="2"/>
      <c r="P4328" s="2"/>
    </row>
    <row r="4329" spans="1:16" ht="12" customHeight="1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167">
        <v>48620</v>
      </c>
      <c r="L4329" s="167" t="s">
        <v>362</v>
      </c>
      <c r="M4329" s="2"/>
      <c r="P4329" s="2"/>
    </row>
    <row r="4330" spans="1:16" ht="12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167">
        <v>48621</v>
      </c>
      <c r="L4330" s="167" t="s">
        <v>360</v>
      </c>
      <c r="M4330" s="2"/>
      <c r="P4330" s="2"/>
    </row>
    <row r="4331" spans="1:16" ht="12" customHeight="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167">
        <v>48622</v>
      </c>
      <c r="L4331" s="167" t="s">
        <v>368</v>
      </c>
      <c r="M4331" s="2"/>
      <c r="P4331" s="2"/>
    </row>
    <row r="4332" spans="1:16" ht="12" customHeight="1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167">
        <v>48623</v>
      </c>
      <c r="L4332" s="167" t="s">
        <v>362</v>
      </c>
      <c r="M4332" s="2"/>
      <c r="P4332" s="2"/>
    </row>
    <row r="4333" spans="1:16" ht="12" customHeight="1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167">
        <v>48624</v>
      </c>
      <c r="L4333" s="167" t="s">
        <v>368</v>
      </c>
      <c r="M4333" s="2"/>
      <c r="P4333" s="2"/>
    </row>
    <row r="4334" spans="1:16" ht="12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167">
        <v>48626</v>
      </c>
      <c r="L4334" s="167" t="s">
        <v>362</v>
      </c>
      <c r="M4334" s="2"/>
      <c r="P4334" s="2"/>
    </row>
    <row r="4335" spans="1:16" ht="12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167">
        <v>48627</v>
      </c>
      <c r="L4335" s="167" t="s">
        <v>368</v>
      </c>
      <c r="M4335" s="2"/>
      <c r="P4335" s="2"/>
    </row>
    <row r="4336" spans="1:16" ht="12" customHeight="1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167">
        <v>48628</v>
      </c>
      <c r="L4336" s="167" t="s">
        <v>362</v>
      </c>
      <c r="M4336" s="2"/>
      <c r="P4336" s="2"/>
    </row>
    <row r="4337" spans="1:16" ht="12" customHeight="1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167">
        <v>48629</v>
      </c>
      <c r="L4337" s="167" t="s">
        <v>368</v>
      </c>
      <c r="M4337" s="2"/>
      <c r="P4337" s="2"/>
    </row>
    <row r="4338" spans="1:16" ht="12" customHeight="1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167">
        <v>48631</v>
      </c>
      <c r="L4338" s="167" t="s">
        <v>362</v>
      </c>
      <c r="M4338" s="2"/>
      <c r="P4338" s="2"/>
    </row>
    <row r="4339" spans="1:16" ht="12" customHeight="1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167">
        <v>48632</v>
      </c>
      <c r="L4339" s="167" t="s">
        <v>368</v>
      </c>
      <c r="M4339" s="2"/>
      <c r="P4339" s="2"/>
    </row>
    <row r="4340" spans="1:16" ht="12" customHeight="1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167">
        <v>48634</v>
      </c>
      <c r="L4340" s="167" t="s">
        <v>362</v>
      </c>
      <c r="M4340" s="2"/>
      <c r="P4340" s="2"/>
    </row>
    <row r="4341" spans="1:16" ht="12" customHeight="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167">
        <v>48635</v>
      </c>
      <c r="L4341" s="167" t="s">
        <v>360</v>
      </c>
      <c r="M4341" s="2"/>
      <c r="P4341" s="2"/>
    </row>
    <row r="4342" spans="1:16" ht="12" customHeight="1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167">
        <v>48637</v>
      </c>
      <c r="L4342" s="167" t="s">
        <v>362</v>
      </c>
      <c r="M4342" s="2"/>
      <c r="P4342" s="2"/>
    </row>
    <row r="4343" spans="1:16" ht="12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167">
        <v>48647</v>
      </c>
      <c r="L4343" s="167" t="s">
        <v>360</v>
      </c>
      <c r="M4343" s="2"/>
      <c r="P4343" s="2"/>
    </row>
    <row r="4344" spans="1:16" ht="12" customHeight="1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167">
        <v>48649</v>
      </c>
      <c r="L4344" s="167" t="s">
        <v>362</v>
      </c>
      <c r="M4344" s="2"/>
      <c r="P4344" s="2"/>
    </row>
    <row r="4345" spans="1:16" ht="12" customHeight="1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167">
        <v>48651</v>
      </c>
      <c r="L4345" s="167" t="s">
        <v>368</v>
      </c>
      <c r="M4345" s="2"/>
      <c r="P4345" s="2"/>
    </row>
    <row r="4346" spans="1:16" ht="12" customHeight="1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167">
        <v>48652</v>
      </c>
      <c r="L4346" s="167" t="s">
        <v>362</v>
      </c>
      <c r="M4346" s="2"/>
      <c r="P4346" s="2"/>
    </row>
    <row r="4347" spans="1:16" ht="12" customHeight="1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167">
        <v>48653</v>
      </c>
      <c r="L4347" s="167" t="s">
        <v>368</v>
      </c>
      <c r="M4347" s="2"/>
      <c r="P4347" s="2"/>
    </row>
    <row r="4348" spans="1:16" ht="12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167">
        <v>48654</v>
      </c>
      <c r="L4348" s="167" t="s">
        <v>360</v>
      </c>
      <c r="M4348" s="2"/>
      <c r="P4348" s="2"/>
    </row>
    <row r="4349" spans="1:16" ht="12" customHeight="1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167">
        <v>48655</v>
      </c>
      <c r="L4349" s="167" t="s">
        <v>362</v>
      </c>
      <c r="M4349" s="2"/>
      <c r="P4349" s="2"/>
    </row>
    <row r="4350" spans="1:16" ht="12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167">
        <v>48656</v>
      </c>
      <c r="L4350" s="167" t="s">
        <v>368</v>
      </c>
      <c r="M4350" s="2"/>
      <c r="P4350" s="2"/>
    </row>
    <row r="4351" spans="1:16" ht="12" customHeight="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167">
        <v>48657</v>
      </c>
      <c r="L4351" s="167" t="s">
        <v>362</v>
      </c>
      <c r="M4351" s="2"/>
      <c r="P4351" s="2"/>
    </row>
    <row r="4352" spans="1:16" ht="12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167">
        <v>48659</v>
      </c>
      <c r="L4352" s="167" t="s">
        <v>360</v>
      </c>
      <c r="M4352" s="2"/>
      <c r="P4352" s="2"/>
    </row>
    <row r="4353" spans="1:16" ht="12" customHeight="1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167">
        <v>48662</v>
      </c>
      <c r="L4353" s="167" t="s">
        <v>365</v>
      </c>
      <c r="M4353" s="2"/>
      <c r="P4353" s="2"/>
    </row>
    <row r="4354" spans="1:16" ht="12" customHeight="1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167">
        <v>48663</v>
      </c>
      <c r="L4354" s="167" t="s">
        <v>362</v>
      </c>
      <c r="M4354" s="2"/>
      <c r="P4354" s="2"/>
    </row>
    <row r="4355" spans="1:16" ht="12" customHeight="1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167">
        <v>48703</v>
      </c>
      <c r="L4355" s="167" t="s">
        <v>360</v>
      </c>
      <c r="M4355" s="2"/>
      <c r="P4355" s="2"/>
    </row>
    <row r="4356" spans="1:16" ht="12" customHeight="1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167">
        <v>48706</v>
      </c>
      <c r="L4356" s="167" t="s">
        <v>362</v>
      </c>
      <c r="M4356" s="2"/>
      <c r="P4356" s="2"/>
    </row>
    <row r="4357" spans="1:16" ht="12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167">
        <v>48721</v>
      </c>
      <c r="L4357" s="167" t="s">
        <v>360</v>
      </c>
      <c r="M4357" s="2"/>
      <c r="P4357" s="2"/>
    </row>
    <row r="4358" spans="1:16" ht="12" customHeight="1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167">
        <v>48722</v>
      </c>
      <c r="L4358" s="167" t="s">
        <v>362</v>
      </c>
      <c r="M4358" s="2"/>
      <c r="P4358" s="2"/>
    </row>
    <row r="4359" spans="1:16" ht="12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167">
        <v>48728</v>
      </c>
      <c r="L4359" s="167" t="s">
        <v>360</v>
      </c>
      <c r="M4359" s="2"/>
      <c r="P4359" s="2"/>
    </row>
    <row r="4360" spans="1:16" ht="12" customHeight="1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167">
        <v>48729</v>
      </c>
      <c r="L4360" s="167" t="s">
        <v>362</v>
      </c>
      <c r="M4360" s="2"/>
      <c r="P4360" s="2"/>
    </row>
    <row r="4361" spans="1:16" ht="12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167">
        <v>48730</v>
      </c>
      <c r="L4361" s="167" t="s">
        <v>360</v>
      </c>
      <c r="M4361" s="2"/>
      <c r="P4361" s="2"/>
    </row>
    <row r="4362" spans="1:16" ht="12" customHeight="1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167">
        <v>48731</v>
      </c>
      <c r="L4362" s="167" t="s">
        <v>362</v>
      </c>
      <c r="M4362" s="2"/>
      <c r="P4362" s="2"/>
    </row>
    <row r="4363" spans="1:16" ht="12" customHeight="1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167">
        <v>48737</v>
      </c>
      <c r="L4363" s="167" t="s">
        <v>360</v>
      </c>
      <c r="M4363" s="2"/>
      <c r="P4363" s="2"/>
    </row>
    <row r="4364" spans="1:16" ht="12" customHeight="1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167">
        <v>48741</v>
      </c>
      <c r="L4364" s="167" t="s">
        <v>362</v>
      </c>
      <c r="M4364" s="2"/>
      <c r="P4364" s="2"/>
    </row>
    <row r="4365" spans="1:16" ht="12" customHeight="1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167">
        <v>48742</v>
      </c>
      <c r="L4365" s="167" t="s">
        <v>360</v>
      </c>
      <c r="M4365" s="2"/>
      <c r="P4365" s="2"/>
    </row>
    <row r="4366" spans="1:16" ht="12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167">
        <v>48744</v>
      </c>
      <c r="L4366" s="167" t="s">
        <v>362</v>
      </c>
      <c r="M4366" s="2"/>
      <c r="P4366" s="2"/>
    </row>
    <row r="4367" spans="1:16" ht="12" customHeight="1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167">
        <v>48745</v>
      </c>
      <c r="L4367" s="167" t="s">
        <v>360</v>
      </c>
      <c r="M4367" s="2"/>
      <c r="P4367" s="2"/>
    </row>
    <row r="4368" spans="1:16" ht="12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167">
        <v>48746</v>
      </c>
      <c r="L4368" s="167" t="s">
        <v>362</v>
      </c>
      <c r="M4368" s="2"/>
      <c r="P4368" s="2"/>
    </row>
    <row r="4369" spans="1:16" ht="12" customHeight="1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167">
        <v>48748</v>
      </c>
      <c r="L4369" s="167" t="s">
        <v>360</v>
      </c>
      <c r="M4369" s="2"/>
      <c r="P4369" s="2"/>
    </row>
    <row r="4370" spans="1:16" ht="12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167">
        <v>48754</v>
      </c>
      <c r="L4370" s="167" t="s">
        <v>362</v>
      </c>
      <c r="M4370" s="2"/>
      <c r="P4370" s="2"/>
    </row>
    <row r="4371" spans="1:16" ht="12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167">
        <v>48756</v>
      </c>
      <c r="L4371" s="167" t="s">
        <v>360</v>
      </c>
      <c r="M4371" s="2"/>
      <c r="P4371" s="2"/>
    </row>
    <row r="4372" spans="1:16" ht="12" customHeight="1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167">
        <v>48757</v>
      </c>
      <c r="L4372" s="167" t="s">
        <v>362</v>
      </c>
      <c r="M4372" s="2"/>
      <c r="P4372" s="2"/>
    </row>
    <row r="4373" spans="1:16" ht="12" customHeight="1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167">
        <v>48761</v>
      </c>
      <c r="L4373" s="167" t="s">
        <v>360</v>
      </c>
      <c r="M4373" s="2"/>
      <c r="P4373" s="2"/>
    </row>
    <row r="4374" spans="1:16" ht="12" customHeight="1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167">
        <v>48767</v>
      </c>
      <c r="L4374" s="167" t="s">
        <v>362</v>
      </c>
      <c r="M4374" s="2"/>
      <c r="P4374" s="2"/>
    </row>
    <row r="4375" spans="1:16" ht="12" customHeight="1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167">
        <v>48770</v>
      </c>
      <c r="L4375" s="167" t="s">
        <v>360</v>
      </c>
      <c r="M4375" s="2"/>
      <c r="P4375" s="2"/>
    </row>
    <row r="4376" spans="1:16" ht="12" customHeight="1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167">
        <v>48787</v>
      </c>
      <c r="L4376" s="167" t="s">
        <v>362</v>
      </c>
      <c r="M4376" s="2"/>
      <c r="P4376" s="2"/>
    </row>
    <row r="4377" spans="1:16" ht="12" customHeight="1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167">
        <v>48801</v>
      </c>
      <c r="L4377" s="167" t="s">
        <v>365</v>
      </c>
      <c r="M4377" s="2"/>
      <c r="P4377" s="2"/>
    </row>
    <row r="4378" spans="1:16" ht="12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167">
        <v>48809</v>
      </c>
      <c r="L4378" s="167" t="s">
        <v>363</v>
      </c>
      <c r="M4378" s="2"/>
      <c r="P4378" s="2"/>
    </row>
    <row r="4379" spans="1:16" ht="12" customHeight="1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167">
        <v>48811</v>
      </c>
      <c r="L4379" s="167" t="s">
        <v>365</v>
      </c>
      <c r="M4379" s="2"/>
      <c r="P4379" s="2"/>
    </row>
    <row r="4380" spans="1:16" ht="12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167">
        <v>48812</v>
      </c>
      <c r="L4380" s="167" t="s">
        <v>363</v>
      </c>
      <c r="M4380" s="2"/>
      <c r="P4380" s="2"/>
    </row>
    <row r="4381" spans="1:16" ht="12" customHeight="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167">
        <v>48813</v>
      </c>
      <c r="L4381" s="167" t="s">
        <v>365</v>
      </c>
      <c r="M4381" s="2"/>
      <c r="P4381" s="2"/>
    </row>
    <row r="4382" spans="1:16" ht="12" customHeight="1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167">
        <v>48815</v>
      </c>
      <c r="L4382" s="167" t="s">
        <v>363</v>
      </c>
      <c r="M4382" s="2"/>
      <c r="P4382" s="2"/>
    </row>
    <row r="4383" spans="1:16" ht="12" customHeight="1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167">
        <v>48816</v>
      </c>
      <c r="L4383" s="167" t="s">
        <v>362</v>
      </c>
      <c r="M4383" s="2"/>
      <c r="P4383" s="2"/>
    </row>
    <row r="4384" spans="1:16" ht="12" customHeight="1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167">
        <v>48818</v>
      </c>
      <c r="L4384" s="167" t="s">
        <v>365</v>
      </c>
      <c r="M4384" s="2"/>
      <c r="P4384" s="2"/>
    </row>
    <row r="4385" spans="1:16" ht="12" customHeight="1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167">
        <v>48829</v>
      </c>
      <c r="L4385" s="167" t="s">
        <v>363</v>
      </c>
      <c r="M4385" s="2"/>
      <c r="P4385" s="2"/>
    </row>
    <row r="4386" spans="1:16" ht="12" customHeight="1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167">
        <v>48830</v>
      </c>
      <c r="L4386" s="167" t="s">
        <v>365</v>
      </c>
      <c r="M4386" s="2"/>
      <c r="P4386" s="2"/>
    </row>
    <row r="4387" spans="1:16" ht="12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167">
        <v>48834</v>
      </c>
      <c r="L4387" s="167" t="s">
        <v>363</v>
      </c>
      <c r="M4387" s="2"/>
      <c r="P4387" s="2"/>
    </row>
    <row r="4388" spans="1:16" ht="12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167">
        <v>48835</v>
      </c>
      <c r="L4388" s="167" t="s">
        <v>365</v>
      </c>
      <c r="M4388" s="2"/>
      <c r="P4388" s="2"/>
    </row>
    <row r="4389" spans="1:16" ht="12" customHeight="1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167">
        <v>48836</v>
      </c>
      <c r="L4389" s="167" t="s">
        <v>362</v>
      </c>
      <c r="M4389" s="2"/>
      <c r="P4389" s="2"/>
    </row>
    <row r="4390" spans="1:16" ht="12" customHeight="1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167">
        <v>48837</v>
      </c>
      <c r="L4390" s="167" t="s">
        <v>365</v>
      </c>
      <c r="M4390" s="2"/>
      <c r="P4390" s="2"/>
    </row>
    <row r="4391" spans="1:16" ht="12" customHeight="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167">
        <v>48838</v>
      </c>
      <c r="L4391" s="167" t="s">
        <v>363</v>
      </c>
      <c r="M4391" s="2"/>
      <c r="P4391" s="2"/>
    </row>
    <row r="4392" spans="1:16" ht="12" customHeight="1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167">
        <v>48840</v>
      </c>
      <c r="L4392" s="167" t="s">
        <v>365</v>
      </c>
      <c r="M4392" s="2"/>
      <c r="P4392" s="2"/>
    </row>
    <row r="4393" spans="1:16" ht="12" customHeight="1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167">
        <v>48841</v>
      </c>
      <c r="L4393" s="167" t="s">
        <v>362</v>
      </c>
      <c r="M4393" s="2"/>
      <c r="P4393" s="2"/>
    </row>
    <row r="4394" spans="1:16" ht="12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167">
        <v>48842</v>
      </c>
      <c r="L4394" s="167" t="s">
        <v>365</v>
      </c>
      <c r="M4394" s="2"/>
      <c r="P4394" s="2"/>
    </row>
    <row r="4395" spans="1:16" ht="12" customHeight="1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167">
        <v>48843</v>
      </c>
      <c r="L4395" s="167" t="s">
        <v>362</v>
      </c>
      <c r="M4395" s="2"/>
      <c r="P4395" s="2"/>
    </row>
    <row r="4396" spans="1:16" ht="12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167">
        <v>48845</v>
      </c>
      <c r="L4396" s="167" t="s">
        <v>365</v>
      </c>
      <c r="M4396" s="2"/>
      <c r="P4396" s="2"/>
    </row>
    <row r="4397" spans="1:16" ht="12" customHeight="1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167">
        <v>48846</v>
      </c>
      <c r="L4397" s="167" t="s">
        <v>363</v>
      </c>
      <c r="M4397" s="2"/>
      <c r="P4397" s="2"/>
    </row>
    <row r="4398" spans="1:16" ht="12" customHeight="1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167">
        <v>48847</v>
      </c>
      <c r="L4398" s="167" t="s">
        <v>365</v>
      </c>
      <c r="M4398" s="2"/>
      <c r="P4398" s="2"/>
    </row>
    <row r="4399" spans="1:16" ht="12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167">
        <v>48849</v>
      </c>
      <c r="L4399" s="167" t="s">
        <v>363</v>
      </c>
      <c r="M4399" s="2"/>
      <c r="P4399" s="2"/>
    </row>
    <row r="4400" spans="1:16" ht="12" customHeight="1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167">
        <v>48851</v>
      </c>
      <c r="L4400" s="167" t="s">
        <v>365</v>
      </c>
      <c r="M4400" s="2"/>
      <c r="P4400" s="2"/>
    </row>
    <row r="4401" spans="1:16" ht="12" customHeight="1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167">
        <v>48852</v>
      </c>
      <c r="L4401" s="167" t="s">
        <v>363</v>
      </c>
      <c r="M4401" s="2"/>
      <c r="P4401" s="2"/>
    </row>
    <row r="4402" spans="1:16" ht="12" customHeight="1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167">
        <v>48853</v>
      </c>
      <c r="L4402" s="167" t="s">
        <v>365</v>
      </c>
      <c r="M4402" s="2"/>
      <c r="P4402" s="2"/>
    </row>
    <row r="4403" spans="1:16" ht="12" customHeight="1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167">
        <v>48857</v>
      </c>
      <c r="L4403" s="167" t="s">
        <v>362</v>
      </c>
      <c r="M4403" s="2"/>
      <c r="P4403" s="2"/>
    </row>
    <row r="4404" spans="1:16" ht="12" customHeight="1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167">
        <v>48858</v>
      </c>
      <c r="L4404" s="167" t="s">
        <v>365</v>
      </c>
      <c r="M4404" s="2"/>
      <c r="P4404" s="2"/>
    </row>
    <row r="4405" spans="1:16" ht="12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167">
        <v>48863</v>
      </c>
      <c r="L4405" s="167" t="s">
        <v>362</v>
      </c>
      <c r="M4405" s="2"/>
      <c r="P4405" s="2"/>
    </row>
    <row r="4406" spans="1:16" ht="12" customHeight="1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167">
        <v>48864</v>
      </c>
      <c r="L4406" s="167" t="s">
        <v>365</v>
      </c>
      <c r="M4406" s="2"/>
      <c r="P4406" s="2"/>
    </row>
    <row r="4407" spans="1:16" ht="12" customHeight="1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167">
        <v>48865</v>
      </c>
      <c r="L4407" s="167" t="s">
        <v>363</v>
      </c>
      <c r="M4407" s="2"/>
      <c r="P4407" s="2"/>
    </row>
    <row r="4408" spans="1:16" ht="12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167">
        <v>48866</v>
      </c>
      <c r="L4408" s="167" t="s">
        <v>365</v>
      </c>
      <c r="M4408" s="2"/>
      <c r="P4408" s="2"/>
    </row>
    <row r="4409" spans="1:16" ht="12" customHeight="1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167">
        <v>48867</v>
      </c>
      <c r="L4409" s="167" t="s">
        <v>362</v>
      </c>
      <c r="M4409" s="2"/>
      <c r="P4409" s="2"/>
    </row>
    <row r="4410" spans="1:16" ht="12" customHeight="1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167">
        <v>48870</v>
      </c>
      <c r="L4410" s="167" t="s">
        <v>365</v>
      </c>
      <c r="M4410" s="2"/>
      <c r="P4410" s="2"/>
    </row>
    <row r="4411" spans="1:16" ht="12" customHeight="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167">
        <v>48881</v>
      </c>
      <c r="L4411" s="167" t="s">
        <v>363</v>
      </c>
      <c r="M4411" s="2"/>
      <c r="P4411" s="2"/>
    </row>
    <row r="4412" spans="1:16" ht="12" customHeight="1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167">
        <v>48882</v>
      </c>
      <c r="L4412" s="167" t="s">
        <v>365</v>
      </c>
      <c r="M4412" s="2"/>
      <c r="P4412" s="2"/>
    </row>
    <row r="4413" spans="1:16" ht="12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167">
        <v>48884</v>
      </c>
      <c r="L4413" s="167" t="s">
        <v>363</v>
      </c>
      <c r="M4413" s="2"/>
      <c r="P4413" s="2"/>
    </row>
    <row r="4414" spans="1:16" ht="12" customHeight="1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167">
        <v>48889</v>
      </c>
      <c r="L4414" s="167" t="s">
        <v>365</v>
      </c>
      <c r="M4414" s="2"/>
      <c r="P4414" s="2"/>
    </row>
    <row r="4415" spans="1:16" ht="12" customHeight="1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167">
        <v>48891</v>
      </c>
      <c r="L4415" s="167" t="s">
        <v>363</v>
      </c>
      <c r="M4415" s="2"/>
      <c r="P4415" s="2"/>
    </row>
    <row r="4416" spans="1:16" ht="12" customHeight="1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167">
        <v>48892</v>
      </c>
      <c r="L4416" s="167" t="s">
        <v>365</v>
      </c>
      <c r="M4416" s="2"/>
      <c r="P4416" s="2"/>
    </row>
    <row r="4417" spans="1:16" ht="12" customHeight="1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167">
        <v>48893</v>
      </c>
      <c r="L4417" s="167" t="s">
        <v>363</v>
      </c>
      <c r="M4417" s="2"/>
      <c r="P4417" s="2"/>
    </row>
    <row r="4418" spans="1:16" ht="12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167">
        <v>48894</v>
      </c>
      <c r="L4418" s="167" t="s">
        <v>365</v>
      </c>
      <c r="M4418" s="2"/>
      <c r="P4418" s="2"/>
    </row>
    <row r="4419" spans="1:16" ht="12" customHeight="1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167">
        <v>48897</v>
      </c>
      <c r="L4419" s="167" t="s">
        <v>363</v>
      </c>
      <c r="M4419" s="2"/>
      <c r="P4419" s="2"/>
    </row>
    <row r="4420" spans="1:16" ht="12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167">
        <v>48901</v>
      </c>
      <c r="L4420" s="167" t="s">
        <v>365</v>
      </c>
      <c r="M4420" s="2"/>
      <c r="P4420" s="2"/>
    </row>
    <row r="4421" spans="1:16" ht="12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167">
        <v>49001</v>
      </c>
      <c r="L4421" s="167" t="s">
        <v>363</v>
      </c>
      <c r="M4421" s="2"/>
      <c r="P4421" s="2"/>
    </row>
    <row r="4422" spans="1:16" ht="12" customHeight="1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167">
        <v>49013</v>
      </c>
      <c r="L4422" s="167" t="s">
        <v>345</v>
      </c>
      <c r="M4422" s="2"/>
      <c r="P4422" s="2"/>
    </row>
    <row r="4423" spans="1:16" ht="12" customHeight="1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167">
        <v>49014</v>
      </c>
      <c r="L4423" s="167" t="s">
        <v>363</v>
      </c>
      <c r="M4423" s="2"/>
      <c r="P4423" s="2"/>
    </row>
    <row r="4424" spans="1:16" ht="12" customHeight="1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167">
        <v>49017</v>
      </c>
      <c r="L4424" s="167" t="s">
        <v>365</v>
      </c>
      <c r="M4424" s="2"/>
      <c r="P4424" s="2"/>
    </row>
    <row r="4425" spans="1:16" ht="12" customHeight="1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167">
        <v>49018</v>
      </c>
      <c r="L4425" s="167" t="s">
        <v>363</v>
      </c>
      <c r="M4425" s="2"/>
      <c r="P4425" s="2"/>
    </row>
    <row r="4426" spans="1:16" ht="12" customHeight="1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167">
        <v>49021</v>
      </c>
      <c r="L4426" s="167" t="s">
        <v>365</v>
      </c>
      <c r="M4426" s="2"/>
      <c r="P4426" s="2"/>
    </row>
    <row r="4427" spans="1:16" ht="12" customHeight="1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167">
        <v>49022</v>
      </c>
      <c r="L4427" s="167" t="s">
        <v>345</v>
      </c>
      <c r="M4427" s="2"/>
      <c r="P4427" s="2"/>
    </row>
    <row r="4428" spans="1:16" ht="12" customHeight="1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167">
        <v>49024</v>
      </c>
      <c r="L4428" s="167" t="s">
        <v>363</v>
      </c>
      <c r="M4428" s="2"/>
      <c r="P4428" s="2"/>
    </row>
    <row r="4429" spans="1:16" ht="12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167">
        <v>49027</v>
      </c>
      <c r="L4429" s="167" t="s">
        <v>345</v>
      </c>
      <c r="M4429" s="2"/>
      <c r="P4429" s="2"/>
    </row>
    <row r="4430" spans="1:16" ht="12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167">
        <v>49029</v>
      </c>
      <c r="L4430" s="167" t="s">
        <v>365</v>
      </c>
      <c r="M4430" s="2"/>
      <c r="P4430" s="2"/>
    </row>
    <row r="4431" spans="1:16" ht="12" customHeight="1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167">
        <v>49030</v>
      </c>
      <c r="L4431" s="167" t="s">
        <v>345</v>
      </c>
      <c r="M4431" s="2"/>
      <c r="P4431" s="2"/>
    </row>
    <row r="4432" spans="1:16" ht="12" customHeight="1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167">
        <v>49033</v>
      </c>
      <c r="L4432" s="167" t="s">
        <v>365</v>
      </c>
      <c r="M4432" s="2"/>
      <c r="P4432" s="2"/>
    </row>
    <row r="4433" spans="1:16" ht="12" customHeight="1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167">
        <v>49034</v>
      </c>
      <c r="L4433" s="167" t="s">
        <v>363</v>
      </c>
      <c r="M4433" s="2"/>
      <c r="P4433" s="2"/>
    </row>
    <row r="4434" spans="1:16" ht="12" customHeight="1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167">
        <v>49036</v>
      </c>
      <c r="L4434" s="167" t="s">
        <v>343</v>
      </c>
      <c r="M4434" s="2"/>
      <c r="P4434" s="2"/>
    </row>
    <row r="4435" spans="1:16" ht="12" customHeight="1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167">
        <v>49038</v>
      </c>
      <c r="L4435" s="167" t="s">
        <v>345</v>
      </c>
      <c r="M4435" s="2"/>
      <c r="P4435" s="2"/>
    </row>
    <row r="4436" spans="1:16" ht="12" customHeight="1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167">
        <v>49041</v>
      </c>
      <c r="L4436" s="167" t="s">
        <v>363</v>
      </c>
      <c r="M4436" s="2"/>
      <c r="P4436" s="2"/>
    </row>
    <row r="4437" spans="1:16" ht="12" customHeight="1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167">
        <v>49042</v>
      </c>
      <c r="L4437" s="167" t="s">
        <v>345</v>
      </c>
      <c r="M4437" s="2"/>
      <c r="P4437" s="2"/>
    </row>
    <row r="4438" spans="1:16" ht="12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167">
        <v>49046</v>
      </c>
      <c r="L4438" s="167" t="s">
        <v>363</v>
      </c>
      <c r="M4438" s="2"/>
      <c r="P4438" s="2"/>
    </row>
    <row r="4439" spans="1:16" ht="12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167">
        <v>49047</v>
      </c>
      <c r="L4439" s="167" t="s">
        <v>345</v>
      </c>
      <c r="M4439" s="2"/>
      <c r="P4439" s="2"/>
    </row>
    <row r="4440" spans="1:16" ht="12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167">
        <v>49050</v>
      </c>
      <c r="L4440" s="167" t="s">
        <v>363</v>
      </c>
      <c r="M4440" s="2"/>
      <c r="P4440" s="2"/>
    </row>
    <row r="4441" spans="1:16" ht="12" customHeight="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167">
        <v>49057</v>
      </c>
      <c r="L4441" s="167" t="s">
        <v>345</v>
      </c>
      <c r="M4441" s="2"/>
      <c r="P4441" s="2"/>
    </row>
    <row r="4442" spans="1:16" ht="12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167">
        <v>49058</v>
      </c>
      <c r="L4442" s="167" t="s">
        <v>363</v>
      </c>
      <c r="M4442" s="2"/>
      <c r="P4442" s="2"/>
    </row>
    <row r="4443" spans="1:16" ht="12" customHeight="1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167">
        <v>49061</v>
      </c>
      <c r="L4443" s="167" t="s">
        <v>345</v>
      </c>
      <c r="M4443" s="2"/>
      <c r="P4443" s="2"/>
    </row>
    <row r="4444" spans="1:16" ht="12" customHeight="1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167">
        <v>49062</v>
      </c>
      <c r="L4444" s="167" t="s">
        <v>363</v>
      </c>
      <c r="M4444" s="2"/>
      <c r="P4444" s="2"/>
    </row>
    <row r="4445" spans="1:16" ht="12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167">
        <v>49064</v>
      </c>
      <c r="L4445" s="167" t="s">
        <v>345</v>
      </c>
      <c r="M4445" s="2"/>
      <c r="P4445" s="2"/>
    </row>
    <row r="4446" spans="1:16" ht="12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167">
        <v>49068</v>
      </c>
      <c r="L4446" s="167" t="s">
        <v>365</v>
      </c>
      <c r="M4446" s="2"/>
      <c r="P4446" s="2"/>
    </row>
    <row r="4447" spans="1:16" ht="12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167">
        <v>49070</v>
      </c>
      <c r="L4447" s="167" t="s">
        <v>363</v>
      </c>
      <c r="M4447" s="2"/>
      <c r="P4447" s="2"/>
    </row>
    <row r="4448" spans="1:16" ht="12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167">
        <v>49071</v>
      </c>
      <c r="L4448" s="167" t="s">
        <v>345</v>
      </c>
      <c r="M4448" s="2"/>
      <c r="P4448" s="2"/>
    </row>
    <row r="4449" spans="1:16" ht="12" customHeight="1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167">
        <v>49073</v>
      </c>
      <c r="L4449" s="167" t="s">
        <v>363</v>
      </c>
      <c r="M4449" s="2"/>
      <c r="P4449" s="2"/>
    </row>
    <row r="4450" spans="1:16" ht="12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167">
        <v>49075</v>
      </c>
      <c r="L4450" s="167" t="s">
        <v>345</v>
      </c>
      <c r="M4450" s="2"/>
      <c r="P4450" s="2"/>
    </row>
    <row r="4451" spans="1:16" ht="12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167">
        <v>49076</v>
      </c>
      <c r="L4451" s="167" t="s">
        <v>365</v>
      </c>
      <c r="M4451" s="2"/>
      <c r="P4451" s="2"/>
    </row>
    <row r="4452" spans="1:16" ht="12" customHeight="1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167">
        <v>49077</v>
      </c>
      <c r="L4452" s="167" t="s">
        <v>363</v>
      </c>
      <c r="M4452" s="2"/>
      <c r="P4452" s="2"/>
    </row>
    <row r="4453" spans="1:16" ht="12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167">
        <v>49079</v>
      </c>
      <c r="L4453" s="167" t="s">
        <v>345</v>
      </c>
      <c r="M4453" s="2"/>
      <c r="P4453" s="2"/>
    </row>
    <row r="4454" spans="1:16" ht="12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167">
        <v>49080</v>
      </c>
      <c r="L4454" s="167" t="s">
        <v>363</v>
      </c>
      <c r="M4454" s="2"/>
      <c r="P4454" s="2"/>
    </row>
    <row r="4455" spans="1:16" ht="12" customHeight="1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167">
        <v>49082</v>
      </c>
      <c r="L4455" s="167" t="s">
        <v>365</v>
      </c>
      <c r="M4455" s="2"/>
      <c r="P4455" s="2"/>
    </row>
    <row r="4456" spans="1:16" ht="12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167">
        <v>49083</v>
      </c>
      <c r="L4456" s="167" t="s">
        <v>363</v>
      </c>
      <c r="M4456" s="2"/>
      <c r="P4456" s="2"/>
    </row>
    <row r="4457" spans="1:16" ht="12" customHeight="1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167">
        <v>49084</v>
      </c>
      <c r="L4457" s="167" t="s">
        <v>345</v>
      </c>
      <c r="M4457" s="2"/>
      <c r="P4457" s="2"/>
    </row>
    <row r="4458" spans="1:16" ht="12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167">
        <v>49088</v>
      </c>
      <c r="L4458" s="167" t="s">
        <v>363</v>
      </c>
      <c r="M4458" s="2"/>
      <c r="P4458" s="2"/>
    </row>
    <row r="4459" spans="1:16" ht="12" customHeight="1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167">
        <v>49089</v>
      </c>
      <c r="L4459" s="167" t="s">
        <v>345</v>
      </c>
      <c r="M4459" s="2"/>
      <c r="P4459" s="2"/>
    </row>
    <row r="4460" spans="1:16" ht="12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167">
        <v>49092</v>
      </c>
      <c r="L4460" s="167" t="s">
        <v>365</v>
      </c>
      <c r="M4460" s="2"/>
      <c r="P4460" s="2"/>
    </row>
    <row r="4461" spans="1:16" ht="12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167">
        <v>49093</v>
      </c>
      <c r="L4461" s="167" t="s">
        <v>345</v>
      </c>
      <c r="M4461" s="2"/>
      <c r="P4461" s="2"/>
    </row>
    <row r="4462" spans="1:16" ht="12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167">
        <v>49094</v>
      </c>
      <c r="L4462" s="167" t="s">
        <v>365</v>
      </c>
      <c r="M4462" s="2"/>
      <c r="P4462" s="2"/>
    </row>
    <row r="4463" spans="1:16" ht="12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167">
        <v>49095</v>
      </c>
      <c r="L4463" s="167" t="s">
        <v>345</v>
      </c>
      <c r="M4463" s="2"/>
      <c r="P4463" s="2"/>
    </row>
    <row r="4464" spans="1:16" ht="12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167">
        <v>49096</v>
      </c>
      <c r="L4464" s="167" t="s">
        <v>365</v>
      </c>
      <c r="M4464" s="2"/>
      <c r="P4464" s="2"/>
    </row>
    <row r="4465" spans="1:16" ht="12" customHeight="1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167">
        <v>49097</v>
      </c>
      <c r="L4465" s="167" t="s">
        <v>345</v>
      </c>
      <c r="M4465" s="2"/>
      <c r="P4465" s="2"/>
    </row>
    <row r="4466" spans="1:16" ht="12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167">
        <v>49201</v>
      </c>
      <c r="L4466" s="167" t="s">
        <v>365</v>
      </c>
      <c r="M4466" s="2"/>
      <c r="P4466" s="2"/>
    </row>
    <row r="4467" spans="1:16" ht="12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167">
        <v>49220</v>
      </c>
      <c r="L4467" s="167" t="s">
        <v>425</v>
      </c>
      <c r="M4467" s="2"/>
      <c r="P4467" s="2"/>
    </row>
    <row r="4468" spans="1:16" ht="12" customHeight="1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167">
        <v>49224</v>
      </c>
      <c r="L4468" s="167" t="s">
        <v>365</v>
      </c>
      <c r="M4468" s="2"/>
      <c r="P4468" s="2"/>
    </row>
    <row r="4469" spans="1:16" ht="12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167">
        <v>49227</v>
      </c>
      <c r="L4469" s="167" t="s">
        <v>425</v>
      </c>
      <c r="M4469" s="2"/>
      <c r="P4469" s="2"/>
    </row>
    <row r="4470" spans="1:16" ht="12" customHeight="1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167">
        <v>49237</v>
      </c>
      <c r="L4470" s="167" t="s">
        <v>365</v>
      </c>
      <c r="M4470" s="2"/>
      <c r="P4470" s="2"/>
    </row>
    <row r="4471" spans="1:16" ht="12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167">
        <v>49238</v>
      </c>
      <c r="L4471" s="167" t="s">
        <v>425</v>
      </c>
      <c r="M4471" s="2"/>
      <c r="P4471" s="2"/>
    </row>
    <row r="4472" spans="1:16" ht="12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167">
        <v>49240</v>
      </c>
      <c r="L4472" s="167" t="s">
        <v>365</v>
      </c>
      <c r="M4472" s="2"/>
      <c r="P4472" s="2"/>
    </row>
    <row r="4473" spans="1:16" ht="12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167">
        <v>49242</v>
      </c>
      <c r="L4473" s="167" t="s">
        <v>425</v>
      </c>
      <c r="M4473" s="2"/>
      <c r="P4473" s="2"/>
    </row>
    <row r="4474" spans="1:16" ht="12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167">
        <v>49245</v>
      </c>
      <c r="L4474" s="167" t="s">
        <v>365</v>
      </c>
      <c r="M4474" s="2"/>
      <c r="P4474" s="2"/>
    </row>
    <row r="4475" spans="1:16" ht="12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167">
        <v>49247</v>
      </c>
      <c r="L4475" s="167" t="s">
        <v>425</v>
      </c>
      <c r="M4475" s="2"/>
      <c r="P4475" s="2"/>
    </row>
    <row r="4476" spans="1:16" ht="12" customHeight="1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167">
        <v>49251</v>
      </c>
      <c r="L4476" s="167" t="s">
        <v>365</v>
      </c>
      <c r="M4476" s="2"/>
      <c r="P4476" s="2"/>
    </row>
    <row r="4477" spans="1:16" ht="12" customHeight="1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167">
        <v>49253</v>
      </c>
      <c r="L4477" s="167" t="s">
        <v>425</v>
      </c>
      <c r="M4477" s="2"/>
      <c r="P4477" s="2"/>
    </row>
    <row r="4478" spans="1:16" ht="12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167">
        <v>49254</v>
      </c>
      <c r="L4478" s="167" t="s">
        <v>365</v>
      </c>
      <c r="M4478" s="2"/>
      <c r="P4478" s="2"/>
    </row>
    <row r="4479" spans="1:16" ht="12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167">
        <v>49255</v>
      </c>
      <c r="L4479" s="167" t="s">
        <v>343</v>
      </c>
      <c r="M4479" s="2"/>
      <c r="P4479" s="2"/>
    </row>
    <row r="4480" spans="1:16" ht="12" customHeight="1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167">
        <v>49256</v>
      </c>
      <c r="L4480" s="167" t="s">
        <v>425</v>
      </c>
      <c r="M4480" s="2"/>
      <c r="P4480" s="2"/>
    </row>
    <row r="4481" spans="1:16" ht="12" customHeight="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167">
        <v>49258</v>
      </c>
      <c r="L4481" s="167" t="s">
        <v>365</v>
      </c>
      <c r="M4481" s="2"/>
      <c r="P4481" s="2"/>
    </row>
    <row r="4482" spans="1:16" ht="12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167">
        <v>49261</v>
      </c>
      <c r="L4482" s="167" t="s">
        <v>425</v>
      </c>
      <c r="M4482" s="2"/>
      <c r="P4482" s="2"/>
    </row>
    <row r="4483" spans="1:16" ht="12" customHeight="1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167">
        <v>49264</v>
      </c>
      <c r="L4483" s="167" t="s">
        <v>365</v>
      </c>
      <c r="M4483" s="2"/>
      <c r="P4483" s="2"/>
    </row>
    <row r="4484" spans="1:16" ht="12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167">
        <v>49265</v>
      </c>
      <c r="L4484" s="167" t="s">
        <v>425</v>
      </c>
      <c r="M4484" s="2"/>
      <c r="P4484" s="2"/>
    </row>
    <row r="4485" spans="1:16" ht="12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167">
        <v>49269</v>
      </c>
      <c r="L4485" s="167" t="s">
        <v>365</v>
      </c>
      <c r="M4485" s="2"/>
      <c r="P4485" s="2"/>
    </row>
    <row r="4486" spans="1:16" ht="12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167">
        <v>49270</v>
      </c>
      <c r="L4486" s="167" t="s">
        <v>425</v>
      </c>
      <c r="M4486" s="2"/>
      <c r="P4486" s="2"/>
    </row>
    <row r="4487" spans="1:16" ht="12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167">
        <v>49272</v>
      </c>
      <c r="L4487" s="167" t="s">
        <v>365</v>
      </c>
      <c r="M4487" s="2"/>
      <c r="P4487" s="2"/>
    </row>
    <row r="4488" spans="1:16" ht="12" customHeight="1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167">
        <v>49274</v>
      </c>
      <c r="L4488" s="167" t="s">
        <v>425</v>
      </c>
      <c r="M4488" s="2"/>
      <c r="P4488" s="2"/>
    </row>
    <row r="4489" spans="1:16" ht="12" customHeight="1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167">
        <v>49277</v>
      </c>
      <c r="L4489" s="167" t="s">
        <v>365</v>
      </c>
      <c r="M4489" s="2"/>
      <c r="P4489" s="2"/>
    </row>
    <row r="4490" spans="1:16" ht="12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167">
        <v>49278</v>
      </c>
      <c r="L4490" s="167" t="s">
        <v>425</v>
      </c>
      <c r="M4490" s="2"/>
      <c r="P4490" s="2"/>
    </row>
    <row r="4491" spans="1:16" ht="12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167">
        <v>49283</v>
      </c>
      <c r="L4491" s="167" t="s">
        <v>365</v>
      </c>
      <c r="M4491" s="2"/>
      <c r="P4491" s="2"/>
    </row>
    <row r="4492" spans="1:16" ht="12" customHeight="1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167">
        <v>49286</v>
      </c>
      <c r="L4492" s="167" t="s">
        <v>425</v>
      </c>
      <c r="M4492" s="2"/>
      <c r="P4492" s="2"/>
    </row>
    <row r="4493" spans="1:16" ht="12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167">
        <v>49301</v>
      </c>
      <c r="L4493" s="167" t="s">
        <v>363</v>
      </c>
      <c r="M4493" s="2"/>
      <c r="P4493" s="2"/>
    </row>
    <row r="4494" spans="1:16" ht="12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167">
        <v>49303</v>
      </c>
      <c r="L4494" s="167" t="s">
        <v>366</v>
      </c>
      <c r="M4494" s="2"/>
      <c r="P4494" s="2"/>
    </row>
    <row r="4495" spans="1:16" ht="12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167">
        <v>49304</v>
      </c>
      <c r="L4495" s="167" t="s">
        <v>368</v>
      </c>
      <c r="M4495" s="2"/>
      <c r="P4495" s="2"/>
    </row>
    <row r="4496" spans="1:16" ht="12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167">
        <v>49305</v>
      </c>
      <c r="L4496" s="167" t="s">
        <v>363</v>
      </c>
      <c r="M4496" s="2"/>
      <c r="P4496" s="2"/>
    </row>
    <row r="4497" spans="1:16" ht="12" customHeight="1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167">
        <v>49307</v>
      </c>
      <c r="L4497" s="167" t="s">
        <v>366</v>
      </c>
      <c r="M4497" s="2"/>
      <c r="P4497" s="2"/>
    </row>
    <row r="4498" spans="1:16" ht="12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167">
        <v>49310</v>
      </c>
      <c r="L4498" s="167" t="s">
        <v>363</v>
      </c>
      <c r="M4498" s="2"/>
      <c r="P4498" s="2"/>
    </row>
    <row r="4499" spans="1:16" ht="12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167">
        <v>49312</v>
      </c>
      <c r="L4499" s="167" t="s">
        <v>366</v>
      </c>
      <c r="M4499" s="2"/>
      <c r="P4499" s="2"/>
    </row>
    <row r="4500" spans="1:16" ht="12" customHeight="1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167">
        <v>49314</v>
      </c>
      <c r="L4500" s="167" t="s">
        <v>363</v>
      </c>
      <c r="M4500" s="2"/>
      <c r="P4500" s="2"/>
    </row>
    <row r="4501" spans="1:16" ht="12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167">
        <v>49318</v>
      </c>
      <c r="L4501" s="167" t="s">
        <v>366</v>
      </c>
      <c r="M4501" s="2"/>
      <c r="P4501" s="2"/>
    </row>
    <row r="4502" spans="1:16" ht="12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167">
        <v>49319</v>
      </c>
      <c r="L4502" s="167" t="s">
        <v>363</v>
      </c>
      <c r="M4502" s="2"/>
      <c r="P4502" s="2"/>
    </row>
    <row r="4503" spans="1:16" ht="12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167">
        <v>49327</v>
      </c>
      <c r="L4503" s="167" t="s">
        <v>366</v>
      </c>
      <c r="M4503" s="2"/>
      <c r="P4503" s="2"/>
    </row>
    <row r="4504" spans="1:16" ht="12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167">
        <v>49328</v>
      </c>
      <c r="L4504" s="167" t="s">
        <v>363</v>
      </c>
      <c r="M4504" s="2"/>
      <c r="P4504" s="2"/>
    </row>
    <row r="4505" spans="1:16" ht="12" customHeight="1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167">
        <v>49337</v>
      </c>
      <c r="L4505" s="167" t="s">
        <v>366</v>
      </c>
      <c r="M4505" s="2"/>
      <c r="P4505" s="2"/>
    </row>
    <row r="4506" spans="1:16" ht="12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167">
        <v>49339</v>
      </c>
      <c r="L4506" s="167" t="s">
        <v>363</v>
      </c>
      <c r="M4506" s="2"/>
      <c r="P4506" s="2"/>
    </row>
    <row r="4507" spans="1:16" ht="12" customHeight="1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167">
        <v>49342</v>
      </c>
      <c r="L4507" s="167" t="s">
        <v>366</v>
      </c>
      <c r="M4507" s="2"/>
      <c r="P4507" s="2"/>
    </row>
    <row r="4508" spans="1:16" ht="12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167">
        <v>49343</v>
      </c>
      <c r="L4508" s="167" t="s">
        <v>363</v>
      </c>
      <c r="M4508" s="2"/>
      <c r="P4508" s="2"/>
    </row>
    <row r="4509" spans="1:16" ht="12" customHeight="1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167">
        <v>49349</v>
      </c>
      <c r="L4509" s="167" t="s">
        <v>366</v>
      </c>
      <c r="M4509" s="2"/>
      <c r="P4509" s="2"/>
    </row>
    <row r="4510" spans="1:16" ht="12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167">
        <v>49351</v>
      </c>
      <c r="L4510" s="167" t="s">
        <v>363</v>
      </c>
      <c r="M4510" s="2"/>
      <c r="P4510" s="2"/>
    </row>
    <row r="4511" spans="1:16" ht="12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167">
        <v>49401</v>
      </c>
      <c r="L4511" s="167" t="s">
        <v>366</v>
      </c>
      <c r="M4511" s="2"/>
      <c r="P4511" s="2"/>
    </row>
    <row r="4512" spans="1:16" ht="12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167">
        <v>49402</v>
      </c>
      <c r="L4512" s="167" t="s">
        <v>368</v>
      </c>
      <c r="M4512" s="2"/>
      <c r="P4512" s="2"/>
    </row>
    <row r="4513" spans="1:16" ht="12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167">
        <v>49403</v>
      </c>
      <c r="L4513" s="167" t="s">
        <v>366</v>
      </c>
      <c r="M4513" s="2"/>
      <c r="P4513" s="2"/>
    </row>
    <row r="4514" spans="1:16" ht="12" customHeight="1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167">
        <v>49408</v>
      </c>
      <c r="L4514" s="167" t="s">
        <v>363</v>
      </c>
      <c r="M4514" s="2"/>
      <c r="P4514" s="2"/>
    </row>
    <row r="4515" spans="1:16" ht="12" customHeight="1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167">
        <v>49409</v>
      </c>
      <c r="L4515" s="167" t="s">
        <v>366</v>
      </c>
      <c r="M4515" s="2"/>
      <c r="P4515" s="2"/>
    </row>
    <row r="4516" spans="1:16" ht="12" customHeight="1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167">
        <v>49411</v>
      </c>
      <c r="L4516" s="167" t="s">
        <v>368</v>
      </c>
      <c r="M4516" s="2"/>
      <c r="P4516" s="2"/>
    </row>
    <row r="4517" spans="1:16" ht="12" customHeight="1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167">
        <v>49412</v>
      </c>
      <c r="L4517" s="167" t="s">
        <v>366</v>
      </c>
      <c r="M4517" s="2"/>
      <c r="P4517" s="2"/>
    </row>
    <row r="4518" spans="1:16" ht="12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167">
        <v>49416</v>
      </c>
      <c r="L4518" s="167" t="s">
        <v>363</v>
      </c>
      <c r="M4518" s="2"/>
      <c r="P4518" s="2"/>
    </row>
    <row r="4519" spans="1:16" ht="12" customHeight="1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167">
        <v>49417</v>
      </c>
      <c r="L4519" s="167" t="s">
        <v>366</v>
      </c>
      <c r="M4519" s="2"/>
      <c r="P4519" s="2"/>
    </row>
    <row r="4520" spans="1:16" ht="12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167">
        <v>49418</v>
      </c>
      <c r="L4520" s="167" t="s">
        <v>363</v>
      </c>
      <c r="M4520" s="2"/>
      <c r="P4520" s="2"/>
    </row>
    <row r="4521" spans="1:16" ht="12" customHeight="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167">
        <v>49420</v>
      </c>
      <c r="L4521" s="167" t="s">
        <v>366</v>
      </c>
      <c r="M4521" s="2"/>
      <c r="P4521" s="2"/>
    </row>
    <row r="4522" spans="1:16" ht="12" customHeight="1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167">
        <v>49426</v>
      </c>
      <c r="L4522" s="167" t="s">
        <v>363</v>
      </c>
      <c r="M4522" s="2"/>
      <c r="P4522" s="2"/>
    </row>
    <row r="4523" spans="1:16" ht="12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167">
        <v>49430</v>
      </c>
      <c r="L4523" s="167" t="s">
        <v>366</v>
      </c>
      <c r="M4523" s="2"/>
      <c r="P4523" s="2"/>
    </row>
    <row r="4524" spans="1:16" ht="12" customHeight="1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167">
        <v>49450</v>
      </c>
      <c r="L4524" s="167" t="s">
        <v>363</v>
      </c>
      <c r="M4524" s="2"/>
      <c r="P4524" s="2"/>
    </row>
    <row r="4525" spans="1:16" ht="12" customHeight="1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167">
        <v>49451</v>
      </c>
      <c r="L4525" s="167" t="s">
        <v>366</v>
      </c>
      <c r="M4525" s="2"/>
      <c r="P4525" s="2"/>
    </row>
    <row r="4526" spans="1:16" ht="12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167">
        <v>49453</v>
      </c>
      <c r="L4526" s="167" t="s">
        <v>363</v>
      </c>
      <c r="M4526" s="2"/>
      <c r="P4526" s="2"/>
    </row>
    <row r="4527" spans="1:16" ht="12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167">
        <v>49454</v>
      </c>
      <c r="L4527" s="167" t="s">
        <v>366</v>
      </c>
      <c r="M4527" s="2"/>
      <c r="P4527" s="2"/>
    </row>
    <row r="4528" spans="1:16" ht="12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167">
        <v>49468</v>
      </c>
      <c r="L4528" s="167" t="s">
        <v>363</v>
      </c>
      <c r="M4528" s="2"/>
      <c r="P4528" s="2"/>
    </row>
    <row r="4529" spans="1:16" ht="12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167">
        <v>49601</v>
      </c>
      <c r="L4529" s="167" t="s">
        <v>368</v>
      </c>
      <c r="M4529" s="2"/>
      <c r="P4529" s="2"/>
    </row>
    <row r="4530" spans="1:16" ht="12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167">
        <v>49623</v>
      </c>
      <c r="L4530" s="167" t="s">
        <v>366</v>
      </c>
      <c r="M4530" s="2"/>
      <c r="P4530" s="2"/>
    </row>
    <row r="4531" spans="1:16" ht="12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167">
        <v>49625</v>
      </c>
      <c r="L4531" s="167" t="s">
        <v>368</v>
      </c>
      <c r="M4531" s="2"/>
      <c r="P4531" s="2"/>
    </row>
    <row r="4532" spans="1:16" ht="12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167">
        <v>49642</v>
      </c>
      <c r="L4532" s="167" t="s">
        <v>366</v>
      </c>
      <c r="M4532" s="2"/>
      <c r="P4532" s="2"/>
    </row>
    <row r="4533" spans="1:16" ht="12" customHeight="1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167">
        <v>49643</v>
      </c>
      <c r="L4533" s="167" t="s">
        <v>368</v>
      </c>
      <c r="M4533" s="2"/>
      <c r="P4533" s="2"/>
    </row>
    <row r="4534" spans="1:16" ht="12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167">
        <v>49701</v>
      </c>
      <c r="L4534" s="167" t="s">
        <v>360</v>
      </c>
      <c r="M4534" s="2"/>
      <c r="P4534" s="2"/>
    </row>
    <row r="4535" spans="1:16" ht="12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167">
        <v>49706</v>
      </c>
      <c r="L4535" s="167" t="s">
        <v>368</v>
      </c>
      <c r="M4535" s="2"/>
      <c r="P4535" s="2"/>
    </row>
    <row r="4536" spans="1:16" ht="12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167">
        <v>49707</v>
      </c>
      <c r="L4536" s="167" t="s">
        <v>360</v>
      </c>
      <c r="M4536" s="2"/>
      <c r="P4536" s="2"/>
    </row>
    <row r="4537" spans="1:16" ht="12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167">
        <v>49710</v>
      </c>
      <c r="L4537" s="167" t="s">
        <v>367</v>
      </c>
      <c r="M4537" s="2"/>
      <c r="P4537" s="2"/>
    </row>
    <row r="4538" spans="1:16" ht="12" customHeight="1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167">
        <v>49711</v>
      </c>
      <c r="L4538" s="167" t="s">
        <v>368</v>
      </c>
      <c r="M4538" s="2"/>
      <c r="P4538" s="2"/>
    </row>
    <row r="4539" spans="1:16" ht="12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167">
        <v>49715</v>
      </c>
      <c r="L4539" s="167" t="s">
        <v>367</v>
      </c>
      <c r="M4539" s="2"/>
      <c r="P4539" s="2"/>
    </row>
    <row r="4540" spans="1:16" ht="12" customHeight="1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167">
        <v>49716</v>
      </c>
      <c r="L4540" s="167" t="s">
        <v>368</v>
      </c>
      <c r="M4540" s="2"/>
      <c r="P4540" s="2"/>
    </row>
    <row r="4541" spans="1:16" ht="12" customHeight="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167">
        <v>49717</v>
      </c>
      <c r="L4541" s="167" t="s">
        <v>360</v>
      </c>
      <c r="M4541" s="2"/>
      <c r="P4541" s="2"/>
    </row>
    <row r="4542" spans="1:16" ht="12" customHeight="1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167">
        <v>49718</v>
      </c>
      <c r="L4542" s="167" t="s">
        <v>367</v>
      </c>
      <c r="M4542" s="2"/>
      <c r="P4542" s="2"/>
    </row>
    <row r="4543" spans="1:16" ht="12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167">
        <v>49720</v>
      </c>
      <c r="L4543" s="167" t="s">
        <v>368</v>
      </c>
      <c r="M4543" s="2"/>
      <c r="P4543" s="2"/>
    </row>
    <row r="4544" spans="1:16" ht="12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167">
        <v>49721</v>
      </c>
      <c r="L4544" s="167" t="s">
        <v>360</v>
      </c>
      <c r="M4544" s="2"/>
      <c r="P4544" s="2"/>
    </row>
    <row r="4545" spans="1:16" ht="12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167">
        <v>49722</v>
      </c>
      <c r="L4545" s="167" t="s">
        <v>368</v>
      </c>
      <c r="M4545" s="2"/>
      <c r="P4545" s="2"/>
    </row>
    <row r="4546" spans="1:16" ht="12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167">
        <v>49723</v>
      </c>
      <c r="L4546" s="167" t="s">
        <v>367</v>
      </c>
      <c r="M4546" s="2"/>
      <c r="P4546" s="2"/>
    </row>
    <row r="4547" spans="1:16" ht="12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167">
        <v>49727</v>
      </c>
      <c r="L4547" s="167" t="s">
        <v>368</v>
      </c>
      <c r="M4547" s="2"/>
      <c r="P4547" s="2"/>
    </row>
    <row r="4548" spans="1:16" ht="12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167">
        <v>49728</v>
      </c>
      <c r="L4548" s="167" t="s">
        <v>367</v>
      </c>
      <c r="M4548" s="2"/>
      <c r="P4548" s="2"/>
    </row>
    <row r="4549" spans="1:16" ht="12" customHeight="1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167">
        <v>49729</v>
      </c>
      <c r="L4549" s="167" t="s">
        <v>368</v>
      </c>
      <c r="M4549" s="2"/>
      <c r="P4549" s="2"/>
    </row>
    <row r="4550" spans="1:16" ht="12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167">
        <v>49736</v>
      </c>
      <c r="L4550" s="167" t="s">
        <v>367</v>
      </c>
      <c r="M4550" s="2"/>
      <c r="P4550" s="2"/>
    </row>
    <row r="4551" spans="1:16" ht="12" customHeight="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167">
        <v>49737</v>
      </c>
      <c r="L4551" s="167" t="s">
        <v>368</v>
      </c>
      <c r="M4551" s="2"/>
      <c r="P4551" s="2"/>
    </row>
    <row r="4552" spans="1:16" ht="12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167">
        <v>49743</v>
      </c>
      <c r="L4552" s="167" t="s">
        <v>360</v>
      </c>
      <c r="M4552" s="2"/>
      <c r="P4552" s="2"/>
    </row>
    <row r="4553" spans="1:16" ht="12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167">
        <v>49745</v>
      </c>
      <c r="L4553" s="167" t="s">
        <v>367</v>
      </c>
      <c r="M4553" s="2"/>
      <c r="P4553" s="2"/>
    </row>
    <row r="4554" spans="1:16" ht="12" customHeight="1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167">
        <v>49746</v>
      </c>
      <c r="L4554" s="167" t="s">
        <v>360</v>
      </c>
      <c r="M4554" s="2"/>
      <c r="P4554" s="2"/>
    </row>
    <row r="4555" spans="1:16" ht="12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167">
        <v>49748</v>
      </c>
      <c r="L4555" s="167" t="s">
        <v>367</v>
      </c>
      <c r="M4555" s="2"/>
      <c r="P4555" s="2"/>
    </row>
    <row r="4556" spans="1:16" ht="12" customHeight="1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167">
        <v>49749</v>
      </c>
      <c r="L4556" s="167" t="s">
        <v>360</v>
      </c>
      <c r="M4556" s="2"/>
      <c r="P4556" s="2"/>
    </row>
    <row r="4557" spans="1:16" ht="12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167">
        <v>49752</v>
      </c>
      <c r="L4557" s="167" t="s">
        <v>367</v>
      </c>
      <c r="M4557" s="2"/>
      <c r="P4557" s="2"/>
    </row>
    <row r="4558" spans="1:16" ht="12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167">
        <v>49753</v>
      </c>
      <c r="L4558" s="167" t="s">
        <v>360</v>
      </c>
      <c r="M4558" s="2"/>
      <c r="P4558" s="2"/>
    </row>
    <row r="4559" spans="1:16" ht="12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167">
        <v>49755</v>
      </c>
      <c r="L4559" s="167" t="s">
        <v>367</v>
      </c>
      <c r="M4559" s="2"/>
      <c r="P4559" s="2"/>
    </row>
    <row r="4560" spans="1:16" ht="12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167">
        <v>49756</v>
      </c>
      <c r="L4560" s="167" t="s">
        <v>360</v>
      </c>
      <c r="M4560" s="2"/>
      <c r="P4560" s="2"/>
    </row>
    <row r="4561" spans="1:16" ht="12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167">
        <v>49757</v>
      </c>
      <c r="L4561" s="167" t="s">
        <v>367</v>
      </c>
      <c r="M4561" s="2"/>
      <c r="P4561" s="2"/>
    </row>
    <row r="4562" spans="1:16" ht="12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167">
        <v>49759</v>
      </c>
      <c r="L4562" s="167" t="s">
        <v>360</v>
      </c>
      <c r="M4562" s="2"/>
      <c r="P4562" s="2"/>
    </row>
    <row r="4563" spans="1:16" ht="12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167">
        <v>49760</v>
      </c>
      <c r="L4563" s="167" t="s">
        <v>367</v>
      </c>
      <c r="M4563" s="2"/>
      <c r="P4563" s="2"/>
    </row>
    <row r="4564" spans="1:16" ht="12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167">
        <v>49761</v>
      </c>
      <c r="L4564" s="167" t="s">
        <v>360</v>
      </c>
      <c r="M4564" s="2"/>
      <c r="P4564" s="2"/>
    </row>
    <row r="4565" spans="1:16" ht="12" customHeight="1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167">
        <v>49762</v>
      </c>
      <c r="L4565" s="167" t="s">
        <v>367</v>
      </c>
      <c r="M4565" s="2"/>
      <c r="P4565" s="2"/>
    </row>
    <row r="4566" spans="1:16" ht="12" customHeight="1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167">
        <v>49764</v>
      </c>
      <c r="L4566" s="167" t="s">
        <v>368</v>
      </c>
      <c r="M4566" s="2"/>
      <c r="P4566" s="2"/>
    </row>
    <row r="4567" spans="1:16" ht="12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167">
        <v>49765</v>
      </c>
      <c r="L4567" s="167" t="s">
        <v>360</v>
      </c>
      <c r="M4567" s="2"/>
      <c r="P4567" s="2"/>
    </row>
    <row r="4568" spans="1:16" ht="12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167">
        <v>49768</v>
      </c>
      <c r="L4568" s="167" t="s">
        <v>367</v>
      </c>
      <c r="M4568" s="2"/>
      <c r="P4568" s="2"/>
    </row>
    <row r="4569" spans="1:16" ht="12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167">
        <v>49770</v>
      </c>
      <c r="L4569" s="167" t="s">
        <v>368</v>
      </c>
      <c r="M4569" s="2"/>
      <c r="P4569" s="2"/>
    </row>
    <row r="4570" spans="1:16" ht="12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167">
        <v>49774</v>
      </c>
      <c r="L4570" s="167" t="s">
        <v>367</v>
      </c>
      <c r="M4570" s="2"/>
      <c r="P4570" s="2"/>
    </row>
    <row r="4571" spans="1:16" ht="12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167">
        <v>49776</v>
      </c>
      <c r="L4571" s="167" t="s">
        <v>360</v>
      </c>
      <c r="M4571" s="2"/>
      <c r="P4571" s="2"/>
    </row>
    <row r="4572" spans="1:16" ht="12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167">
        <v>49778</v>
      </c>
      <c r="L4572" s="167" t="s">
        <v>367</v>
      </c>
      <c r="M4572" s="2"/>
      <c r="P4572" s="2"/>
    </row>
    <row r="4573" spans="1:16" ht="12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167">
        <v>49779</v>
      </c>
      <c r="L4573" s="167" t="s">
        <v>360</v>
      </c>
      <c r="M4573" s="2"/>
      <c r="P4573" s="2"/>
    </row>
    <row r="4574" spans="1:16" ht="12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167">
        <v>49780</v>
      </c>
      <c r="L4574" s="167" t="s">
        <v>367</v>
      </c>
      <c r="M4574" s="2"/>
      <c r="P4574" s="2"/>
    </row>
    <row r="4575" spans="1:16" ht="12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167">
        <v>49791</v>
      </c>
      <c r="L4575" s="167" t="s">
        <v>360</v>
      </c>
      <c r="M4575" s="2"/>
      <c r="P4575" s="2"/>
    </row>
    <row r="4576" spans="1:16" ht="12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167">
        <v>49793</v>
      </c>
      <c r="L4576" s="167" t="s">
        <v>367</v>
      </c>
      <c r="M4576" s="2"/>
      <c r="P4576" s="2"/>
    </row>
    <row r="4577" spans="1:16" ht="12" customHeight="1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167">
        <v>49795</v>
      </c>
      <c r="L4577" s="167" t="s">
        <v>360</v>
      </c>
      <c r="M4577" s="2"/>
      <c r="P4577" s="2"/>
    </row>
    <row r="4578" spans="1:16" ht="12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167">
        <v>49796</v>
      </c>
      <c r="L4578" s="167" t="s">
        <v>368</v>
      </c>
      <c r="M4578" s="2"/>
      <c r="P4578" s="2"/>
    </row>
    <row r="4579" spans="1:16" ht="12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167">
        <v>49799</v>
      </c>
      <c r="L4579" s="167" t="s">
        <v>360</v>
      </c>
      <c r="M4579" s="2"/>
      <c r="P4579" s="2"/>
    </row>
    <row r="4580" spans="1:16" ht="12" customHeight="1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167">
        <v>49801</v>
      </c>
      <c r="L4580" s="167" t="s">
        <v>489</v>
      </c>
      <c r="M4580" s="2"/>
      <c r="P4580" s="2"/>
    </row>
    <row r="4581" spans="1:16" ht="12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167">
        <v>49805</v>
      </c>
      <c r="L4581" s="167" t="s">
        <v>364</v>
      </c>
      <c r="M4581" s="2"/>
      <c r="P4581" s="2"/>
    </row>
    <row r="4582" spans="1:16" ht="12" customHeight="1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167">
        <v>49807</v>
      </c>
      <c r="L4582" s="167" t="s">
        <v>489</v>
      </c>
      <c r="M4582" s="2"/>
      <c r="P4582" s="2"/>
    </row>
    <row r="4583" spans="1:16" ht="12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167">
        <v>49808</v>
      </c>
      <c r="L4583" s="167" t="s">
        <v>364</v>
      </c>
      <c r="M4583" s="2"/>
      <c r="P4583" s="2"/>
    </row>
    <row r="4584" spans="1:16" ht="12" customHeight="1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167">
        <v>49812</v>
      </c>
      <c r="L4584" s="167" t="s">
        <v>489</v>
      </c>
      <c r="M4584" s="2"/>
      <c r="P4584" s="2"/>
    </row>
    <row r="4585" spans="1:16" ht="12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167">
        <v>49814</v>
      </c>
      <c r="L4585" s="167" t="s">
        <v>364</v>
      </c>
      <c r="M4585" s="2"/>
      <c r="P4585" s="2"/>
    </row>
    <row r="4586" spans="1:16" ht="12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167">
        <v>49817</v>
      </c>
      <c r="L4586" s="167" t="s">
        <v>368</v>
      </c>
      <c r="M4586" s="2"/>
      <c r="P4586" s="2"/>
    </row>
    <row r="4587" spans="1:16" ht="12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167">
        <v>49818</v>
      </c>
      <c r="L4587" s="167" t="s">
        <v>489</v>
      </c>
      <c r="M4587" s="2"/>
      <c r="P4587" s="2"/>
    </row>
    <row r="4588" spans="1:16" ht="12" customHeight="1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167">
        <v>49819</v>
      </c>
      <c r="L4588" s="167" t="s">
        <v>364</v>
      </c>
      <c r="M4588" s="2"/>
      <c r="P4588" s="2"/>
    </row>
    <row r="4589" spans="1:16" ht="12" customHeight="1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167">
        <v>49820</v>
      </c>
      <c r="L4589" s="167" t="s">
        <v>367</v>
      </c>
      <c r="M4589" s="2"/>
      <c r="P4589" s="2"/>
    </row>
    <row r="4590" spans="1:16" ht="12" customHeight="1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167">
        <v>49821</v>
      </c>
      <c r="L4590" s="167" t="s">
        <v>489</v>
      </c>
      <c r="M4590" s="2"/>
      <c r="P4590" s="2"/>
    </row>
    <row r="4591" spans="1:16" ht="12" customHeight="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167">
        <v>49822</v>
      </c>
      <c r="L4591" s="167" t="s">
        <v>364</v>
      </c>
      <c r="M4591" s="2"/>
      <c r="P4591" s="2"/>
    </row>
    <row r="4592" spans="1:16" ht="12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167">
        <v>49827</v>
      </c>
      <c r="L4592" s="167" t="s">
        <v>367</v>
      </c>
      <c r="M4592" s="2"/>
      <c r="P4592" s="2"/>
    </row>
    <row r="4593" spans="1:16" ht="12" customHeight="1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167">
        <v>49829</v>
      </c>
      <c r="L4593" s="167" t="s">
        <v>489</v>
      </c>
      <c r="M4593" s="2"/>
      <c r="P4593" s="2"/>
    </row>
    <row r="4594" spans="1:16" ht="12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167">
        <v>49831</v>
      </c>
      <c r="L4594" s="167" t="s">
        <v>364</v>
      </c>
      <c r="M4594" s="2"/>
      <c r="P4594" s="2"/>
    </row>
    <row r="4595" spans="1:16" ht="12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167">
        <v>49835</v>
      </c>
      <c r="L4595" s="167" t="s">
        <v>368</v>
      </c>
      <c r="M4595" s="2"/>
      <c r="P4595" s="2"/>
    </row>
    <row r="4596" spans="1:16" ht="12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167">
        <v>49836</v>
      </c>
      <c r="L4596" s="167" t="s">
        <v>367</v>
      </c>
      <c r="M4596" s="2"/>
      <c r="P4596" s="2"/>
    </row>
    <row r="4597" spans="1:16" ht="12" customHeight="1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167">
        <v>49837</v>
      </c>
      <c r="L4597" s="167" t="s">
        <v>368</v>
      </c>
      <c r="M4597" s="2"/>
      <c r="P4597" s="2"/>
    </row>
    <row r="4598" spans="1:16" ht="12" customHeight="1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167">
        <v>49838</v>
      </c>
      <c r="L4598" s="167" t="s">
        <v>367</v>
      </c>
      <c r="M4598" s="2"/>
      <c r="P4598" s="2"/>
    </row>
    <row r="4599" spans="1:16" ht="12" customHeight="1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167">
        <v>49841</v>
      </c>
      <c r="L4599" s="167" t="s">
        <v>364</v>
      </c>
      <c r="M4599" s="2"/>
      <c r="P4599" s="2"/>
    </row>
    <row r="4600" spans="1:16" ht="12" customHeight="1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167">
        <v>49845</v>
      </c>
      <c r="L4600" s="167" t="s">
        <v>489</v>
      </c>
      <c r="M4600" s="2"/>
      <c r="P4600" s="2"/>
    </row>
    <row r="4601" spans="1:16" ht="12" customHeight="1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167">
        <v>49849</v>
      </c>
      <c r="L4601" s="167" t="s">
        <v>364</v>
      </c>
      <c r="M4601" s="2"/>
      <c r="P4601" s="2"/>
    </row>
    <row r="4602" spans="1:16" ht="12" customHeight="1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167">
        <v>49852</v>
      </c>
      <c r="L4602" s="167" t="s">
        <v>489</v>
      </c>
      <c r="M4602" s="2"/>
      <c r="P4602" s="2"/>
    </row>
    <row r="4603" spans="1:16" ht="12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167">
        <v>49853</v>
      </c>
      <c r="L4603" s="167" t="s">
        <v>367</v>
      </c>
      <c r="M4603" s="2"/>
      <c r="P4603" s="2"/>
    </row>
    <row r="4604" spans="1:16" ht="12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167">
        <v>49854</v>
      </c>
      <c r="L4604" s="167" t="s">
        <v>368</v>
      </c>
      <c r="M4604" s="2"/>
      <c r="P4604" s="2"/>
    </row>
    <row r="4605" spans="1:16" ht="12" customHeight="1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167">
        <v>49855</v>
      </c>
      <c r="L4605" s="167" t="s">
        <v>364</v>
      </c>
      <c r="M4605" s="2"/>
      <c r="P4605" s="2"/>
    </row>
    <row r="4606" spans="1:16" ht="12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167">
        <v>49858</v>
      </c>
      <c r="L4606" s="167" t="s">
        <v>489</v>
      </c>
      <c r="M4606" s="2"/>
      <c r="P4606" s="2"/>
    </row>
    <row r="4607" spans="1:16" ht="12" customHeight="1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167">
        <v>49861</v>
      </c>
      <c r="L4607" s="167" t="s">
        <v>364</v>
      </c>
      <c r="M4607" s="2"/>
      <c r="P4607" s="2"/>
    </row>
    <row r="4608" spans="1:16" ht="12" customHeight="1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167">
        <v>49863</v>
      </c>
      <c r="L4608" s="167" t="s">
        <v>489</v>
      </c>
      <c r="M4608" s="2"/>
      <c r="P4608" s="2"/>
    </row>
    <row r="4609" spans="1:16" ht="12" customHeight="1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167">
        <v>49864</v>
      </c>
      <c r="L4609" s="167" t="s">
        <v>368</v>
      </c>
      <c r="M4609" s="2"/>
      <c r="P4609" s="2"/>
    </row>
    <row r="4610" spans="1:16" ht="12" customHeight="1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167">
        <v>49865</v>
      </c>
      <c r="L4610" s="167" t="s">
        <v>364</v>
      </c>
      <c r="M4610" s="2"/>
      <c r="P4610" s="2"/>
    </row>
    <row r="4611" spans="1:16" ht="12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167">
        <v>49868</v>
      </c>
      <c r="L4611" s="167" t="s">
        <v>367</v>
      </c>
      <c r="M4611" s="2"/>
      <c r="P4611" s="2"/>
    </row>
    <row r="4612" spans="1:16" ht="12" customHeight="1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167">
        <v>49869</v>
      </c>
      <c r="L4612" s="167" t="s">
        <v>364</v>
      </c>
      <c r="M4612" s="2"/>
      <c r="P4612" s="2"/>
    </row>
    <row r="4613" spans="1:16" ht="12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167">
        <v>49870</v>
      </c>
      <c r="L4613" s="167" t="s">
        <v>489</v>
      </c>
      <c r="M4613" s="2"/>
      <c r="P4613" s="2"/>
    </row>
    <row r="4614" spans="1:16" ht="12" customHeight="1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167">
        <v>49871</v>
      </c>
      <c r="L4614" s="167" t="s">
        <v>364</v>
      </c>
      <c r="M4614" s="2"/>
      <c r="P4614" s="2"/>
    </row>
    <row r="4615" spans="1:16" ht="12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167">
        <v>49873</v>
      </c>
      <c r="L4615" s="167" t="s">
        <v>489</v>
      </c>
      <c r="M4615" s="2"/>
      <c r="P4615" s="2"/>
    </row>
    <row r="4616" spans="1:16" ht="12" customHeight="1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167">
        <v>49877</v>
      </c>
      <c r="L4616" s="167" t="s">
        <v>364</v>
      </c>
      <c r="M4616" s="2"/>
      <c r="P4616" s="2"/>
    </row>
    <row r="4617" spans="1:16" ht="12" customHeight="1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167">
        <v>49878</v>
      </c>
      <c r="L4617" s="167" t="s">
        <v>368</v>
      </c>
      <c r="M4617" s="2"/>
      <c r="P4617" s="2"/>
    </row>
    <row r="4618" spans="1:16" ht="12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167">
        <v>49879</v>
      </c>
      <c r="L4618" s="167" t="s">
        <v>364</v>
      </c>
      <c r="M4618" s="2"/>
      <c r="P4618" s="2"/>
    </row>
    <row r="4619" spans="1:16" ht="12" customHeight="1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167">
        <v>49883</v>
      </c>
      <c r="L4619" s="167" t="s">
        <v>367</v>
      </c>
      <c r="M4619" s="2"/>
      <c r="P4619" s="2"/>
    </row>
    <row r="4620" spans="1:16" ht="12" customHeight="1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167">
        <v>49885</v>
      </c>
      <c r="L4620" s="167" t="s">
        <v>364</v>
      </c>
      <c r="M4620" s="2"/>
      <c r="P4620" s="2"/>
    </row>
    <row r="4621" spans="1:16" ht="12" customHeight="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167">
        <v>49886</v>
      </c>
      <c r="L4621" s="167" t="s">
        <v>489</v>
      </c>
      <c r="M4621" s="2"/>
      <c r="P4621" s="2"/>
    </row>
    <row r="4622" spans="1:16" ht="12" customHeight="1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167">
        <v>49891</v>
      </c>
      <c r="L4622" s="167" t="s">
        <v>364</v>
      </c>
      <c r="M4622" s="2"/>
      <c r="P4622" s="2"/>
    </row>
    <row r="4623" spans="1:16" ht="12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167">
        <v>49892</v>
      </c>
      <c r="L4623" s="167" t="s">
        <v>489</v>
      </c>
      <c r="M4623" s="2"/>
      <c r="P4623" s="2"/>
    </row>
    <row r="4624" spans="1:16" ht="12" customHeight="1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167">
        <v>49894</v>
      </c>
      <c r="L4624" s="167" t="s">
        <v>368</v>
      </c>
      <c r="M4624" s="2"/>
      <c r="P4624" s="2"/>
    </row>
    <row r="4625" spans="1:16" ht="12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167">
        <v>49895</v>
      </c>
      <c r="L4625" s="167" t="s">
        <v>364</v>
      </c>
      <c r="M4625" s="2"/>
      <c r="P4625" s="2"/>
    </row>
    <row r="4626" spans="1:16" ht="12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167">
        <v>49896</v>
      </c>
      <c r="L4626" s="167" t="s">
        <v>489</v>
      </c>
      <c r="M4626" s="2"/>
      <c r="P4626" s="2"/>
    </row>
    <row r="4627" spans="1:16" ht="12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167">
        <v>49901</v>
      </c>
      <c r="L4627" s="167" t="s">
        <v>364</v>
      </c>
      <c r="M4627" s="2"/>
      <c r="P4627" s="2"/>
    </row>
    <row r="4628" spans="1:16" ht="12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167">
        <v>50001</v>
      </c>
      <c r="L4628" s="167" t="s">
        <v>331</v>
      </c>
      <c r="M4628" s="2"/>
      <c r="P4628" s="2"/>
    </row>
    <row r="4629" spans="1:16" ht="12" customHeight="1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167">
        <v>50005</v>
      </c>
      <c r="L4629" s="167" t="s">
        <v>334</v>
      </c>
      <c r="M4629" s="2"/>
      <c r="P4629" s="2"/>
    </row>
    <row r="4630" spans="1:16" ht="12" customHeight="1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167">
        <v>50006</v>
      </c>
      <c r="L4630" s="167" t="s">
        <v>332</v>
      </c>
      <c r="M4630" s="2"/>
      <c r="P4630" s="2"/>
    </row>
    <row r="4631" spans="1:16" ht="12" customHeight="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167">
        <v>50007</v>
      </c>
      <c r="L4631" s="167" t="s">
        <v>331</v>
      </c>
      <c r="M4631" s="2"/>
      <c r="P4631" s="2"/>
    </row>
    <row r="4632" spans="1:16" ht="12" customHeight="1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167">
        <v>50034</v>
      </c>
      <c r="L4632" s="167" t="s">
        <v>332</v>
      </c>
      <c r="M4632" s="2"/>
      <c r="P4632" s="2"/>
    </row>
    <row r="4633" spans="1:16" ht="12" customHeight="1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167">
        <v>50035</v>
      </c>
      <c r="L4633" s="167" t="s">
        <v>331</v>
      </c>
      <c r="M4633" s="2"/>
      <c r="P4633" s="2"/>
    </row>
    <row r="4634" spans="1:16" ht="12" customHeight="1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167">
        <v>50041</v>
      </c>
      <c r="L4634" s="167" t="s">
        <v>332</v>
      </c>
      <c r="M4634" s="2"/>
      <c r="P4634" s="2"/>
    </row>
    <row r="4635" spans="1:16" ht="12" customHeight="1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167">
        <v>50042</v>
      </c>
      <c r="L4635" s="167" t="s">
        <v>331</v>
      </c>
      <c r="M4635" s="2"/>
      <c r="P4635" s="2"/>
    </row>
    <row r="4636" spans="1:16" ht="12" customHeight="1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167">
        <v>50043</v>
      </c>
      <c r="L4636" s="167" t="s">
        <v>334</v>
      </c>
      <c r="M4636" s="2"/>
      <c r="P4636" s="2"/>
    </row>
    <row r="4637" spans="1:16" ht="12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167">
        <v>50044</v>
      </c>
      <c r="L4637" s="167" t="s">
        <v>331</v>
      </c>
      <c r="M4637" s="2"/>
      <c r="P4637" s="2"/>
    </row>
    <row r="4638" spans="1:16" ht="12" customHeight="1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167">
        <v>50051</v>
      </c>
      <c r="L4638" s="167" t="s">
        <v>334</v>
      </c>
      <c r="M4638" s="2"/>
      <c r="P4638" s="2"/>
    </row>
    <row r="4639" spans="1:16" ht="12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167">
        <v>50052</v>
      </c>
      <c r="L4639" s="167" t="s">
        <v>331</v>
      </c>
      <c r="M4639" s="2"/>
      <c r="P4639" s="2"/>
    </row>
    <row r="4640" spans="1:16" ht="12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167">
        <v>50071</v>
      </c>
      <c r="L4640" s="167" t="s">
        <v>332</v>
      </c>
      <c r="M4640" s="2"/>
      <c r="P4640" s="2"/>
    </row>
    <row r="4641" spans="1:16" ht="12" customHeight="1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167">
        <v>50072</v>
      </c>
      <c r="L4641" s="167" t="s">
        <v>331</v>
      </c>
      <c r="M4641" s="2"/>
      <c r="P4641" s="2"/>
    </row>
    <row r="4642" spans="1:16" ht="12" customHeight="1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167">
        <v>50078</v>
      </c>
      <c r="L4642" s="167" t="s">
        <v>334</v>
      </c>
      <c r="M4642" s="2"/>
      <c r="P4642" s="2"/>
    </row>
    <row r="4643" spans="1:16" ht="12" customHeight="1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167">
        <v>50101</v>
      </c>
      <c r="L4643" s="167" t="s">
        <v>332</v>
      </c>
      <c r="M4643" s="2"/>
      <c r="P4643" s="2"/>
    </row>
    <row r="4644" spans="1:16" ht="12" customHeight="1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167">
        <v>50102</v>
      </c>
      <c r="L4644" s="167" t="s">
        <v>331</v>
      </c>
      <c r="M4644" s="2"/>
      <c r="P4644" s="2"/>
    </row>
    <row r="4645" spans="1:16" ht="12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167">
        <v>50106</v>
      </c>
      <c r="L4645" s="167" t="s">
        <v>334</v>
      </c>
      <c r="M4645" s="2"/>
      <c r="P4645" s="2"/>
    </row>
    <row r="4646" spans="1:16" ht="12" customHeight="1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167">
        <v>50107</v>
      </c>
      <c r="L4646" s="167" t="s">
        <v>331</v>
      </c>
      <c r="M4646" s="2"/>
      <c r="P4646" s="2"/>
    </row>
    <row r="4647" spans="1:16" ht="12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167">
        <v>50122</v>
      </c>
      <c r="L4647" s="167" t="s">
        <v>334</v>
      </c>
      <c r="M4647" s="2"/>
      <c r="P4647" s="2"/>
    </row>
    <row r="4648" spans="1:16" ht="12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167">
        <v>50123</v>
      </c>
      <c r="L4648" s="167" t="s">
        <v>331</v>
      </c>
      <c r="M4648" s="2"/>
      <c r="P4648" s="2"/>
    </row>
    <row r="4649" spans="1:16" ht="12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167">
        <v>50126</v>
      </c>
      <c r="L4649" s="167" t="s">
        <v>334</v>
      </c>
      <c r="M4649" s="2"/>
      <c r="P4649" s="2"/>
    </row>
    <row r="4650" spans="1:16" ht="12" customHeight="1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167">
        <v>50127</v>
      </c>
      <c r="L4650" s="167" t="s">
        <v>331</v>
      </c>
      <c r="M4650" s="2"/>
      <c r="P4650" s="2"/>
    </row>
    <row r="4651" spans="1:16" ht="12" customHeight="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167">
        <v>50132</v>
      </c>
      <c r="L4651" s="167" t="s">
        <v>332</v>
      </c>
      <c r="M4651" s="2"/>
      <c r="P4651" s="2"/>
    </row>
    <row r="4652" spans="1:16" ht="12" customHeight="1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167">
        <v>50133</v>
      </c>
      <c r="L4652" s="167" t="s">
        <v>331</v>
      </c>
      <c r="M4652" s="2"/>
      <c r="P4652" s="2"/>
    </row>
    <row r="4653" spans="1:16" ht="12" customHeight="1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167">
        <v>50142</v>
      </c>
      <c r="L4653" s="167" t="s">
        <v>334</v>
      </c>
      <c r="M4653" s="2"/>
      <c r="P4653" s="2"/>
    </row>
    <row r="4654" spans="1:16" ht="12" customHeight="1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167">
        <v>50143</v>
      </c>
      <c r="L4654" s="167" t="s">
        <v>331</v>
      </c>
      <c r="M4654" s="2"/>
      <c r="P4654" s="2"/>
    </row>
    <row r="4655" spans="1:16" ht="12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167">
        <v>50148</v>
      </c>
      <c r="L4655" s="167" t="s">
        <v>334</v>
      </c>
      <c r="M4655" s="2"/>
      <c r="P4655" s="2"/>
    </row>
    <row r="4656" spans="1:16" ht="12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167">
        <v>50149</v>
      </c>
      <c r="L4656" s="167" t="s">
        <v>331</v>
      </c>
      <c r="M4656" s="2"/>
      <c r="P4656" s="2"/>
    </row>
    <row r="4657" spans="1:16" ht="12" customHeight="1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167">
        <v>50158</v>
      </c>
      <c r="L4657" s="167" t="s">
        <v>334</v>
      </c>
      <c r="M4657" s="2"/>
      <c r="P4657" s="2"/>
    </row>
    <row r="4658" spans="1:16" ht="12" customHeight="1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167">
        <v>50160</v>
      </c>
      <c r="L4658" s="167" t="s">
        <v>331</v>
      </c>
      <c r="M4658" s="2"/>
      <c r="P4658" s="2"/>
    </row>
    <row r="4659" spans="1:16" ht="12" customHeight="1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167">
        <v>50173</v>
      </c>
      <c r="L4659" s="167" t="s">
        <v>334</v>
      </c>
      <c r="M4659" s="2"/>
      <c r="P4659" s="2"/>
    </row>
    <row r="4660" spans="1:16" ht="12" customHeight="1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167">
        <v>50174</v>
      </c>
      <c r="L4660" s="167" t="s">
        <v>331</v>
      </c>
      <c r="M4660" s="2"/>
      <c r="P4660" s="2"/>
    </row>
    <row r="4661" spans="1:16" ht="12" customHeight="1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167">
        <v>50206</v>
      </c>
      <c r="L4661" s="167" t="s">
        <v>334</v>
      </c>
      <c r="M4661" s="2"/>
      <c r="P4661" s="2"/>
    </row>
    <row r="4662" spans="1:16" ht="12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167">
        <v>50207</v>
      </c>
      <c r="L4662" s="167" t="s">
        <v>331</v>
      </c>
      <c r="M4662" s="2"/>
      <c r="P4662" s="2"/>
    </row>
    <row r="4663" spans="1:16" ht="12" customHeight="1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167">
        <v>50227</v>
      </c>
      <c r="L4663" s="167" t="s">
        <v>332</v>
      </c>
      <c r="M4663" s="2"/>
      <c r="P4663" s="2"/>
    </row>
    <row r="4664" spans="1:16" ht="12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167">
        <v>50228</v>
      </c>
      <c r="L4664" s="167" t="s">
        <v>331</v>
      </c>
      <c r="M4664" s="2"/>
      <c r="P4664" s="2"/>
    </row>
    <row r="4665" spans="1:16" ht="12" customHeight="1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167">
        <v>50230</v>
      </c>
      <c r="L4665" s="167" t="s">
        <v>334</v>
      </c>
      <c r="M4665" s="2"/>
      <c r="P4665" s="2"/>
    </row>
    <row r="4666" spans="1:16" ht="12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167">
        <v>50231</v>
      </c>
      <c r="L4666" s="167" t="s">
        <v>331</v>
      </c>
      <c r="M4666" s="2"/>
      <c r="P4666" s="2"/>
    </row>
    <row r="4667" spans="1:16" ht="12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167">
        <v>50258</v>
      </c>
      <c r="L4667" s="167" t="s">
        <v>334</v>
      </c>
      <c r="M4667" s="2"/>
      <c r="P4667" s="2"/>
    </row>
    <row r="4668" spans="1:16" ht="12" customHeight="1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167">
        <v>50261</v>
      </c>
      <c r="L4668" s="167" t="s">
        <v>331</v>
      </c>
      <c r="M4668" s="2"/>
      <c r="P4668" s="2"/>
    </row>
    <row r="4669" spans="1:16" ht="12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167">
        <v>50269</v>
      </c>
      <c r="L4669" s="167" t="s">
        <v>334</v>
      </c>
      <c r="M4669" s="2"/>
      <c r="P4669" s="2"/>
    </row>
    <row r="4670" spans="1:16" ht="12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167">
        <v>50271</v>
      </c>
      <c r="L4670" s="167" t="s">
        <v>332</v>
      </c>
      <c r="M4670" s="2"/>
      <c r="P4670" s="2"/>
    </row>
    <row r="4671" spans="1:16" ht="12" customHeight="1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167">
        <v>50272</v>
      </c>
      <c r="L4671" s="167" t="s">
        <v>331</v>
      </c>
      <c r="M4671" s="2"/>
      <c r="P4671" s="2"/>
    </row>
    <row r="4672" spans="1:16" ht="12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167">
        <v>50401</v>
      </c>
      <c r="L4672" s="167" t="s">
        <v>332</v>
      </c>
      <c r="M4672" s="2"/>
      <c r="P4672" s="2"/>
    </row>
    <row r="4673" spans="1:16" ht="12" customHeight="1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167">
        <v>50455</v>
      </c>
      <c r="L4673" s="167" t="s">
        <v>372</v>
      </c>
      <c r="M4673" s="2"/>
      <c r="P4673" s="2"/>
    </row>
    <row r="4674" spans="1:16" ht="12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167">
        <v>50456</v>
      </c>
      <c r="L4674" s="167" t="s">
        <v>332</v>
      </c>
      <c r="M4674" s="2"/>
      <c r="P4674" s="2"/>
    </row>
    <row r="4675" spans="1:16" ht="12" customHeight="1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167">
        <v>50466</v>
      </c>
      <c r="L4675" s="167" t="s">
        <v>372</v>
      </c>
      <c r="M4675" s="2"/>
      <c r="P4675" s="2"/>
    </row>
    <row r="4676" spans="1:16" ht="12" customHeight="1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167">
        <v>50467</v>
      </c>
      <c r="L4676" s="167" t="s">
        <v>332</v>
      </c>
      <c r="M4676" s="2"/>
      <c r="P4676" s="2"/>
    </row>
    <row r="4677" spans="1:16" ht="12" customHeight="1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167">
        <v>50476</v>
      </c>
      <c r="L4677" s="167" t="s">
        <v>372</v>
      </c>
      <c r="M4677" s="2"/>
      <c r="P4677" s="2"/>
    </row>
    <row r="4678" spans="1:16" ht="12" customHeight="1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167">
        <v>50477</v>
      </c>
      <c r="L4678" s="167" t="s">
        <v>332</v>
      </c>
      <c r="M4678" s="2"/>
      <c r="P4678" s="2"/>
    </row>
    <row r="4679" spans="1:16" ht="12" customHeight="1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167">
        <v>50510</v>
      </c>
      <c r="L4679" s="167" t="s">
        <v>333</v>
      </c>
      <c r="M4679" s="2"/>
      <c r="P4679" s="2"/>
    </row>
    <row r="4680" spans="1:16" ht="12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167">
        <v>50511</v>
      </c>
      <c r="L4680" s="167" t="s">
        <v>332</v>
      </c>
      <c r="M4680" s="2"/>
      <c r="P4680" s="2"/>
    </row>
    <row r="4681" spans="1:16" ht="12" customHeight="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167">
        <v>50521</v>
      </c>
      <c r="L4681" s="167" t="s">
        <v>331</v>
      </c>
      <c r="M4681" s="2"/>
      <c r="P4681" s="2"/>
    </row>
    <row r="4682" spans="1:16" ht="12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167">
        <v>50522</v>
      </c>
      <c r="L4682" s="167" t="s">
        <v>332</v>
      </c>
      <c r="M4682" s="2"/>
      <c r="P4682" s="2"/>
    </row>
    <row r="4683" spans="1:16" ht="12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167">
        <v>50523</v>
      </c>
      <c r="L4683" s="167" t="s">
        <v>331</v>
      </c>
      <c r="M4683" s="2"/>
      <c r="P4683" s="2"/>
    </row>
    <row r="4684" spans="1:16" ht="12" customHeight="1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167">
        <v>50524</v>
      </c>
      <c r="L4684" s="167" t="s">
        <v>332</v>
      </c>
      <c r="M4684" s="2"/>
      <c r="P4684" s="2"/>
    </row>
    <row r="4685" spans="1:16" ht="12" customHeight="1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167">
        <v>50530</v>
      </c>
      <c r="L4685" s="167" t="s">
        <v>331</v>
      </c>
      <c r="M4685" s="2"/>
      <c r="P4685" s="2"/>
    </row>
    <row r="4686" spans="1:16" ht="12" customHeight="1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167">
        <v>50531</v>
      </c>
      <c r="L4686" s="167" t="s">
        <v>332</v>
      </c>
      <c r="M4686" s="2"/>
      <c r="P4686" s="2"/>
    </row>
    <row r="4687" spans="1:16" ht="12" customHeight="1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167">
        <v>50535</v>
      </c>
      <c r="L4687" s="167" t="s">
        <v>333</v>
      </c>
      <c r="M4687" s="2"/>
      <c r="P4687" s="2"/>
    </row>
    <row r="4688" spans="1:16" ht="12" customHeight="1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167">
        <v>50536</v>
      </c>
      <c r="L4688" s="167" t="s">
        <v>332</v>
      </c>
      <c r="M4688" s="2"/>
      <c r="P4688" s="2"/>
    </row>
    <row r="4689" spans="1:16" ht="12" customHeight="1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167">
        <v>50538</v>
      </c>
      <c r="L4689" s="167" t="s">
        <v>331</v>
      </c>
      <c r="M4689" s="2"/>
      <c r="P4689" s="2"/>
    </row>
    <row r="4690" spans="1:16" ht="12" customHeight="1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167">
        <v>50539</v>
      </c>
      <c r="L4690" s="167" t="s">
        <v>332</v>
      </c>
      <c r="M4690" s="2"/>
      <c r="P4690" s="2"/>
    </row>
    <row r="4691" spans="1:16" ht="12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167">
        <v>50540</v>
      </c>
      <c r="L4691" s="167" t="s">
        <v>333</v>
      </c>
      <c r="M4691" s="2"/>
      <c r="P4691" s="2"/>
    </row>
    <row r="4692" spans="1:16" ht="12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167">
        <v>50541</v>
      </c>
      <c r="L4692" s="167" t="s">
        <v>332</v>
      </c>
      <c r="M4692" s="2"/>
      <c r="P4692" s="2"/>
    </row>
    <row r="4693" spans="1:16" ht="12" customHeight="1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167">
        <v>50543</v>
      </c>
      <c r="L4693" s="167" t="s">
        <v>331</v>
      </c>
      <c r="M4693" s="2"/>
      <c r="P4693" s="2"/>
    </row>
    <row r="4694" spans="1:16" ht="12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167">
        <v>50545</v>
      </c>
      <c r="L4694" s="167" t="s">
        <v>332</v>
      </c>
      <c r="M4694" s="2"/>
      <c r="P4694" s="2"/>
    </row>
    <row r="4695" spans="1:16" ht="12" customHeight="1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167">
        <v>50557</v>
      </c>
      <c r="L4695" s="167" t="s">
        <v>331</v>
      </c>
      <c r="M4695" s="2"/>
      <c r="P4695" s="2"/>
    </row>
    <row r="4696" spans="1:16" ht="12" customHeight="1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167">
        <v>50558</v>
      </c>
      <c r="L4696" s="167" t="s">
        <v>332</v>
      </c>
      <c r="M4696" s="2"/>
      <c r="P4696" s="2"/>
    </row>
    <row r="4697" spans="1:16" ht="12" customHeight="1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167">
        <v>50561</v>
      </c>
      <c r="L4697" s="167" t="s">
        <v>333</v>
      </c>
      <c r="M4697" s="2"/>
      <c r="P4697" s="2"/>
    </row>
    <row r="4698" spans="1:16" ht="12" customHeight="1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167">
        <v>50562</v>
      </c>
      <c r="L4698" s="167" t="s">
        <v>332</v>
      </c>
      <c r="M4698" s="2"/>
      <c r="P4698" s="2"/>
    </row>
    <row r="4699" spans="1:16" ht="12" customHeight="1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167">
        <v>50565</v>
      </c>
      <c r="L4699" s="167" t="s">
        <v>333</v>
      </c>
      <c r="M4699" s="2"/>
      <c r="P4699" s="2"/>
    </row>
    <row r="4700" spans="1:16" ht="12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167">
        <v>50566</v>
      </c>
      <c r="L4700" s="167" t="s">
        <v>332</v>
      </c>
      <c r="M4700" s="2"/>
      <c r="P4700" s="2"/>
    </row>
    <row r="4701" spans="1:16" ht="12" customHeight="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167">
        <v>50567</v>
      </c>
      <c r="L4701" s="167" t="s">
        <v>333</v>
      </c>
      <c r="M4701" s="2"/>
      <c r="P4701" s="2"/>
    </row>
    <row r="4702" spans="1:16" ht="12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167">
        <v>50569</v>
      </c>
      <c r="L4702" s="167" t="s">
        <v>332</v>
      </c>
      <c r="M4702" s="2"/>
      <c r="P4702" s="2"/>
    </row>
    <row r="4703" spans="1:16" ht="12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167">
        <v>50576</v>
      </c>
      <c r="L4703" s="167" t="s">
        <v>333</v>
      </c>
      <c r="M4703" s="2"/>
      <c r="P4703" s="2"/>
    </row>
    <row r="4704" spans="1:16" ht="12" customHeight="1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167">
        <v>50577</v>
      </c>
      <c r="L4704" s="167" t="s">
        <v>332</v>
      </c>
      <c r="M4704" s="2"/>
      <c r="P4704" s="2"/>
    </row>
    <row r="4705" spans="1:16" ht="12" customHeight="1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167">
        <v>50579</v>
      </c>
      <c r="L4705" s="167" t="s">
        <v>331</v>
      </c>
      <c r="M4705" s="2"/>
      <c r="P4705" s="2"/>
    </row>
    <row r="4706" spans="1:16" ht="12" customHeight="1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167">
        <v>50581</v>
      </c>
      <c r="L4706" s="167" t="s">
        <v>332</v>
      </c>
      <c r="M4706" s="2"/>
      <c r="P4706" s="2"/>
    </row>
    <row r="4707" spans="1:16" ht="12" customHeight="1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167">
        <v>50583</v>
      </c>
      <c r="L4707" s="167" t="s">
        <v>333</v>
      </c>
      <c r="M4707" s="2"/>
      <c r="P4707" s="2"/>
    </row>
    <row r="4708" spans="1:16" ht="12" customHeight="1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167">
        <v>50586</v>
      </c>
      <c r="L4708" s="167" t="s">
        <v>331</v>
      </c>
      <c r="M4708" s="2"/>
      <c r="P4708" s="2"/>
    </row>
    <row r="4709" spans="1:16" ht="12" customHeight="1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167">
        <v>50588</v>
      </c>
      <c r="L4709" s="167" t="s">
        <v>333</v>
      </c>
      <c r="M4709" s="2"/>
      <c r="P4709" s="2"/>
    </row>
    <row r="4710" spans="1:16" ht="12" customHeight="1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167">
        <v>50590</v>
      </c>
      <c r="L4710" s="167" t="s">
        <v>332</v>
      </c>
      <c r="M4710" s="2"/>
      <c r="P4710" s="2"/>
    </row>
    <row r="4711" spans="1:16" ht="12" customHeight="1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167">
        <v>50592</v>
      </c>
      <c r="L4711" s="167" t="s">
        <v>333</v>
      </c>
      <c r="M4711" s="2"/>
      <c r="P4711" s="2"/>
    </row>
    <row r="4712" spans="1:16" ht="12" customHeight="1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167">
        <v>50594</v>
      </c>
      <c r="L4712" s="167" t="s">
        <v>332</v>
      </c>
      <c r="M4712" s="2"/>
      <c r="P4712" s="2"/>
    </row>
    <row r="4713" spans="1:16" ht="12" customHeight="1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167">
        <v>50601</v>
      </c>
      <c r="L4713" s="167" t="s">
        <v>334</v>
      </c>
      <c r="M4713" s="2"/>
      <c r="P4713" s="2"/>
    </row>
    <row r="4714" spans="1:16" ht="12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167">
        <v>50605</v>
      </c>
      <c r="L4714" s="167" t="s">
        <v>332</v>
      </c>
      <c r="M4714" s="2"/>
      <c r="P4714" s="2"/>
    </row>
    <row r="4715" spans="1:16" ht="12" customHeight="1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167">
        <v>50606</v>
      </c>
      <c r="L4715" s="167" t="s">
        <v>334</v>
      </c>
      <c r="M4715" s="2"/>
      <c r="P4715" s="2"/>
    </row>
    <row r="4716" spans="1:16" ht="12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167">
        <v>50616</v>
      </c>
      <c r="L4716" s="167" t="s">
        <v>332</v>
      </c>
      <c r="M4716" s="2"/>
      <c r="P4716" s="2"/>
    </row>
    <row r="4717" spans="1:16" ht="12" customHeight="1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167">
        <v>50619</v>
      </c>
      <c r="L4717" s="167" t="s">
        <v>334</v>
      </c>
      <c r="M4717" s="2"/>
      <c r="P4717" s="2"/>
    </row>
    <row r="4718" spans="1:16" ht="12" customHeight="1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167">
        <v>50620</v>
      </c>
      <c r="L4718" s="167" t="s">
        <v>332</v>
      </c>
      <c r="M4718" s="2"/>
      <c r="P4718" s="2"/>
    </row>
    <row r="4719" spans="1:16" ht="12" customHeight="1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167">
        <v>50621</v>
      </c>
      <c r="L4719" s="167" t="s">
        <v>334</v>
      </c>
      <c r="M4719" s="2"/>
      <c r="P4719" s="2"/>
    </row>
    <row r="4720" spans="1:16" ht="12" customHeight="1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167">
        <v>50628</v>
      </c>
      <c r="L4720" s="167" t="s">
        <v>332</v>
      </c>
      <c r="M4720" s="2"/>
      <c r="P4720" s="2"/>
    </row>
    <row r="4721" spans="1:16" ht="12" customHeight="1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167">
        <v>50629</v>
      </c>
      <c r="L4721" s="167" t="s">
        <v>334</v>
      </c>
      <c r="M4721" s="2"/>
      <c r="P4721" s="2"/>
    </row>
    <row r="4722" spans="1:16" ht="12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167">
        <v>50633</v>
      </c>
      <c r="L4722" s="167" t="s">
        <v>332</v>
      </c>
      <c r="M4722" s="2"/>
      <c r="P4722" s="2"/>
    </row>
    <row r="4723" spans="1:16" ht="12" customHeight="1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167">
        <v>50634</v>
      </c>
      <c r="L4723" s="167" t="s">
        <v>334</v>
      </c>
      <c r="M4723" s="2"/>
      <c r="P4723" s="2"/>
    </row>
    <row r="4724" spans="1:16" ht="12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167">
        <v>50653</v>
      </c>
      <c r="L4724" s="167" t="s">
        <v>332</v>
      </c>
      <c r="M4724" s="2"/>
      <c r="P4724" s="2"/>
    </row>
    <row r="4725" spans="1:16" ht="12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167">
        <v>50654</v>
      </c>
      <c r="L4725" s="167" t="s">
        <v>334</v>
      </c>
      <c r="M4725" s="2"/>
      <c r="P4725" s="2"/>
    </row>
    <row r="4726" spans="1:16" ht="12" customHeight="1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167">
        <v>50801</v>
      </c>
      <c r="L4726" s="167" t="s">
        <v>331</v>
      </c>
      <c r="M4726" s="2"/>
      <c r="P4726" s="2"/>
    </row>
    <row r="4727" spans="1:16" ht="12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167">
        <v>51001</v>
      </c>
      <c r="L4727" s="167" t="s">
        <v>333</v>
      </c>
      <c r="M4727" s="2"/>
      <c r="P4727" s="2"/>
    </row>
    <row r="4728" spans="1:16" ht="12" customHeight="1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167">
        <v>51201</v>
      </c>
      <c r="L4728" s="167" t="s">
        <v>453</v>
      </c>
      <c r="M4728" s="2"/>
      <c r="P4728" s="2"/>
    </row>
    <row r="4729" spans="1:16" ht="12" customHeight="1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167">
        <v>51238</v>
      </c>
      <c r="L4729" s="167" t="s">
        <v>333</v>
      </c>
      <c r="M4729" s="2"/>
      <c r="P4729" s="2"/>
    </row>
    <row r="4730" spans="1:16" ht="12" customHeight="1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167">
        <v>51239</v>
      </c>
      <c r="L4730" s="167" t="s">
        <v>453</v>
      </c>
      <c r="M4730" s="2"/>
      <c r="P4730" s="2"/>
    </row>
    <row r="4731" spans="1:16" ht="12" customHeight="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167">
        <v>51245</v>
      </c>
      <c r="L4731" s="167" t="s">
        <v>333</v>
      </c>
      <c r="M4731" s="2"/>
      <c r="P4731" s="2"/>
    </row>
    <row r="4732" spans="1:16" ht="12" customHeight="1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167">
        <v>51246</v>
      </c>
      <c r="L4732" s="167" t="s">
        <v>453</v>
      </c>
      <c r="M4732" s="2"/>
      <c r="P4732" s="2"/>
    </row>
    <row r="4733" spans="1:16" ht="12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167">
        <v>51301</v>
      </c>
      <c r="L4733" s="167" t="s">
        <v>333</v>
      </c>
      <c r="M4733" s="2"/>
      <c r="P4733" s="2"/>
    </row>
    <row r="4734" spans="1:16" ht="12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167">
        <v>51330</v>
      </c>
      <c r="L4734" s="167" t="s">
        <v>453</v>
      </c>
      <c r="M4734" s="2"/>
      <c r="P4734" s="2"/>
    </row>
    <row r="4735" spans="1:16" ht="12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167">
        <v>51333</v>
      </c>
      <c r="L4735" s="167" t="s">
        <v>332</v>
      </c>
      <c r="M4735" s="2"/>
      <c r="P4735" s="2"/>
    </row>
    <row r="4736" spans="1:16" ht="12" customHeight="1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167">
        <v>51338</v>
      </c>
      <c r="L4736" s="167" t="s">
        <v>333</v>
      </c>
      <c r="M4736" s="2"/>
      <c r="P4736" s="2"/>
    </row>
    <row r="4737" spans="1:16" ht="12" customHeight="1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167">
        <v>51340</v>
      </c>
      <c r="L4737" s="167" t="s">
        <v>453</v>
      </c>
      <c r="M4737" s="2"/>
      <c r="P4737" s="2"/>
    </row>
    <row r="4738" spans="1:16" ht="12" customHeight="1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167">
        <v>51341</v>
      </c>
      <c r="L4738" s="167" t="s">
        <v>333</v>
      </c>
      <c r="M4738" s="2"/>
      <c r="P4738" s="2"/>
    </row>
    <row r="4739" spans="1:16" ht="12" customHeight="1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167">
        <v>51342</v>
      </c>
      <c r="L4739" s="167" t="s">
        <v>332</v>
      </c>
      <c r="M4739" s="2"/>
      <c r="P4739" s="2"/>
    </row>
    <row r="4740" spans="1:16" ht="12" customHeight="1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167">
        <v>51343</v>
      </c>
      <c r="L4740" s="167" t="s">
        <v>333</v>
      </c>
      <c r="M4740" s="2"/>
      <c r="P4740" s="2"/>
    </row>
    <row r="4741" spans="1:16" ht="12" customHeight="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167">
        <v>51344</v>
      </c>
      <c r="L4741" s="167" t="s">
        <v>332</v>
      </c>
      <c r="M4741" s="2"/>
      <c r="P4741" s="2"/>
    </row>
    <row r="4742" spans="1:16" ht="12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167">
        <v>51345</v>
      </c>
      <c r="L4742" s="167" t="s">
        <v>453</v>
      </c>
      <c r="M4742" s="2"/>
      <c r="P4742" s="2"/>
    </row>
    <row r="4743" spans="1:16" ht="12" customHeight="1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167">
        <v>51357</v>
      </c>
      <c r="L4743" s="167" t="s">
        <v>333</v>
      </c>
      <c r="M4743" s="2"/>
      <c r="P4743" s="2"/>
    </row>
    <row r="4744" spans="1:16" ht="12" customHeight="1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167">
        <v>51358</v>
      </c>
      <c r="L4744" s="167" t="s">
        <v>332</v>
      </c>
      <c r="M4744" s="2"/>
      <c r="P4744" s="2"/>
    </row>
    <row r="4745" spans="1:16" ht="12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167">
        <v>51360</v>
      </c>
      <c r="L4745" s="167" t="s">
        <v>453</v>
      </c>
      <c r="M4745" s="2"/>
      <c r="P4745" s="2"/>
    </row>
    <row r="4746" spans="1:16" ht="12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167">
        <v>51363</v>
      </c>
      <c r="L4746" s="167" t="s">
        <v>332</v>
      </c>
      <c r="M4746" s="2"/>
      <c r="P4746" s="2"/>
    </row>
    <row r="4747" spans="1:16" ht="12" customHeight="1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167">
        <v>51366</v>
      </c>
      <c r="L4747" s="167" t="s">
        <v>333</v>
      </c>
      <c r="M4747" s="2"/>
      <c r="P4747" s="2"/>
    </row>
    <row r="4748" spans="1:16" ht="12" customHeight="1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167">
        <v>51401</v>
      </c>
      <c r="L4748" s="167" t="s">
        <v>331</v>
      </c>
      <c r="M4748" s="2"/>
      <c r="P4748" s="2"/>
    </row>
    <row r="4749" spans="1:16" ht="12" customHeight="1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167">
        <v>51430</v>
      </c>
      <c r="L4749" s="167" t="s">
        <v>333</v>
      </c>
      <c r="M4749" s="2"/>
      <c r="P4749" s="2"/>
    </row>
    <row r="4750" spans="1:16" ht="12" customHeight="1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167">
        <v>51440</v>
      </c>
      <c r="L4750" s="167" t="s">
        <v>331</v>
      </c>
      <c r="M4750" s="2"/>
      <c r="P4750" s="2"/>
    </row>
    <row r="4751" spans="1:16" ht="12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167">
        <v>51441</v>
      </c>
      <c r="L4751" s="167" t="s">
        <v>333</v>
      </c>
      <c r="M4751" s="2"/>
      <c r="P4751" s="2"/>
    </row>
    <row r="4752" spans="1:16" ht="12" customHeight="1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167">
        <v>51443</v>
      </c>
      <c r="L4752" s="167" t="s">
        <v>331</v>
      </c>
      <c r="M4752" s="2"/>
      <c r="P4752" s="2"/>
    </row>
    <row r="4753" spans="1:16" ht="12" customHeight="1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167">
        <v>51445</v>
      </c>
      <c r="L4753" s="167" t="s">
        <v>333</v>
      </c>
      <c r="M4753" s="2"/>
      <c r="P4753" s="2"/>
    </row>
    <row r="4754" spans="1:16" ht="12" customHeight="1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167">
        <v>51447</v>
      </c>
      <c r="L4754" s="167" t="s">
        <v>401</v>
      </c>
      <c r="M4754" s="2"/>
      <c r="P4754" s="2"/>
    </row>
    <row r="4755" spans="1:16" ht="12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167">
        <v>51448</v>
      </c>
      <c r="L4755" s="167" t="s">
        <v>333</v>
      </c>
      <c r="M4755" s="2"/>
      <c r="P4755" s="2"/>
    </row>
    <row r="4756" spans="1:16" ht="12" customHeight="1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167">
        <v>51449</v>
      </c>
      <c r="L4756" s="167" t="s">
        <v>331</v>
      </c>
      <c r="M4756" s="2"/>
      <c r="P4756" s="2"/>
    </row>
    <row r="4757" spans="1:16" ht="12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167">
        <v>51450</v>
      </c>
      <c r="L4757" s="167" t="s">
        <v>333</v>
      </c>
      <c r="M4757" s="2"/>
      <c r="P4757" s="2"/>
    </row>
    <row r="4758" spans="1:16" ht="12" customHeight="1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167">
        <v>51451</v>
      </c>
      <c r="L4758" s="167" t="s">
        <v>331</v>
      </c>
      <c r="M4758" s="2"/>
      <c r="P4758" s="2"/>
    </row>
    <row r="4759" spans="1:16" ht="12" customHeight="1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167">
        <v>51454</v>
      </c>
      <c r="L4759" s="167" t="s">
        <v>333</v>
      </c>
      <c r="M4759" s="2"/>
      <c r="P4759" s="2"/>
    </row>
    <row r="4760" spans="1:16" ht="12" customHeight="1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167">
        <v>51459</v>
      </c>
      <c r="L4760" s="167" t="s">
        <v>331</v>
      </c>
      <c r="M4760" s="2"/>
      <c r="P4760" s="2"/>
    </row>
    <row r="4761" spans="1:16" ht="12" customHeight="1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167">
        <v>51460</v>
      </c>
      <c r="L4761" s="167" t="s">
        <v>333</v>
      </c>
      <c r="M4761" s="2"/>
      <c r="P4761" s="2"/>
    </row>
    <row r="4762" spans="1:16" ht="12" customHeight="1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167">
        <v>51462</v>
      </c>
      <c r="L4762" s="167" t="s">
        <v>331</v>
      </c>
      <c r="M4762" s="2"/>
      <c r="P4762" s="2"/>
    </row>
    <row r="4763" spans="1:16" ht="12" customHeight="1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167">
        <v>51465</v>
      </c>
      <c r="L4763" s="167" t="s">
        <v>333</v>
      </c>
      <c r="M4763" s="2"/>
      <c r="P4763" s="2"/>
    </row>
    <row r="4764" spans="1:16" ht="12" customHeight="1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167">
        <v>51501</v>
      </c>
      <c r="L4764" s="167" t="s">
        <v>401</v>
      </c>
      <c r="M4764" s="2"/>
      <c r="P4764" s="2"/>
    </row>
    <row r="4765" spans="1:16" ht="12" customHeight="1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167">
        <v>51520</v>
      </c>
      <c r="L4765" s="167" t="s">
        <v>333</v>
      </c>
      <c r="M4765" s="2"/>
      <c r="P4765" s="2"/>
    </row>
    <row r="4766" spans="1:16" ht="12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167">
        <v>51521</v>
      </c>
      <c r="L4766" s="167" t="s">
        <v>401</v>
      </c>
      <c r="M4766" s="2"/>
      <c r="P4766" s="2"/>
    </row>
    <row r="4767" spans="1:16" ht="12" customHeight="1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167">
        <v>51523</v>
      </c>
      <c r="L4767" s="167" t="s">
        <v>333</v>
      </c>
      <c r="M4767" s="2"/>
      <c r="P4767" s="2"/>
    </row>
    <row r="4768" spans="1:16" ht="12" customHeight="1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167">
        <v>51525</v>
      </c>
      <c r="L4768" s="167" t="s">
        <v>401</v>
      </c>
      <c r="M4768" s="2"/>
      <c r="P4768" s="2"/>
    </row>
    <row r="4769" spans="1:16" ht="12" customHeight="1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167">
        <v>51527</v>
      </c>
      <c r="L4769" s="167" t="s">
        <v>333</v>
      </c>
      <c r="M4769" s="2"/>
      <c r="P4769" s="2"/>
    </row>
    <row r="4770" spans="1:16" ht="12" customHeight="1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167">
        <v>51530</v>
      </c>
      <c r="L4770" s="167" t="s">
        <v>401</v>
      </c>
      <c r="M4770" s="2"/>
      <c r="P4770" s="2"/>
    </row>
    <row r="4771" spans="1:16" ht="12" customHeight="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167">
        <v>51531</v>
      </c>
      <c r="L4771" s="167" t="s">
        <v>331</v>
      </c>
      <c r="M4771" s="2"/>
      <c r="P4771" s="2"/>
    </row>
    <row r="4772" spans="1:16" ht="12" customHeight="1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167">
        <v>51532</v>
      </c>
      <c r="L4772" s="167" t="s">
        <v>401</v>
      </c>
      <c r="M4772" s="2"/>
      <c r="P4772" s="2"/>
    </row>
    <row r="4773" spans="1:16" ht="12" customHeight="1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167">
        <v>51543</v>
      </c>
      <c r="L4773" s="167" t="s">
        <v>331</v>
      </c>
      <c r="M4773" s="2"/>
      <c r="P4773" s="2"/>
    </row>
    <row r="4774" spans="1:16" ht="12" customHeight="1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167">
        <v>51544</v>
      </c>
      <c r="L4774" s="167" t="s">
        <v>401</v>
      </c>
      <c r="M4774" s="2"/>
      <c r="P4774" s="2"/>
    </row>
    <row r="4775" spans="1:16" ht="12" customHeight="1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167">
        <v>51558</v>
      </c>
      <c r="L4775" s="167" t="s">
        <v>333</v>
      </c>
      <c r="M4775" s="2"/>
      <c r="P4775" s="2"/>
    </row>
    <row r="4776" spans="1:16" ht="12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167">
        <v>51559</v>
      </c>
      <c r="L4776" s="167" t="s">
        <v>401</v>
      </c>
      <c r="M4776" s="2"/>
      <c r="P4776" s="2"/>
    </row>
    <row r="4777" spans="1:16" ht="12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167">
        <v>51572</v>
      </c>
      <c r="L4777" s="167" t="s">
        <v>333</v>
      </c>
      <c r="M4777" s="2"/>
      <c r="P4777" s="2"/>
    </row>
    <row r="4778" spans="1:16" ht="12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167">
        <v>51573</v>
      </c>
      <c r="L4778" s="167" t="s">
        <v>401</v>
      </c>
      <c r="M4778" s="2"/>
      <c r="P4778" s="2"/>
    </row>
    <row r="4779" spans="1:16" ht="12" customHeight="1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167">
        <v>51631</v>
      </c>
      <c r="L4779" s="167" t="s">
        <v>375</v>
      </c>
      <c r="M4779" s="2"/>
      <c r="P4779" s="2"/>
    </row>
    <row r="4780" spans="1:16" ht="12" customHeight="1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167">
        <v>51632</v>
      </c>
      <c r="L4780" s="167" t="s">
        <v>401</v>
      </c>
      <c r="M4780" s="2"/>
      <c r="P4780" s="2"/>
    </row>
    <row r="4781" spans="1:16" ht="12" customHeight="1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167">
        <v>51646</v>
      </c>
      <c r="L4781" s="167" t="s">
        <v>331</v>
      </c>
      <c r="M4781" s="2"/>
      <c r="P4781" s="2"/>
    </row>
    <row r="4782" spans="1:16" ht="12" customHeight="1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167">
        <v>51647</v>
      </c>
      <c r="L4782" s="167" t="s">
        <v>401</v>
      </c>
      <c r="M4782" s="2"/>
      <c r="P4782" s="2"/>
    </row>
    <row r="4783" spans="1:16" ht="12" customHeight="1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167">
        <v>52001</v>
      </c>
      <c r="L4783" s="167" t="s">
        <v>338</v>
      </c>
      <c r="M4783" s="2"/>
      <c r="P4783" s="2"/>
    </row>
    <row r="4784" spans="1:16" ht="12" customHeight="1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167">
        <v>52035</v>
      </c>
      <c r="L4784" s="167" t="s">
        <v>334</v>
      </c>
      <c r="M4784" s="2"/>
      <c r="P4784" s="2"/>
    </row>
    <row r="4785" spans="1:16" ht="12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167">
        <v>52037</v>
      </c>
      <c r="L4785" s="167" t="s">
        <v>338</v>
      </c>
      <c r="M4785" s="2"/>
      <c r="P4785" s="2"/>
    </row>
    <row r="4786" spans="1:16" ht="12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167">
        <v>52038</v>
      </c>
      <c r="L4786" s="167" t="s">
        <v>334</v>
      </c>
      <c r="M4786" s="2"/>
      <c r="P4786" s="2"/>
    </row>
    <row r="4787" spans="1:16" ht="12" customHeight="1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167">
        <v>52039</v>
      </c>
      <c r="L4787" s="167" t="s">
        <v>338</v>
      </c>
      <c r="M4787" s="2"/>
      <c r="P4787" s="2"/>
    </row>
    <row r="4788" spans="1:16" ht="12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167">
        <v>52040</v>
      </c>
      <c r="L4788" s="167" t="s">
        <v>334</v>
      </c>
      <c r="M4788" s="2"/>
      <c r="P4788" s="2"/>
    </row>
    <row r="4789" spans="1:16" ht="12" customHeight="1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167">
        <v>52045</v>
      </c>
      <c r="L4789" s="167" t="s">
        <v>338</v>
      </c>
      <c r="M4789" s="2"/>
      <c r="P4789" s="2"/>
    </row>
    <row r="4790" spans="1:16" ht="12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167">
        <v>52046</v>
      </c>
      <c r="L4790" s="167" t="s">
        <v>334</v>
      </c>
      <c r="M4790" s="2"/>
      <c r="P4790" s="2"/>
    </row>
    <row r="4791" spans="1:16" ht="12" customHeight="1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167">
        <v>52047</v>
      </c>
      <c r="L4791" s="167" t="s">
        <v>490</v>
      </c>
      <c r="M4791" s="2"/>
      <c r="P4791" s="2"/>
    </row>
    <row r="4792" spans="1:16" ht="12" customHeight="1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167">
        <v>52048</v>
      </c>
      <c r="L4792" s="167" t="s">
        <v>334</v>
      </c>
      <c r="M4792" s="2"/>
      <c r="P4792" s="2"/>
    </row>
    <row r="4793" spans="1:16" ht="12" customHeight="1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167">
        <v>52049</v>
      </c>
      <c r="L4793" s="167" t="s">
        <v>490</v>
      </c>
      <c r="M4793" s="2"/>
      <c r="P4793" s="2"/>
    </row>
    <row r="4794" spans="1:16" ht="12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167">
        <v>52050</v>
      </c>
      <c r="L4794" s="167" t="s">
        <v>334</v>
      </c>
      <c r="M4794" s="2"/>
      <c r="P4794" s="2"/>
    </row>
    <row r="4795" spans="1:16" ht="12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167">
        <v>52054</v>
      </c>
      <c r="L4795" s="167" t="s">
        <v>338</v>
      </c>
      <c r="M4795" s="2"/>
      <c r="P4795" s="2"/>
    </row>
    <row r="4796" spans="1:16" ht="12" customHeight="1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167">
        <v>52055</v>
      </c>
      <c r="L4796" s="167" t="s">
        <v>334</v>
      </c>
      <c r="M4796" s="2"/>
      <c r="P4796" s="2"/>
    </row>
    <row r="4797" spans="1:16" ht="12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167">
        <v>52060</v>
      </c>
      <c r="L4797" s="167" t="s">
        <v>338</v>
      </c>
      <c r="M4797" s="2"/>
      <c r="P4797" s="2"/>
    </row>
    <row r="4798" spans="1:16" ht="12" customHeight="1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167">
        <v>52065</v>
      </c>
      <c r="L4798" s="167" t="s">
        <v>334</v>
      </c>
      <c r="M4798" s="2"/>
      <c r="P4798" s="2"/>
    </row>
    <row r="4799" spans="1:16" ht="12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167">
        <v>52068</v>
      </c>
      <c r="L4799" s="167" t="s">
        <v>338</v>
      </c>
      <c r="M4799" s="2"/>
      <c r="P4799" s="2"/>
    </row>
    <row r="4800" spans="1:16" ht="12" customHeight="1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167">
        <v>52072</v>
      </c>
      <c r="L4800" s="167" t="s">
        <v>334</v>
      </c>
      <c r="M4800" s="2"/>
      <c r="P4800" s="2"/>
    </row>
    <row r="4801" spans="1:16" ht="12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167">
        <v>52074</v>
      </c>
      <c r="L4801" s="167" t="s">
        <v>338</v>
      </c>
      <c r="M4801" s="2"/>
      <c r="P4801" s="2"/>
    </row>
    <row r="4802" spans="1:16" ht="12" customHeight="1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167">
        <v>52076</v>
      </c>
      <c r="L4802" s="167" t="s">
        <v>334</v>
      </c>
      <c r="M4802" s="2"/>
      <c r="P4802" s="2"/>
    </row>
    <row r="4803" spans="1:16" ht="12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167">
        <v>52079</v>
      </c>
      <c r="L4803" s="167" t="s">
        <v>338</v>
      </c>
      <c r="M4803" s="2"/>
      <c r="P4803" s="2"/>
    </row>
    <row r="4804" spans="1:16" ht="12" customHeight="1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167">
        <v>52101</v>
      </c>
      <c r="L4804" s="167" t="s">
        <v>490</v>
      </c>
      <c r="M4804" s="2"/>
      <c r="P4804" s="2"/>
    </row>
    <row r="4805" spans="1:16" ht="12" customHeight="1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167">
        <v>52132</v>
      </c>
      <c r="L4805" s="167" t="s">
        <v>334</v>
      </c>
      <c r="M4805" s="2"/>
      <c r="P4805" s="2"/>
    </row>
    <row r="4806" spans="1:16" ht="12" customHeight="1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167">
        <v>52134</v>
      </c>
      <c r="L4806" s="167" t="s">
        <v>372</v>
      </c>
      <c r="M4806" s="2"/>
      <c r="P4806" s="2"/>
    </row>
    <row r="4807" spans="1:16" ht="12" customHeight="1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167">
        <v>52135</v>
      </c>
      <c r="L4807" s="167" t="s">
        <v>334</v>
      </c>
      <c r="M4807" s="2"/>
      <c r="P4807" s="2"/>
    </row>
    <row r="4808" spans="1:16" ht="12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167">
        <v>52136</v>
      </c>
      <c r="L4808" s="167" t="s">
        <v>372</v>
      </c>
      <c r="M4808" s="2"/>
      <c r="P4808" s="2"/>
    </row>
    <row r="4809" spans="1:16" ht="12" customHeight="1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167">
        <v>52140</v>
      </c>
      <c r="L4809" s="167" t="s">
        <v>490</v>
      </c>
      <c r="M4809" s="2"/>
      <c r="P4809" s="2"/>
    </row>
    <row r="4810" spans="1:16" ht="12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167">
        <v>52141</v>
      </c>
      <c r="L4810" s="167" t="s">
        <v>334</v>
      </c>
      <c r="M4810" s="2"/>
      <c r="P4810" s="2"/>
    </row>
    <row r="4811" spans="1:16" ht="12" customHeight="1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167">
        <v>52146</v>
      </c>
      <c r="L4811" s="167" t="s">
        <v>490</v>
      </c>
      <c r="M4811" s="2"/>
      <c r="P4811" s="2"/>
    </row>
    <row r="4812" spans="1:16" ht="12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167">
        <v>52147</v>
      </c>
      <c r="L4812" s="167" t="s">
        <v>334</v>
      </c>
      <c r="M4812" s="2"/>
      <c r="P4812" s="2"/>
    </row>
    <row r="4813" spans="1:16" ht="12" customHeight="1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167">
        <v>52149</v>
      </c>
      <c r="L4813" s="167" t="s">
        <v>490</v>
      </c>
      <c r="M4813" s="2"/>
      <c r="P4813" s="2"/>
    </row>
    <row r="4814" spans="1:16" ht="12" customHeight="1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167">
        <v>52154</v>
      </c>
      <c r="L4814" s="167" t="s">
        <v>334</v>
      </c>
      <c r="M4814" s="2"/>
      <c r="P4814" s="2"/>
    </row>
    <row r="4815" spans="1:16" ht="12" customHeight="1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167">
        <v>52155</v>
      </c>
      <c r="L4815" s="167" t="s">
        <v>372</v>
      </c>
      <c r="M4815" s="2"/>
      <c r="P4815" s="2"/>
    </row>
    <row r="4816" spans="1:16" ht="12" customHeight="1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167">
        <v>52156</v>
      </c>
      <c r="L4816" s="167" t="s">
        <v>490</v>
      </c>
      <c r="M4816" s="2"/>
      <c r="P4816" s="2"/>
    </row>
    <row r="4817" spans="1:16" ht="12" customHeight="1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167">
        <v>52161</v>
      </c>
      <c r="L4817" s="167" t="s">
        <v>334</v>
      </c>
      <c r="M4817" s="2"/>
      <c r="P4817" s="2"/>
    </row>
    <row r="4818" spans="1:16" ht="12" customHeight="1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167">
        <v>52162</v>
      </c>
      <c r="L4818" s="167" t="s">
        <v>490</v>
      </c>
      <c r="M4818" s="2"/>
      <c r="P4818" s="2"/>
    </row>
    <row r="4819" spans="1:16" ht="12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167">
        <v>52163</v>
      </c>
      <c r="L4819" s="167" t="s">
        <v>334</v>
      </c>
      <c r="M4819" s="2"/>
      <c r="P4819" s="2"/>
    </row>
    <row r="4820" spans="1:16" ht="12" customHeight="1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167">
        <v>52165</v>
      </c>
      <c r="L4820" s="167" t="s">
        <v>372</v>
      </c>
      <c r="M4820" s="2"/>
      <c r="P4820" s="2"/>
    </row>
    <row r="4821" spans="1:16" ht="12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167">
        <v>52166</v>
      </c>
      <c r="L4821" s="167" t="s">
        <v>334</v>
      </c>
      <c r="M4821" s="2"/>
      <c r="P4821" s="2"/>
    </row>
    <row r="4822" spans="1:16" ht="12" customHeight="1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167">
        <v>52170</v>
      </c>
      <c r="L4822" s="167" t="s">
        <v>490</v>
      </c>
      <c r="M4822" s="2"/>
      <c r="P4822" s="2"/>
    </row>
    <row r="4823" spans="1:16" ht="12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167">
        <v>52171</v>
      </c>
      <c r="L4823" s="167" t="s">
        <v>334</v>
      </c>
      <c r="M4823" s="2"/>
      <c r="P4823" s="2"/>
    </row>
    <row r="4824" spans="1:16" ht="12" customHeight="1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167">
        <v>52172</v>
      </c>
      <c r="L4824" s="167" t="s">
        <v>490</v>
      </c>
      <c r="M4824" s="2"/>
      <c r="P4824" s="2"/>
    </row>
    <row r="4825" spans="1:16" ht="12" customHeight="1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167">
        <v>52175</v>
      </c>
      <c r="L4825" s="167" t="s">
        <v>334</v>
      </c>
      <c r="M4825" s="2"/>
      <c r="P4825" s="2"/>
    </row>
    <row r="4826" spans="1:16" ht="12" customHeight="1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167">
        <v>52201</v>
      </c>
      <c r="L4826" s="167" t="s">
        <v>338</v>
      </c>
      <c r="M4826" s="2"/>
      <c r="P4826" s="2"/>
    </row>
    <row r="4827" spans="1:16" ht="12" customHeight="1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167">
        <v>52202</v>
      </c>
      <c r="L4827" s="167" t="s">
        <v>334</v>
      </c>
      <c r="M4827" s="2"/>
      <c r="P4827" s="2"/>
    </row>
    <row r="4828" spans="1:16" ht="12" customHeight="1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167">
        <v>52205</v>
      </c>
      <c r="L4828" s="167" t="s">
        <v>338</v>
      </c>
      <c r="M4828" s="2"/>
      <c r="P4828" s="2"/>
    </row>
    <row r="4829" spans="1:16" ht="12" customHeight="1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167">
        <v>52206</v>
      </c>
      <c r="L4829" s="167" t="s">
        <v>334</v>
      </c>
      <c r="M4829" s="2"/>
      <c r="P4829" s="2"/>
    </row>
    <row r="4830" spans="1:16" ht="12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167">
        <v>52207</v>
      </c>
      <c r="L4830" s="167" t="s">
        <v>338</v>
      </c>
      <c r="M4830" s="2"/>
      <c r="P4830" s="2"/>
    </row>
    <row r="4831" spans="1:16" ht="12" customHeight="1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167">
        <v>52208</v>
      </c>
      <c r="L4831" s="167" t="s">
        <v>334</v>
      </c>
      <c r="M4831" s="2"/>
      <c r="P4831" s="2"/>
    </row>
    <row r="4832" spans="1:16" ht="12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167">
        <v>52212</v>
      </c>
      <c r="L4832" s="167" t="s">
        <v>338</v>
      </c>
      <c r="M4832" s="2"/>
      <c r="P4832" s="2"/>
    </row>
    <row r="4833" spans="1:16" ht="12" customHeight="1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167">
        <v>52213</v>
      </c>
      <c r="L4833" s="167" t="s">
        <v>334</v>
      </c>
      <c r="M4833" s="2"/>
      <c r="P4833" s="2"/>
    </row>
    <row r="4834" spans="1:16" ht="12" customHeight="1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167">
        <v>52216</v>
      </c>
      <c r="L4834" s="167" t="s">
        <v>338</v>
      </c>
      <c r="M4834" s="2"/>
      <c r="P4834" s="2"/>
    </row>
    <row r="4835" spans="1:16" ht="12" customHeight="1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167">
        <v>52217</v>
      </c>
      <c r="L4835" s="167" t="s">
        <v>334</v>
      </c>
      <c r="M4835" s="2"/>
      <c r="P4835" s="2"/>
    </row>
    <row r="4836" spans="1:16" ht="12" customHeight="1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167">
        <v>52222</v>
      </c>
      <c r="L4836" s="167" t="s">
        <v>331</v>
      </c>
      <c r="M4836" s="2"/>
      <c r="P4836" s="2"/>
    </row>
    <row r="4837" spans="1:16" ht="12" customHeight="1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167">
        <v>52223</v>
      </c>
      <c r="L4837" s="167" t="s">
        <v>334</v>
      </c>
      <c r="M4837" s="2"/>
      <c r="P4837" s="2"/>
    </row>
    <row r="4838" spans="1:16" ht="12" customHeight="1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167">
        <v>52226</v>
      </c>
      <c r="L4838" s="167" t="s">
        <v>338</v>
      </c>
      <c r="M4838" s="2"/>
      <c r="P4838" s="2"/>
    </row>
    <row r="4839" spans="1:16" ht="12" customHeight="1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167">
        <v>52227</v>
      </c>
      <c r="L4839" s="167" t="s">
        <v>334</v>
      </c>
      <c r="M4839" s="2"/>
      <c r="P4839" s="2"/>
    </row>
    <row r="4840" spans="1:16" ht="12" customHeight="1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167">
        <v>52231</v>
      </c>
      <c r="L4840" s="167" t="s">
        <v>338</v>
      </c>
      <c r="M4840" s="2"/>
      <c r="P4840" s="2"/>
    </row>
    <row r="4841" spans="1:16" ht="12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167">
        <v>52232</v>
      </c>
      <c r="L4841" s="167" t="s">
        <v>334</v>
      </c>
      <c r="M4841" s="2"/>
      <c r="P4841" s="2"/>
    </row>
    <row r="4842" spans="1:16" ht="12" customHeight="1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167">
        <v>52235</v>
      </c>
      <c r="L4842" s="167" t="s">
        <v>338</v>
      </c>
      <c r="M4842" s="2"/>
      <c r="P4842" s="2"/>
    </row>
    <row r="4843" spans="1:16" ht="12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167">
        <v>52236</v>
      </c>
      <c r="L4843" s="167" t="s">
        <v>334</v>
      </c>
      <c r="M4843" s="2"/>
      <c r="P4843" s="2"/>
    </row>
    <row r="4844" spans="1:16" ht="12" customHeight="1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167">
        <v>52240</v>
      </c>
      <c r="L4844" s="167" t="s">
        <v>338</v>
      </c>
      <c r="M4844" s="2"/>
      <c r="P4844" s="2"/>
    </row>
    <row r="4845" spans="1:16" ht="12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167">
        <v>52249</v>
      </c>
      <c r="L4845" s="167" t="s">
        <v>334</v>
      </c>
      <c r="M4845" s="2"/>
      <c r="P4845" s="2"/>
    </row>
    <row r="4846" spans="1:16" ht="12" customHeight="1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167">
        <v>52252</v>
      </c>
      <c r="L4846" s="167" t="s">
        <v>338</v>
      </c>
      <c r="M4846" s="2"/>
      <c r="P4846" s="2"/>
    </row>
    <row r="4847" spans="1:16" ht="12" customHeight="1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167">
        <v>52257</v>
      </c>
      <c r="L4847" s="167" t="s">
        <v>334</v>
      </c>
      <c r="M4847" s="2"/>
      <c r="P4847" s="2"/>
    </row>
    <row r="4848" spans="1:16" ht="12" customHeight="1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167">
        <v>52305</v>
      </c>
      <c r="L4848" s="167" t="s">
        <v>338</v>
      </c>
      <c r="M4848" s="2"/>
      <c r="P4848" s="2"/>
    </row>
    <row r="4849" spans="1:16" ht="12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167">
        <v>52307</v>
      </c>
      <c r="L4849" s="167" t="s">
        <v>334</v>
      </c>
      <c r="M4849" s="2"/>
      <c r="P4849" s="2"/>
    </row>
    <row r="4850" spans="1:16" ht="12" customHeight="1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167">
        <v>52309</v>
      </c>
      <c r="L4850" s="167" t="s">
        <v>338</v>
      </c>
      <c r="M4850" s="2"/>
      <c r="P4850" s="2"/>
    </row>
    <row r="4851" spans="1:16" ht="12" customHeight="1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167">
        <v>52313</v>
      </c>
      <c r="L4851" s="167" t="s">
        <v>334</v>
      </c>
      <c r="M4851" s="2"/>
      <c r="P4851" s="2"/>
    </row>
    <row r="4852" spans="1:16" ht="12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167">
        <v>52314</v>
      </c>
      <c r="L4852" s="167" t="s">
        <v>338</v>
      </c>
      <c r="M4852" s="2"/>
      <c r="P4852" s="2"/>
    </row>
    <row r="4853" spans="1:16" ht="12" customHeight="1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167">
        <v>52315</v>
      </c>
      <c r="L4853" s="167" t="s">
        <v>334</v>
      </c>
      <c r="M4853" s="2"/>
      <c r="P4853" s="2"/>
    </row>
    <row r="4854" spans="1:16" ht="12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167">
        <v>52317</v>
      </c>
      <c r="L4854" s="167" t="s">
        <v>338</v>
      </c>
      <c r="M4854" s="2"/>
      <c r="P4854" s="2"/>
    </row>
    <row r="4855" spans="1:16" ht="12" customHeight="1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167">
        <v>52318</v>
      </c>
      <c r="L4855" s="167" t="s">
        <v>334</v>
      </c>
      <c r="M4855" s="2"/>
      <c r="P4855" s="2"/>
    </row>
    <row r="4856" spans="1:16" ht="12" customHeight="1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167">
        <v>52319</v>
      </c>
      <c r="L4856" s="167" t="s">
        <v>338</v>
      </c>
      <c r="M4856" s="2"/>
      <c r="P4856" s="2"/>
    </row>
    <row r="4857" spans="1:16" ht="12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167">
        <v>52322</v>
      </c>
      <c r="L4857" s="167" t="s">
        <v>334</v>
      </c>
      <c r="M4857" s="2"/>
      <c r="P4857" s="2"/>
    </row>
    <row r="4858" spans="1:16" ht="12" customHeight="1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167">
        <v>52323</v>
      </c>
      <c r="L4858" s="167" t="s">
        <v>338</v>
      </c>
      <c r="M4858" s="2"/>
      <c r="P4858" s="2"/>
    </row>
    <row r="4859" spans="1:16" ht="12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167">
        <v>52324</v>
      </c>
      <c r="L4859" s="167" t="s">
        <v>334</v>
      </c>
      <c r="M4859" s="2"/>
      <c r="P4859" s="2"/>
    </row>
    <row r="4860" spans="1:16" ht="12" customHeight="1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167">
        <v>52327</v>
      </c>
      <c r="L4860" s="167" t="s">
        <v>338</v>
      </c>
      <c r="M4860" s="2"/>
      <c r="P4860" s="2"/>
    </row>
    <row r="4861" spans="1:16" ht="12" customHeight="1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167">
        <v>52328</v>
      </c>
      <c r="L4861" s="167" t="s">
        <v>334</v>
      </c>
      <c r="M4861" s="2"/>
      <c r="P4861" s="2"/>
    </row>
    <row r="4862" spans="1:16" ht="12" customHeight="1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167">
        <v>52333</v>
      </c>
      <c r="L4862" s="167" t="s">
        <v>338</v>
      </c>
      <c r="M4862" s="2"/>
      <c r="P4862" s="2"/>
    </row>
    <row r="4863" spans="1:16" ht="12" customHeight="1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167">
        <v>52334</v>
      </c>
      <c r="L4863" s="167" t="s">
        <v>334</v>
      </c>
      <c r="M4863" s="2"/>
      <c r="P4863" s="2"/>
    </row>
    <row r="4864" spans="1:16" ht="12" customHeight="1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167">
        <v>52337</v>
      </c>
      <c r="L4864" s="167" t="s">
        <v>338</v>
      </c>
      <c r="M4864" s="2"/>
      <c r="P4864" s="2"/>
    </row>
    <row r="4865" spans="1:16" ht="12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167">
        <v>52338</v>
      </c>
      <c r="L4865" s="167" t="s">
        <v>334</v>
      </c>
      <c r="M4865" s="2"/>
      <c r="P4865" s="2"/>
    </row>
    <row r="4866" spans="1:16" ht="12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167">
        <v>52340</v>
      </c>
      <c r="L4866" s="167" t="s">
        <v>338</v>
      </c>
      <c r="M4866" s="2"/>
      <c r="P4866" s="2"/>
    </row>
    <row r="4867" spans="1:16" ht="12" customHeight="1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167">
        <v>52341</v>
      </c>
      <c r="L4867" s="167" t="s">
        <v>334</v>
      </c>
      <c r="M4867" s="2"/>
      <c r="P4867" s="2"/>
    </row>
    <row r="4868" spans="1:16" ht="12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167">
        <v>52353</v>
      </c>
      <c r="L4868" s="167" t="s">
        <v>338</v>
      </c>
      <c r="M4868" s="2"/>
      <c r="P4868" s="2"/>
    </row>
    <row r="4869" spans="1:16" ht="12" customHeight="1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167">
        <v>52354</v>
      </c>
      <c r="L4869" s="167" t="s">
        <v>334</v>
      </c>
      <c r="M4869" s="2"/>
      <c r="P4869" s="2"/>
    </row>
    <row r="4870" spans="1:16" ht="12" customHeight="1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167">
        <v>52355</v>
      </c>
      <c r="L4870" s="167" t="s">
        <v>331</v>
      </c>
      <c r="M4870" s="2"/>
      <c r="P4870" s="2"/>
    </row>
    <row r="4871" spans="1:16" ht="12" customHeight="1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167">
        <v>52356</v>
      </c>
      <c r="L4871" s="167" t="s">
        <v>338</v>
      </c>
      <c r="M4871" s="2"/>
      <c r="P4871" s="2"/>
    </row>
    <row r="4872" spans="1:16" ht="12" customHeight="1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167">
        <v>52361</v>
      </c>
      <c r="L4872" s="167" t="s">
        <v>334</v>
      </c>
      <c r="M4872" s="2"/>
      <c r="P4872" s="2"/>
    </row>
    <row r="4873" spans="1:16" ht="12" customHeight="1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167">
        <v>52362</v>
      </c>
      <c r="L4873" s="167" t="s">
        <v>338</v>
      </c>
      <c r="M4873" s="2"/>
      <c r="P4873" s="2"/>
    </row>
    <row r="4874" spans="1:16" ht="12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167">
        <v>52401</v>
      </c>
      <c r="L4874" s="167" t="s">
        <v>334</v>
      </c>
      <c r="M4874" s="2"/>
      <c r="P4874" s="2"/>
    </row>
    <row r="4875" spans="1:16" ht="12" customHeight="1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167">
        <v>52501</v>
      </c>
      <c r="L4875" s="167" t="s">
        <v>331</v>
      </c>
      <c r="M4875" s="2"/>
      <c r="P4875" s="2"/>
    </row>
    <row r="4876" spans="1:16" ht="12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167">
        <v>52535</v>
      </c>
      <c r="L4876" s="167" t="s">
        <v>338</v>
      </c>
      <c r="M4876" s="2"/>
      <c r="P4876" s="2"/>
    </row>
    <row r="4877" spans="1:16" ht="12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167">
        <v>52536</v>
      </c>
      <c r="L4877" s="167" t="s">
        <v>331</v>
      </c>
      <c r="M4877" s="2"/>
      <c r="P4877" s="2"/>
    </row>
    <row r="4878" spans="1:16" ht="12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167">
        <v>52540</v>
      </c>
      <c r="L4878" s="167" t="s">
        <v>338</v>
      </c>
      <c r="M4878" s="2"/>
      <c r="P4878" s="2"/>
    </row>
    <row r="4879" spans="1:16" ht="12" customHeight="1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167">
        <v>52543</v>
      </c>
      <c r="L4879" s="167" t="s">
        <v>331</v>
      </c>
      <c r="M4879" s="2"/>
      <c r="P4879" s="2"/>
    </row>
    <row r="4880" spans="1:16" ht="12" customHeight="1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167">
        <v>52551</v>
      </c>
      <c r="L4880" s="167" t="s">
        <v>338</v>
      </c>
      <c r="M4880" s="2"/>
      <c r="P4880" s="2"/>
    </row>
    <row r="4881" spans="1:16" ht="12" customHeight="1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167">
        <v>52552</v>
      </c>
      <c r="L4881" s="167" t="s">
        <v>331</v>
      </c>
      <c r="M4881" s="2"/>
      <c r="P4881" s="2"/>
    </row>
    <row r="4882" spans="1:16" ht="12" customHeight="1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167">
        <v>52556</v>
      </c>
      <c r="L4882" s="167" t="s">
        <v>338</v>
      </c>
      <c r="M4882" s="2"/>
      <c r="P4882" s="2"/>
    </row>
    <row r="4883" spans="1:16" ht="12" customHeight="1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167">
        <v>52560</v>
      </c>
      <c r="L4883" s="167" t="s">
        <v>331</v>
      </c>
      <c r="M4883" s="2"/>
      <c r="P4883" s="2"/>
    </row>
    <row r="4884" spans="1:16" ht="12" customHeight="1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167">
        <v>52565</v>
      </c>
      <c r="L4884" s="167" t="s">
        <v>338</v>
      </c>
      <c r="M4884" s="2"/>
      <c r="P4884" s="2"/>
    </row>
    <row r="4885" spans="1:16" ht="12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167">
        <v>52566</v>
      </c>
      <c r="L4885" s="167" t="s">
        <v>331</v>
      </c>
      <c r="M4885" s="2"/>
      <c r="P4885" s="2"/>
    </row>
    <row r="4886" spans="1:16" ht="12" customHeight="1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167">
        <v>52567</v>
      </c>
      <c r="L4886" s="167" t="s">
        <v>338</v>
      </c>
      <c r="M4886" s="2"/>
      <c r="P4886" s="2"/>
    </row>
    <row r="4887" spans="1:16" ht="12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167">
        <v>52568</v>
      </c>
      <c r="L4887" s="167" t="s">
        <v>331</v>
      </c>
      <c r="M4887" s="2"/>
      <c r="P4887" s="2"/>
    </row>
    <row r="4888" spans="1:16" ht="12" customHeight="1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167">
        <v>52573</v>
      </c>
      <c r="L4888" s="167" t="s">
        <v>338</v>
      </c>
      <c r="M4888" s="2"/>
      <c r="P4888" s="2"/>
    </row>
    <row r="4889" spans="1:16" ht="12" customHeight="1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167">
        <v>52574</v>
      </c>
      <c r="L4889" s="167" t="s">
        <v>331</v>
      </c>
      <c r="M4889" s="2"/>
      <c r="P4889" s="2"/>
    </row>
    <row r="4890" spans="1:16" ht="12" customHeight="1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167">
        <v>52576</v>
      </c>
      <c r="L4890" s="167" t="s">
        <v>338</v>
      </c>
      <c r="M4890" s="2"/>
      <c r="P4890" s="2"/>
    </row>
    <row r="4891" spans="1:16" ht="12" customHeight="1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167">
        <v>52577</v>
      </c>
      <c r="L4891" s="167" t="s">
        <v>331</v>
      </c>
      <c r="M4891" s="2"/>
      <c r="P4891" s="2"/>
    </row>
    <row r="4892" spans="1:16" ht="12" customHeight="1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167">
        <v>52580</v>
      </c>
      <c r="L4892" s="167" t="s">
        <v>338</v>
      </c>
      <c r="M4892" s="2"/>
      <c r="P4892" s="2"/>
    </row>
    <row r="4893" spans="1:16" ht="12" customHeight="1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167">
        <v>52581</v>
      </c>
      <c r="L4893" s="167" t="s">
        <v>331</v>
      </c>
      <c r="M4893" s="2"/>
      <c r="P4893" s="2"/>
    </row>
    <row r="4894" spans="1:16" ht="12" customHeight="1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167">
        <v>52585</v>
      </c>
      <c r="L4894" s="167" t="s">
        <v>338</v>
      </c>
      <c r="M4894" s="2"/>
      <c r="P4894" s="2"/>
    </row>
    <row r="4895" spans="1:16" ht="12" customHeight="1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167">
        <v>52586</v>
      </c>
      <c r="L4895" s="167" t="s">
        <v>331</v>
      </c>
      <c r="M4895" s="2"/>
      <c r="P4895" s="2"/>
    </row>
    <row r="4896" spans="1:16" ht="12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167">
        <v>52601</v>
      </c>
      <c r="L4896" s="167" t="s">
        <v>338</v>
      </c>
      <c r="M4896" s="2"/>
      <c r="P4896" s="2"/>
    </row>
    <row r="4897" spans="1:16" ht="12" customHeight="1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167">
        <v>53001</v>
      </c>
      <c r="L4897" s="167" t="s">
        <v>492</v>
      </c>
      <c r="M4897" s="2"/>
      <c r="P4897" s="2"/>
    </row>
    <row r="4898" spans="1:16" ht="12" customHeight="1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167">
        <v>53006</v>
      </c>
      <c r="L4898" s="167" t="s">
        <v>491</v>
      </c>
      <c r="M4898" s="2"/>
      <c r="P4898" s="2"/>
    </row>
    <row r="4899" spans="1:16" ht="12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167">
        <v>53007</v>
      </c>
      <c r="L4899" s="167" t="s">
        <v>492</v>
      </c>
      <c r="M4899" s="2"/>
      <c r="P4899" s="2"/>
    </row>
    <row r="4900" spans="1:16" ht="12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167">
        <v>53014</v>
      </c>
      <c r="L4900" s="167" t="s">
        <v>489</v>
      </c>
      <c r="M4900" s="2"/>
      <c r="P4900" s="2"/>
    </row>
    <row r="4901" spans="1:16" ht="12" customHeight="1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167">
        <v>53016</v>
      </c>
      <c r="L4901" s="167" t="s">
        <v>491</v>
      </c>
      <c r="M4901" s="2"/>
      <c r="P4901" s="2"/>
    </row>
    <row r="4902" spans="1:16" ht="12" customHeight="1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167">
        <v>53017</v>
      </c>
      <c r="L4902" s="167" t="s">
        <v>492</v>
      </c>
      <c r="M4902" s="2"/>
      <c r="P4902" s="2"/>
    </row>
    <row r="4903" spans="1:16" ht="12" customHeight="1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167">
        <v>53019</v>
      </c>
      <c r="L4903" s="167" t="s">
        <v>489</v>
      </c>
      <c r="M4903" s="2"/>
      <c r="P4903" s="2"/>
    </row>
    <row r="4904" spans="1:16" ht="12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167">
        <v>53021</v>
      </c>
      <c r="L4904" s="167" t="s">
        <v>492</v>
      </c>
      <c r="M4904" s="2"/>
      <c r="P4904" s="2"/>
    </row>
    <row r="4905" spans="1:16" ht="12" customHeight="1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167">
        <v>53023</v>
      </c>
      <c r="L4905" s="167" t="s">
        <v>489</v>
      </c>
      <c r="M4905" s="2"/>
      <c r="P4905" s="2"/>
    </row>
    <row r="4906" spans="1:16" ht="12" customHeight="1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167">
        <v>53024</v>
      </c>
      <c r="L4906" s="167" t="s">
        <v>492</v>
      </c>
      <c r="M4906" s="2"/>
      <c r="P4906" s="2"/>
    </row>
    <row r="4907" spans="1:16" ht="12" customHeight="1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167">
        <v>53026</v>
      </c>
      <c r="L4907" s="167" t="s">
        <v>489</v>
      </c>
      <c r="M4907" s="2"/>
      <c r="P4907" s="2"/>
    </row>
    <row r="4908" spans="1:16" ht="12" customHeight="1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167">
        <v>53027</v>
      </c>
      <c r="L4908" s="167" t="s">
        <v>492</v>
      </c>
      <c r="M4908" s="2"/>
      <c r="P4908" s="2"/>
    </row>
    <row r="4909" spans="1:16" ht="12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167">
        <v>53032</v>
      </c>
      <c r="L4909" s="167" t="s">
        <v>491</v>
      </c>
      <c r="M4909" s="2"/>
      <c r="P4909" s="2"/>
    </row>
    <row r="4910" spans="1:16" ht="12" customHeight="1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167">
        <v>53033</v>
      </c>
      <c r="L4910" s="167" t="s">
        <v>492</v>
      </c>
      <c r="M4910" s="2"/>
      <c r="P4910" s="2"/>
    </row>
    <row r="4911" spans="1:16" ht="12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167">
        <v>53034</v>
      </c>
      <c r="L4911" s="167" t="s">
        <v>491</v>
      </c>
      <c r="M4911" s="2"/>
      <c r="P4911" s="2"/>
    </row>
    <row r="4912" spans="1:16" ht="12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167">
        <v>53037</v>
      </c>
      <c r="L4912" s="167" t="s">
        <v>492</v>
      </c>
      <c r="M4912" s="2"/>
      <c r="P4912" s="2"/>
    </row>
    <row r="4913" spans="1:16" ht="12" customHeight="1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167">
        <v>53038</v>
      </c>
      <c r="L4913" s="167" t="s">
        <v>491</v>
      </c>
      <c r="M4913" s="2"/>
      <c r="P4913" s="2"/>
    </row>
    <row r="4914" spans="1:16" ht="12" customHeight="1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167">
        <v>53040</v>
      </c>
      <c r="L4914" s="167" t="s">
        <v>492</v>
      </c>
      <c r="M4914" s="2"/>
      <c r="P4914" s="2"/>
    </row>
    <row r="4915" spans="1:16" ht="12" customHeight="1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167">
        <v>53042</v>
      </c>
      <c r="L4915" s="167" t="s">
        <v>489</v>
      </c>
      <c r="M4915" s="2"/>
      <c r="P4915" s="2"/>
    </row>
    <row r="4916" spans="1:16" ht="12" customHeight="1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167">
        <v>53045</v>
      </c>
      <c r="L4916" s="167" t="s">
        <v>492</v>
      </c>
      <c r="M4916" s="2"/>
      <c r="P4916" s="2"/>
    </row>
    <row r="4917" spans="1:16" ht="12" customHeight="1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167">
        <v>53047</v>
      </c>
      <c r="L4917" s="167" t="s">
        <v>491</v>
      </c>
      <c r="M4917" s="2"/>
      <c r="P4917" s="2"/>
    </row>
    <row r="4918" spans="1:16" ht="12" customHeight="1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167">
        <v>53048</v>
      </c>
      <c r="L4918" s="167" t="s">
        <v>492</v>
      </c>
      <c r="M4918" s="2"/>
      <c r="P4918" s="2"/>
    </row>
    <row r="4919" spans="1:16" ht="12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167">
        <v>53049</v>
      </c>
      <c r="L4919" s="167" t="s">
        <v>489</v>
      </c>
      <c r="M4919" s="2"/>
      <c r="P4919" s="2"/>
    </row>
    <row r="4920" spans="1:16" ht="12" customHeight="1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167">
        <v>53050</v>
      </c>
      <c r="L4920" s="167" t="s">
        <v>491</v>
      </c>
      <c r="M4920" s="2"/>
      <c r="P4920" s="2"/>
    </row>
    <row r="4921" spans="1:16" ht="12" customHeight="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167">
        <v>53051</v>
      </c>
      <c r="L4921" s="167" t="s">
        <v>492</v>
      </c>
      <c r="M4921" s="2"/>
      <c r="P4921" s="2"/>
    </row>
    <row r="4922" spans="1:16" ht="12" customHeight="1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167">
        <v>53057</v>
      </c>
      <c r="L4922" s="167" t="s">
        <v>489</v>
      </c>
      <c r="M4922" s="2"/>
      <c r="P4922" s="2"/>
    </row>
    <row r="4923" spans="1:16" ht="12" customHeight="1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167">
        <v>53058</v>
      </c>
      <c r="L4923" s="167" t="s">
        <v>492</v>
      </c>
      <c r="M4923" s="2"/>
      <c r="P4923" s="2"/>
    </row>
    <row r="4924" spans="1:16" ht="12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167">
        <v>53061</v>
      </c>
      <c r="L4924" s="167" t="s">
        <v>489</v>
      </c>
      <c r="M4924" s="2"/>
      <c r="P4924" s="2"/>
    </row>
    <row r="4925" spans="1:16" ht="12" customHeight="1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167">
        <v>53064</v>
      </c>
      <c r="L4925" s="167" t="s">
        <v>492</v>
      </c>
      <c r="M4925" s="2"/>
      <c r="P4925" s="2"/>
    </row>
    <row r="4926" spans="1:16" ht="12" customHeight="1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167">
        <v>53065</v>
      </c>
      <c r="L4926" s="167" t="s">
        <v>491</v>
      </c>
      <c r="M4926" s="2"/>
      <c r="P4926" s="2"/>
    </row>
    <row r="4927" spans="1:16" ht="12" customHeight="1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167">
        <v>53066</v>
      </c>
      <c r="L4927" s="167" t="s">
        <v>492</v>
      </c>
      <c r="M4927" s="2"/>
      <c r="P4927" s="2"/>
    </row>
    <row r="4928" spans="1:16" ht="12" customHeight="1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167">
        <v>53073</v>
      </c>
      <c r="L4928" s="167" t="s">
        <v>489</v>
      </c>
      <c r="M4928" s="2"/>
      <c r="P4928" s="2"/>
    </row>
    <row r="4929" spans="1:16" ht="12" customHeight="1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167">
        <v>53074</v>
      </c>
      <c r="L4929" s="167" t="s">
        <v>492</v>
      </c>
      <c r="M4929" s="2"/>
      <c r="P4929" s="2"/>
    </row>
    <row r="4930" spans="1:16" ht="12" customHeight="1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167">
        <v>53081</v>
      </c>
      <c r="L4930" s="167" t="s">
        <v>489</v>
      </c>
      <c r="M4930" s="2"/>
      <c r="P4930" s="2"/>
    </row>
    <row r="4931" spans="1:16" ht="12" customHeight="1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167">
        <v>53085</v>
      </c>
      <c r="L4931" s="167" t="s">
        <v>492</v>
      </c>
      <c r="M4931" s="2"/>
      <c r="P4931" s="2"/>
    </row>
    <row r="4932" spans="1:16" ht="12" customHeight="1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167">
        <v>53088</v>
      </c>
      <c r="L4932" s="167" t="s">
        <v>489</v>
      </c>
      <c r="M4932" s="2"/>
      <c r="P4932" s="2"/>
    </row>
    <row r="4933" spans="1:16" ht="12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167">
        <v>53089</v>
      </c>
      <c r="L4933" s="167" t="s">
        <v>492</v>
      </c>
      <c r="M4933" s="2"/>
      <c r="P4933" s="2"/>
    </row>
    <row r="4934" spans="1:16" ht="12" customHeight="1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167">
        <v>53094</v>
      </c>
      <c r="L4934" s="167" t="s">
        <v>491</v>
      </c>
      <c r="M4934" s="2"/>
      <c r="P4934" s="2"/>
    </row>
    <row r="4935" spans="1:16" ht="12" customHeight="1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167">
        <v>53095</v>
      </c>
      <c r="L4935" s="167" t="s">
        <v>492</v>
      </c>
      <c r="M4935" s="2"/>
      <c r="P4935" s="2"/>
    </row>
    <row r="4936" spans="1:16" ht="12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167">
        <v>53098</v>
      </c>
      <c r="L4936" s="167" t="s">
        <v>491</v>
      </c>
      <c r="M4936" s="2"/>
      <c r="P4936" s="2"/>
    </row>
    <row r="4937" spans="1:16" ht="12" customHeight="1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167">
        <v>53099</v>
      </c>
      <c r="L4937" s="167" t="s">
        <v>492</v>
      </c>
      <c r="M4937" s="2"/>
      <c r="P4937" s="2"/>
    </row>
    <row r="4938" spans="1:16" ht="12" customHeight="1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167">
        <v>53114</v>
      </c>
      <c r="L4938" s="167" t="s">
        <v>340</v>
      </c>
      <c r="M4938" s="2"/>
      <c r="P4938" s="2"/>
    </row>
    <row r="4939" spans="1:16" ht="12" customHeight="1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167">
        <v>53118</v>
      </c>
      <c r="L4939" s="167" t="s">
        <v>492</v>
      </c>
      <c r="M4939" s="2"/>
      <c r="P4939" s="2"/>
    </row>
    <row r="4940" spans="1:16" ht="12" customHeight="1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167">
        <v>53125</v>
      </c>
      <c r="L4940" s="167" t="s">
        <v>340</v>
      </c>
      <c r="M4940" s="2"/>
      <c r="P4940" s="2"/>
    </row>
    <row r="4941" spans="1:16" ht="12" customHeight="1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167">
        <v>53126</v>
      </c>
      <c r="L4941" s="167" t="s">
        <v>492</v>
      </c>
      <c r="M4941" s="2"/>
      <c r="P4941" s="2"/>
    </row>
    <row r="4942" spans="1:16" ht="12" customHeight="1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167">
        <v>53137</v>
      </c>
      <c r="L4942" s="167" t="s">
        <v>491</v>
      </c>
      <c r="M4942" s="2"/>
      <c r="P4942" s="2"/>
    </row>
    <row r="4943" spans="1:16" ht="12" customHeight="1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167">
        <v>53138</v>
      </c>
      <c r="L4943" s="167" t="s">
        <v>492</v>
      </c>
      <c r="M4943" s="2"/>
      <c r="P4943" s="2"/>
    </row>
    <row r="4944" spans="1:16" ht="12" customHeight="1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167">
        <v>53178</v>
      </c>
      <c r="L4944" s="167" t="s">
        <v>491</v>
      </c>
      <c r="M4944" s="2"/>
      <c r="P4944" s="2"/>
    </row>
    <row r="4945" spans="1:16" ht="12" customHeight="1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167">
        <v>53179</v>
      </c>
      <c r="L4945" s="167" t="s">
        <v>492</v>
      </c>
      <c r="M4945" s="2"/>
      <c r="P4945" s="2"/>
    </row>
    <row r="4946" spans="1:16" ht="12" customHeight="1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167">
        <v>53184</v>
      </c>
      <c r="L4946" s="167" t="s">
        <v>340</v>
      </c>
      <c r="M4946" s="2"/>
      <c r="P4946" s="2"/>
    </row>
    <row r="4947" spans="1:16" ht="12" customHeight="1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167">
        <v>53185</v>
      </c>
      <c r="L4947" s="167" t="s">
        <v>492</v>
      </c>
      <c r="M4947" s="2"/>
      <c r="P4947" s="2"/>
    </row>
    <row r="4948" spans="1:16" ht="12" customHeight="1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167">
        <v>53190</v>
      </c>
      <c r="L4948" s="167" t="s">
        <v>491</v>
      </c>
      <c r="M4948" s="2"/>
      <c r="P4948" s="2"/>
    </row>
    <row r="4949" spans="1:16" ht="12" customHeight="1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167">
        <v>53191</v>
      </c>
      <c r="L4949" s="167" t="s">
        <v>340</v>
      </c>
      <c r="M4949" s="2"/>
      <c r="P4949" s="2"/>
    </row>
    <row r="4950" spans="1:16" ht="12" customHeight="1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167">
        <v>53192</v>
      </c>
      <c r="L4950" s="167" t="s">
        <v>492</v>
      </c>
      <c r="M4950" s="2"/>
      <c r="P4950" s="2"/>
    </row>
    <row r="4951" spans="1:16" ht="12" customHeight="1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167">
        <v>53195</v>
      </c>
      <c r="L4951" s="167" t="s">
        <v>340</v>
      </c>
      <c r="M4951" s="2"/>
      <c r="P4951" s="2"/>
    </row>
    <row r="4952" spans="1:16" ht="12" customHeight="1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167">
        <v>53201</v>
      </c>
      <c r="L4952" s="167" t="s">
        <v>492</v>
      </c>
      <c r="M4952" s="2"/>
      <c r="P4952" s="2"/>
    </row>
    <row r="4953" spans="1:16" ht="12" customHeight="1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167">
        <v>53501</v>
      </c>
      <c r="L4953" s="167" t="s">
        <v>340</v>
      </c>
      <c r="M4953" s="2"/>
      <c r="P4953" s="2"/>
    </row>
    <row r="4954" spans="1:16" ht="12" customHeight="1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167">
        <v>53502</v>
      </c>
      <c r="L4954" s="167" t="s">
        <v>491</v>
      </c>
      <c r="M4954" s="2"/>
      <c r="P4954" s="2"/>
    </row>
    <row r="4955" spans="1:16" ht="12" customHeight="1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167">
        <v>53505</v>
      </c>
      <c r="L4955" s="167" t="s">
        <v>340</v>
      </c>
      <c r="M4955" s="2"/>
      <c r="P4955" s="2"/>
    </row>
    <row r="4956" spans="1:16" ht="12" customHeight="1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167">
        <v>53506</v>
      </c>
      <c r="L4956" s="167" t="s">
        <v>491</v>
      </c>
      <c r="M4956" s="2"/>
      <c r="P4956" s="2"/>
    </row>
    <row r="4957" spans="1:16" ht="12" customHeight="1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167">
        <v>53511</v>
      </c>
      <c r="L4957" s="167" t="s">
        <v>340</v>
      </c>
      <c r="M4957" s="2"/>
      <c r="P4957" s="2"/>
    </row>
    <row r="4958" spans="1:16" ht="12" customHeight="1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167">
        <v>53515</v>
      </c>
      <c r="L4958" s="167" t="s">
        <v>491</v>
      </c>
      <c r="M4958" s="2"/>
      <c r="P4958" s="2"/>
    </row>
    <row r="4959" spans="1:16" ht="12" customHeight="1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167">
        <v>53518</v>
      </c>
      <c r="L4959" s="167" t="s">
        <v>490</v>
      </c>
      <c r="M4959" s="2"/>
      <c r="P4959" s="2"/>
    </row>
    <row r="4960" spans="1:16" ht="12" customHeight="1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167">
        <v>53520</v>
      </c>
      <c r="L4960" s="167" t="s">
        <v>340</v>
      </c>
      <c r="M4960" s="2"/>
      <c r="P4960" s="2"/>
    </row>
    <row r="4961" spans="1:16" ht="12" customHeight="1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167">
        <v>53521</v>
      </c>
      <c r="L4961" s="167" t="s">
        <v>491</v>
      </c>
      <c r="M4961" s="2"/>
      <c r="P4961" s="2"/>
    </row>
    <row r="4962" spans="1:16" ht="12" customHeight="1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167">
        <v>53522</v>
      </c>
      <c r="L4962" s="167" t="s">
        <v>340</v>
      </c>
      <c r="M4962" s="2"/>
      <c r="P4962" s="2"/>
    </row>
    <row r="4963" spans="1:16" ht="12" customHeight="1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167">
        <v>53523</v>
      </c>
      <c r="L4963" s="167" t="s">
        <v>491</v>
      </c>
      <c r="M4963" s="2"/>
      <c r="P4963" s="2"/>
    </row>
    <row r="4964" spans="1:16" ht="12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167">
        <v>53525</v>
      </c>
      <c r="L4964" s="167" t="s">
        <v>340</v>
      </c>
      <c r="M4964" s="2"/>
      <c r="P4964" s="2"/>
    </row>
    <row r="4965" spans="1:16" ht="12" customHeight="1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167">
        <v>53526</v>
      </c>
      <c r="L4965" s="167" t="s">
        <v>491</v>
      </c>
      <c r="M4965" s="2"/>
      <c r="P4965" s="2"/>
    </row>
    <row r="4966" spans="1:16" ht="12" customHeight="1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167">
        <v>53542</v>
      </c>
      <c r="L4966" s="167" t="s">
        <v>340</v>
      </c>
      <c r="M4966" s="2"/>
      <c r="P4966" s="2"/>
    </row>
    <row r="4967" spans="1:16" ht="12" customHeight="1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167">
        <v>53543</v>
      </c>
      <c r="L4967" s="167" t="s">
        <v>491</v>
      </c>
      <c r="M4967" s="2"/>
      <c r="P4967" s="2"/>
    </row>
    <row r="4968" spans="1:16" ht="12" customHeight="1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167">
        <v>53546</v>
      </c>
      <c r="L4968" s="167" t="s">
        <v>340</v>
      </c>
      <c r="M4968" s="2"/>
      <c r="P4968" s="2"/>
    </row>
    <row r="4969" spans="1:16" ht="12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167">
        <v>53549</v>
      </c>
      <c r="L4969" s="167" t="s">
        <v>491</v>
      </c>
      <c r="M4969" s="2"/>
      <c r="P4969" s="2"/>
    </row>
    <row r="4970" spans="1:16" ht="12" customHeight="1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167">
        <v>53550</v>
      </c>
      <c r="L4970" s="167" t="s">
        <v>340</v>
      </c>
      <c r="M4970" s="2"/>
      <c r="P4970" s="2"/>
    </row>
    <row r="4971" spans="1:16" ht="12" customHeight="1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167">
        <v>53551</v>
      </c>
      <c r="L4971" s="167" t="s">
        <v>491</v>
      </c>
      <c r="M4971" s="2"/>
      <c r="P4971" s="2"/>
    </row>
    <row r="4972" spans="1:16" ht="12" customHeight="1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167">
        <v>53566</v>
      </c>
      <c r="L4972" s="167" t="s">
        <v>340</v>
      </c>
      <c r="M4972" s="2"/>
      <c r="P4972" s="2"/>
    </row>
    <row r="4973" spans="1:16" ht="12" customHeight="1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167">
        <v>53569</v>
      </c>
      <c r="L4973" s="167" t="s">
        <v>491</v>
      </c>
      <c r="M4973" s="2"/>
      <c r="P4973" s="2"/>
    </row>
    <row r="4974" spans="1:16" ht="12" customHeight="1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167">
        <v>53576</v>
      </c>
      <c r="L4974" s="167" t="s">
        <v>340</v>
      </c>
      <c r="M4974" s="2"/>
      <c r="P4974" s="2"/>
    </row>
    <row r="4975" spans="1:16" ht="12" customHeight="1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167">
        <v>53577</v>
      </c>
      <c r="L4975" s="167" t="s">
        <v>491</v>
      </c>
      <c r="M4975" s="2"/>
      <c r="P4975" s="2"/>
    </row>
    <row r="4976" spans="1:16" ht="12" customHeight="1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167">
        <v>53585</v>
      </c>
      <c r="L4976" s="167" t="s">
        <v>340</v>
      </c>
      <c r="M4976" s="2"/>
      <c r="P4976" s="2"/>
    </row>
    <row r="4977" spans="1:16" ht="12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167">
        <v>53586</v>
      </c>
      <c r="L4977" s="167" t="s">
        <v>491</v>
      </c>
      <c r="M4977" s="2"/>
      <c r="P4977" s="2"/>
    </row>
    <row r="4978" spans="1:16" ht="12" customHeight="1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167">
        <v>53801</v>
      </c>
      <c r="L4978" s="167" t="s">
        <v>490</v>
      </c>
      <c r="M4978" s="2"/>
      <c r="P4978" s="2"/>
    </row>
    <row r="4979" spans="1:16" ht="12" customHeight="1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167">
        <v>53803</v>
      </c>
      <c r="L4979" s="167" t="s">
        <v>491</v>
      </c>
      <c r="M4979" s="2"/>
      <c r="P4979" s="2"/>
    </row>
    <row r="4980" spans="1:16" ht="12" customHeight="1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167">
        <v>53804</v>
      </c>
      <c r="L4980" s="167" t="s">
        <v>490</v>
      </c>
      <c r="M4980" s="2"/>
      <c r="P4980" s="2"/>
    </row>
    <row r="4981" spans="1:16" ht="12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167">
        <v>53806</v>
      </c>
      <c r="L4981" s="167" t="s">
        <v>334</v>
      </c>
      <c r="M4981" s="2"/>
      <c r="P4981" s="2"/>
    </row>
    <row r="4982" spans="1:16" ht="12" customHeight="1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167">
        <v>53807</v>
      </c>
      <c r="L4982" s="167" t="s">
        <v>491</v>
      </c>
      <c r="M4982" s="2"/>
      <c r="P4982" s="2"/>
    </row>
    <row r="4983" spans="1:16" ht="12" customHeight="1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167">
        <v>53810</v>
      </c>
      <c r="L4983" s="167" t="s">
        <v>490</v>
      </c>
      <c r="M4983" s="2"/>
      <c r="P4983" s="2"/>
    </row>
    <row r="4984" spans="1:16" ht="12" customHeight="1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167">
        <v>53811</v>
      </c>
      <c r="L4984" s="167" t="s">
        <v>491</v>
      </c>
      <c r="M4984" s="2"/>
      <c r="P4984" s="2"/>
    </row>
    <row r="4985" spans="1:16" ht="12" customHeight="1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167">
        <v>53816</v>
      </c>
      <c r="L4985" s="167" t="s">
        <v>490</v>
      </c>
      <c r="M4985" s="2"/>
      <c r="P4985" s="2"/>
    </row>
    <row r="4986" spans="1:16" ht="12" customHeight="1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167">
        <v>53818</v>
      </c>
      <c r="L4986" s="167" t="s">
        <v>491</v>
      </c>
      <c r="M4986" s="2"/>
      <c r="P4986" s="2"/>
    </row>
    <row r="4987" spans="1:16" ht="12" customHeight="1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167">
        <v>53821</v>
      </c>
      <c r="L4987" s="167" t="s">
        <v>490</v>
      </c>
      <c r="M4987" s="2"/>
      <c r="P4987" s="2"/>
    </row>
    <row r="4988" spans="1:16" ht="12" customHeight="1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167">
        <v>53824</v>
      </c>
      <c r="L4988" s="167" t="s">
        <v>338</v>
      </c>
      <c r="M4988" s="2"/>
      <c r="P4988" s="2"/>
    </row>
    <row r="4989" spans="1:16" ht="12" customHeight="1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167">
        <v>53825</v>
      </c>
      <c r="L4989" s="167" t="s">
        <v>491</v>
      </c>
      <c r="M4989" s="2"/>
      <c r="P4989" s="2"/>
    </row>
    <row r="4990" spans="1:16" ht="12" customHeight="1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167">
        <v>53826</v>
      </c>
      <c r="L4990" s="167" t="s">
        <v>490</v>
      </c>
      <c r="M4990" s="2"/>
      <c r="P4990" s="2"/>
    </row>
    <row r="4991" spans="1:16" ht="12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167">
        <v>53901</v>
      </c>
      <c r="L4991" s="167" t="s">
        <v>491</v>
      </c>
      <c r="M4991" s="2"/>
      <c r="P4991" s="2"/>
    </row>
    <row r="4992" spans="1:16" ht="12" customHeight="1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167">
        <v>53927</v>
      </c>
      <c r="L4992" s="167" t="s">
        <v>490</v>
      </c>
      <c r="M4992" s="2"/>
      <c r="P4992" s="2"/>
    </row>
    <row r="4993" spans="1:16" ht="12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167">
        <v>53928</v>
      </c>
      <c r="L4993" s="167" t="s">
        <v>491</v>
      </c>
      <c r="M4993" s="2"/>
      <c r="P4993" s="2"/>
    </row>
    <row r="4994" spans="1:16" ht="12" customHeight="1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167">
        <v>53929</v>
      </c>
      <c r="L4994" s="167" t="s">
        <v>490</v>
      </c>
      <c r="M4994" s="2"/>
      <c r="P4994" s="2"/>
    </row>
    <row r="4995" spans="1:16" ht="12" customHeight="1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167">
        <v>53930</v>
      </c>
      <c r="L4995" s="167" t="s">
        <v>491</v>
      </c>
      <c r="M4995" s="2"/>
      <c r="P4995" s="2"/>
    </row>
    <row r="4996" spans="1:16" ht="12" customHeight="1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167">
        <v>53948</v>
      </c>
      <c r="L4996" s="167" t="s">
        <v>490</v>
      </c>
      <c r="M4996" s="2"/>
      <c r="P4996" s="2"/>
    </row>
    <row r="4997" spans="1:16" ht="12" customHeight="1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167">
        <v>53949</v>
      </c>
      <c r="L4997" s="167" t="s">
        <v>491</v>
      </c>
      <c r="M4997" s="2"/>
      <c r="P4997" s="2"/>
    </row>
    <row r="4998" spans="1:16" ht="12" customHeight="1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167">
        <v>53950</v>
      </c>
      <c r="L4998" s="167" t="s">
        <v>490</v>
      </c>
      <c r="M4998" s="2"/>
      <c r="P4998" s="2"/>
    </row>
    <row r="4999" spans="1:16" ht="12" customHeight="1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167">
        <v>53951</v>
      </c>
      <c r="L4999" s="167" t="s">
        <v>491</v>
      </c>
      <c r="M4999" s="2"/>
      <c r="P4999" s="2"/>
    </row>
    <row r="5000" spans="1:16" ht="12" customHeight="1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167">
        <v>53962</v>
      </c>
      <c r="L5000" s="167" t="s">
        <v>490</v>
      </c>
      <c r="M5000" s="2"/>
      <c r="P5000" s="2"/>
    </row>
    <row r="5001" spans="1:16" ht="12" customHeight="1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167">
        <v>53963</v>
      </c>
      <c r="L5001" s="167" t="s">
        <v>491</v>
      </c>
      <c r="M5001" s="2"/>
      <c r="P5001" s="2"/>
    </row>
    <row r="5002" spans="1:16" ht="12" customHeight="1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167">
        <v>53968</v>
      </c>
      <c r="L5002" s="167" t="s">
        <v>490</v>
      </c>
      <c r="M5002" s="2"/>
      <c r="P5002" s="2"/>
    </row>
    <row r="5003" spans="1:16" ht="12" customHeight="1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167">
        <v>53969</v>
      </c>
      <c r="L5003" s="167" t="s">
        <v>491</v>
      </c>
      <c r="M5003" s="2"/>
      <c r="P5003" s="2"/>
    </row>
    <row r="5004" spans="1:16" ht="12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167">
        <v>54001</v>
      </c>
      <c r="L5004" s="167" t="s">
        <v>371</v>
      </c>
      <c r="M5004" s="2"/>
      <c r="P5004" s="2"/>
    </row>
    <row r="5005" spans="1:16" ht="12" customHeight="1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167">
        <v>54004</v>
      </c>
      <c r="L5005" s="167" t="s">
        <v>488</v>
      </c>
      <c r="M5005" s="2"/>
      <c r="P5005" s="2"/>
    </row>
    <row r="5006" spans="1:16" ht="12" customHeight="1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167">
        <v>54006</v>
      </c>
      <c r="L5006" s="167" t="s">
        <v>371</v>
      </c>
      <c r="M5006" s="2"/>
      <c r="P5006" s="2"/>
    </row>
    <row r="5007" spans="1:16" ht="12" customHeight="1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167">
        <v>54012</v>
      </c>
      <c r="L5007" s="167" t="s">
        <v>488</v>
      </c>
      <c r="M5007" s="2"/>
      <c r="P5007" s="2"/>
    </row>
    <row r="5008" spans="1:16" ht="12" customHeight="1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167">
        <v>54014</v>
      </c>
      <c r="L5008" s="167" t="s">
        <v>371</v>
      </c>
      <c r="M5008" s="2"/>
      <c r="P5008" s="2"/>
    </row>
    <row r="5009" spans="1:16" ht="12" customHeight="1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167">
        <v>54027</v>
      </c>
      <c r="L5009" s="167" t="s">
        <v>488</v>
      </c>
      <c r="M5009" s="2"/>
      <c r="P5009" s="2"/>
    </row>
    <row r="5010" spans="1:16" ht="12" customHeight="1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167">
        <v>54082</v>
      </c>
      <c r="L5010" s="167" t="s">
        <v>371</v>
      </c>
      <c r="M5010" s="2"/>
      <c r="P5010" s="2"/>
    </row>
    <row r="5011" spans="1:16" ht="12" customHeight="1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167">
        <v>54101</v>
      </c>
      <c r="L5011" s="167" t="s">
        <v>489</v>
      </c>
      <c r="M5011" s="2"/>
      <c r="P5011" s="2"/>
    </row>
    <row r="5012" spans="1:16" ht="12" customHeight="1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167">
        <v>54121</v>
      </c>
      <c r="L5012" s="167" t="s">
        <v>364</v>
      </c>
      <c r="M5012" s="2"/>
      <c r="P5012" s="2"/>
    </row>
    <row r="5013" spans="1:16" ht="12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167">
        <v>54123</v>
      </c>
      <c r="L5013" s="167" t="s">
        <v>489</v>
      </c>
      <c r="M5013" s="2"/>
      <c r="P5013" s="2"/>
    </row>
    <row r="5014" spans="1:16" ht="12" customHeight="1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167">
        <v>54246</v>
      </c>
      <c r="L5014" s="167" t="s">
        <v>368</v>
      </c>
      <c r="M5014" s="2"/>
      <c r="P5014" s="2"/>
    </row>
    <row r="5015" spans="1:16" ht="12" customHeight="1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167">
        <v>54247</v>
      </c>
      <c r="L5015" s="167" t="s">
        <v>489</v>
      </c>
      <c r="M5015" s="2"/>
      <c r="P5015" s="2"/>
    </row>
    <row r="5016" spans="1:16" ht="12" customHeight="1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167">
        <v>54404</v>
      </c>
      <c r="L5016" s="167" t="s">
        <v>488</v>
      </c>
      <c r="M5016" s="2"/>
      <c r="P5016" s="2"/>
    </row>
    <row r="5017" spans="1:16" ht="12" customHeight="1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167">
        <v>54406</v>
      </c>
      <c r="L5017" s="167" t="s">
        <v>489</v>
      </c>
      <c r="M5017" s="2"/>
      <c r="P5017" s="2"/>
    </row>
    <row r="5018" spans="1:16" ht="12" customHeight="1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167">
        <v>54410</v>
      </c>
      <c r="L5018" s="167" t="s">
        <v>488</v>
      </c>
      <c r="M5018" s="2"/>
      <c r="P5018" s="2"/>
    </row>
    <row r="5019" spans="1:16" ht="12" customHeight="1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167">
        <v>54413</v>
      </c>
      <c r="L5019" s="167" t="s">
        <v>490</v>
      </c>
      <c r="M5019" s="2"/>
      <c r="P5019" s="2"/>
    </row>
    <row r="5020" spans="1:16" ht="12" customHeight="1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167">
        <v>54414</v>
      </c>
      <c r="L5020" s="167" t="s">
        <v>489</v>
      </c>
      <c r="M5020" s="2"/>
      <c r="P5020" s="2"/>
    </row>
    <row r="5021" spans="1:16" ht="12" customHeight="1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167">
        <v>54415</v>
      </c>
      <c r="L5021" s="167" t="s">
        <v>488</v>
      </c>
      <c r="M5021" s="2"/>
      <c r="P5021" s="2"/>
    </row>
    <row r="5022" spans="1:16" ht="12" customHeight="1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167">
        <v>54416</v>
      </c>
      <c r="L5022" s="167" t="s">
        <v>489</v>
      </c>
      <c r="M5022" s="2"/>
      <c r="P5022" s="2"/>
    </row>
    <row r="5023" spans="1:16" ht="12" customHeight="1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167">
        <v>54420</v>
      </c>
      <c r="L5023" s="167" t="s">
        <v>488</v>
      </c>
      <c r="M5023" s="2"/>
      <c r="P5023" s="2"/>
    </row>
    <row r="5024" spans="1:16" ht="12" customHeight="1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167">
        <v>54423</v>
      </c>
      <c r="L5024" s="167" t="s">
        <v>489</v>
      </c>
      <c r="M5024" s="2"/>
      <c r="P5024" s="2"/>
    </row>
    <row r="5025" spans="1:16" ht="12" customHeight="1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167">
        <v>54425</v>
      </c>
      <c r="L5025" s="167" t="s">
        <v>488</v>
      </c>
      <c r="M5025" s="2"/>
      <c r="P5025" s="2"/>
    </row>
    <row r="5026" spans="1:16" ht="12" customHeight="1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167">
        <v>54427</v>
      </c>
      <c r="L5026" s="167" t="s">
        <v>489</v>
      </c>
      <c r="M5026" s="2"/>
      <c r="P5026" s="2"/>
    </row>
    <row r="5027" spans="1:16" ht="12" customHeight="1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167">
        <v>54433</v>
      </c>
      <c r="L5027" s="167" t="s">
        <v>488</v>
      </c>
      <c r="M5027" s="2"/>
      <c r="P5027" s="2"/>
    </row>
    <row r="5028" spans="1:16" ht="12" customHeight="1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167">
        <v>54435</v>
      </c>
      <c r="L5028" s="167" t="s">
        <v>489</v>
      </c>
      <c r="M5028" s="2"/>
      <c r="P5028" s="2"/>
    </row>
    <row r="5029" spans="1:16" ht="12" customHeight="1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167">
        <v>54436</v>
      </c>
      <c r="L5029" s="167" t="s">
        <v>488</v>
      </c>
      <c r="M5029" s="2"/>
      <c r="P5029" s="2"/>
    </row>
    <row r="5030" spans="1:16" ht="12" customHeight="1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167">
        <v>54440</v>
      </c>
      <c r="L5030" s="167" t="s">
        <v>489</v>
      </c>
      <c r="M5030" s="2"/>
      <c r="P5030" s="2"/>
    </row>
    <row r="5031" spans="1:16" ht="12" customHeight="1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167">
        <v>54441</v>
      </c>
      <c r="L5031" s="167" t="s">
        <v>488</v>
      </c>
      <c r="M5031" s="2"/>
      <c r="P5031" s="2"/>
    </row>
    <row r="5032" spans="1:16" ht="12" customHeight="1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167">
        <v>54443</v>
      </c>
      <c r="L5032" s="167" t="s">
        <v>489</v>
      </c>
      <c r="M5032" s="2"/>
      <c r="P5032" s="2"/>
    </row>
    <row r="5033" spans="1:16" ht="12" customHeight="1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167">
        <v>54446</v>
      </c>
      <c r="L5033" s="167" t="s">
        <v>488</v>
      </c>
      <c r="M5033" s="2"/>
      <c r="P5033" s="2"/>
    </row>
    <row r="5034" spans="1:16" ht="12" customHeight="1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167">
        <v>54450</v>
      </c>
      <c r="L5034" s="167" t="s">
        <v>489</v>
      </c>
      <c r="M5034" s="2"/>
      <c r="P5034" s="2"/>
    </row>
    <row r="5035" spans="1:16" ht="12" customHeight="1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167">
        <v>54451</v>
      </c>
      <c r="L5035" s="167" t="s">
        <v>488</v>
      </c>
      <c r="M5035" s="2"/>
      <c r="P5035" s="2"/>
    </row>
    <row r="5036" spans="1:16" ht="12" customHeight="1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167">
        <v>54455</v>
      </c>
      <c r="L5036" s="167" t="s">
        <v>489</v>
      </c>
      <c r="M5036" s="2"/>
      <c r="P5036" s="2"/>
    </row>
    <row r="5037" spans="1:16" ht="12" customHeight="1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167">
        <v>54456</v>
      </c>
      <c r="L5037" s="167" t="s">
        <v>488</v>
      </c>
      <c r="M5037" s="2"/>
      <c r="P5037" s="2"/>
    </row>
    <row r="5038" spans="1:16" ht="12" customHeight="1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167">
        <v>54457</v>
      </c>
      <c r="L5038" s="167" t="s">
        <v>490</v>
      </c>
      <c r="M5038" s="2"/>
      <c r="P5038" s="2"/>
    </row>
    <row r="5039" spans="1:16" ht="12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167">
        <v>54458</v>
      </c>
      <c r="L5039" s="167" t="s">
        <v>489</v>
      </c>
      <c r="M5039" s="2"/>
      <c r="P5039" s="2"/>
    </row>
    <row r="5040" spans="1:16" ht="12" customHeight="1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167">
        <v>54459</v>
      </c>
      <c r="L5040" s="167" t="s">
        <v>488</v>
      </c>
      <c r="M5040" s="2"/>
      <c r="P5040" s="2"/>
    </row>
    <row r="5041" spans="1:16" ht="12" customHeight="1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167">
        <v>54462</v>
      </c>
      <c r="L5041" s="167" t="s">
        <v>489</v>
      </c>
      <c r="M5041" s="2"/>
      <c r="P5041" s="2"/>
    </row>
    <row r="5042" spans="1:16" ht="12" customHeight="1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167">
        <v>54466</v>
      </c>
      <c r="L5042" s="167" t="s">
        <v>490</v>
      </c>
      <c r="M5042" s="2"/>
      <c r="P5042" s="2"/>
    </row>
    <row r="5043" spans="1:16" ht="12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167">
        <v>54467</v>
      </c>
      <c r="L5043" s="167" t="s">
        <v>489</v>
      </c>
      <c r="M5043" s="2"/>
      <c r="P5043" s="2"/>
    </row>
    <row r="5044" spans="1:16" ht="12" customHeight="1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167">
        <v>54469</v>
      </c>
      <c r="L5044" s="167" t="s">
        <v>490</v>
      </c>
      <c r="M5044" s="2"/>
      <c r="P5044" s="2"/>
    </row>
    <row r="5045" spans="1:16" ht="12" customHeight="1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167">
        <v>54470</v>
      </c>
      <c r="L5045" s="167" t="s">
        <v>488</v>
      </c>
      <c r="M5045" s="2"/>
      <c r="P5045" s="2"/>
    </row>
    <row r="5046" spans="1:16" ht="12" customHeight="1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167">
        <v>54471</v>
      </c>
      <c r="L5046" s="167" t="s">
        <v>489</v>
      </c>
      <c r="M5046" s="2"/>
      <c r="P5046" s="2"/>
    </row>
    <row r="5047" spans="1:16" ht="12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167">
        <v>54472</v>
      </c>
      <c r="L5047" s="167" t="s">
        <v>488</v>
      </c>
      <c r="M5047" s="2"/>
      <c r="P5047" s="2"/>
    </row>
    <row r="5048" spans="1:16" ht="12" customHeight="1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167">
        <v>54473</v>
      </c>
      <c r="L5048" s="167" t="s">
        <v>489</v>
      </c>
      <c r="M5048" s="2"/>
      <c r="P5048" s="2"/>
    </row>
    <row r="5049" spans="1:16" ht="12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167">
        <v>54475</v>
      </c>
      <c r="L5049" s="167" t="s">
        <v>490</v>
      </c>
      <c r="M5049" s="2"/>
      <c r="P5049" s="2"/>
    </row>
    <row r="5050" spans="1:16" ht="12" customHeight="1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167">
        <v>54476</v>
      </c>
      <c r="L5050" s="167" t="s">
        <v>489</v>
      </c>
      <c r="M5050" s="2"/>
      <c r="P5050" s="2"/>
    </row>
    <row r="5051" spans="1:16" ht="12" customHeight="1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167">
        <v>54479</v>
      </c>
      <c r="L5051" s="167" t="s">
        <v>488</v>
      </c>
      <c r="M5051" s="2"/>
      <c r="P5051" s="2"/>
    </row>
    <row r="5052" spans="1:16" ht="12" customHeight="1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167">
        <v>54481</v>
      </c>
      <c r="L5052" s="167" t="s">
        <v>489</v>
      </c>
      <c r="M5052" s="2"/>
      <c r="P5052" s="2"/>
    </row>
    <row r="5053" spans="1:16" ht="12" customHeight="1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167">
        <v>54484</v>
      </c>
      <c r="L5053" s="167" t="s">
        <v>488</v>
      </c>
      <c r="M5053" s="2"/>
      <c r="P5053" s="2"/>
    </row>
    <row r="5054" spans="1:16" ht="12" customHeight="1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167">
        <v>54485</v>
      </c>
      <c r="L5054" s="167" t="s">
        <v>489</v>
      </c>
      <c r="M5054" s="2"/>
      <c r="P5054" s="2"/>
    </row>
    <row r="5055" spans="1:16" ht="12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167">
        <v>54487</v>
      </c>
      <c r="L5055" s="167" t="s">
        <v>488</v>
      </c>
      <c r="M5055" s="2"/>
      <c r="P5055" s="2"/>
    </row>
    <row r="5056" spans="1:16" ht="12" customHeight="1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167">
        <v>54489</v>
      </c>
      <c r="L5056" s="167" t="s">
        <v>490</v>
      </c>
      <c r="M5056" s="2"/>
      <c r="P5056" s="2"/>
    </row>
    <row r="5057" spans="1:16" ht="12" customHeight="1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167">
        <v>54490</v>
      </c>
      <c r="L5057" s="167" t="s">
        <v>488</v>
      </c>
      <c r="M5057" s="2"/>
      <c r="P5057" s="2"/>
    </row>
    <row r="5058" spans="1:16" ht="12" customHeight="1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167">
        <v>54491</v>
      </c>
      <c r="L5058" s="167" t="s">
        <v>489</v>
      </c>
      <c r="M5058" s="2"/>
      <c r="P5058" s="2"/>
    </row>
    <row r="5059" spans="1:16" ht="12" customHeight="1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167">
        <v>54493</v>
      </c>
      <c r="L5059" s="167" t="s">
        <v>488</v>
      </c>
      <c r="M5059" s="2"/>
      <c r="P5059" s="2"/>
    </row>
    <row r="5060" spans="1:16" ht="12" customHeight="1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167">
        <v>54494</v>
      </c>
      <c r="L5060" s="167" t="s">
        <v>490</v>
      </c>
      <c r="M5060" s="2"/>
      <c r="P5060" s="2"/>
    </row>
    <row r="5061" spans="1:16" ht="12" customHeight="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167">
        <v>54498</v>
      </c>
      <c r="L5061" s="167" t="s">
        <v>488</v>
      </c>
      <c r="M5061" s="2"/>
      <c r="P5061" s="2"/>
    </row>
    <row r="5062" spans="1:16" ht="12" customHeight="1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167">
        <v>54499</v>
      </c>
      <c r="L5062" s="167" t="s">
        <v>489</v>
      </c>
      <c r="M5062" s="2"/>
      <c r="P5062" s="2"/>
    </row>
    <row r="5063" spans="1:16" ht="12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167">
        <v>54512</v>
      </c>
      <c r="L5063" s="167" t="s">
        <v>364</v>
      </c>
      <c r="M5063" s="2"/>
      <c r="P5063" s="2"/>
    </row>
    <row r="5064" spans="1:16" ht="12" customHeight="1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167">
        <v>54513</v>
      </c>
      <c r="L5064" s="167" t="s">
        <v>488</v>
      </c>
      <c r="M5064" s="2"/>
      <c r="P5064" s="2"/>
    </row>
    <row r="5065" spans="1:16" ht="12" customHeight="1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167">
        <v>54517</v>
      </c>
      <c r="L5065" s="167" t="s">
        <v>369</v>
      </c>
      <c r="M5065" s="2"/>
      <c r="P5065" s="2"/>
    </row>
    <row r="5066" spans="1:16" ht="12" customHeight="1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167">
        <v>54519</v>
      </c>
      <c r="L5066" s="167" t="s">
        <v>364</v>
      </c>
      <c r="M5066" s="2"/>
      <c r="P5066" s="2"/>
    </row>
    <row r="5067" spans="1:16" ht="12" customHeight="1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167">
        <v>54520</v>
      </c>
      <c r="L5067" s="167" t="s">
        <v>489</v>
      </c>
      <c r="M5067" s="2"/>
      <c r="P5067" s="2"/>
    </row>
    <row r="5068" spans="1:16" ht="12" customHeight="1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167">
        <v>54521</v>
      </c>
      <c r="L5068" s="167" t="s">
        <v>364</v>
      </c>
      <c r="M5068" s="2"/>
      <c r="P5068" s="2"/>
    </row>
    <row r="5069" spans="1:16" ht="12" customHeight="1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167">
        <v>54524</v>
      </c>
      <c r="L5069" s="167" t="s">
        <v>488</v>
      </c>
      <c r="M5069" s="2"/>
      <c r="P5069" s="2"/>
    </row>
    <row r="5070" spans="1:16" ht="12" customHeight="1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167">
        <v>54525</v>
      </c>
      <c r="L5070" s="167" t="s">
        <v>364</v>
      </c>
      <c r="M5070" s="2"/>
      <c r="P5070" s="2"/>
    </row>
    <row r="5071" spans="1:16" ht="12" customHeight="1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167">
        <v>54526</v>
      </c>
      <c r="L5071" s="167" t="s">
        <v>488</v>
      </c>
      <c r="M5071" s="2"/>
      <c r="P5071" s="2"/>
    </row>
    <row r="5072" spans="1:16" ht="12" customHeight="1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167">
        <v>54527</v>
      </c>
      <c r="L5072" s="167" t="s">
        <v>369</v>
      </c>
      <c r="M5072" s="2"/>
      <c r="P5072" s="2"/>
    </row>
    <row r="5073" spans="1:16" ht="12" customHeight="1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167">
        <v>54529</v>
      </c>
      <c r="L5073" s="167" t="s">
        <v>488</v>
      </c>
      <c r="M5073" s="2"/>
      <c r="P5073" s="2"/>
    </row>
    <row r="5074" spans="1:16" ht="12" customHeight="1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167">
        <v>54534</v>
      </c>
      <c r="L5074" s="167" t="s">
        <v>364</v>
      </c>
      <c r="M5074" s="2"/>
      <c r="P5074" s="2"/>
    </row>
    <row r="5075" spans="1:16" ht="12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167">
        <v>54536</v>
      </c>
      <c r="L5075" s="167" t="s">
        <v>369</v>
      </c>
      <c r="M5075" s="2"/>
      <c r="P5075" s="2"/>
    </row>
    <row r="5076" spans="1:16" ht="12" customHeight="1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167">
        <v>54537</v>
      </c>
      <c r="L5076" s="167" t="s">
        <v>488</v>
      </c>
      <c r="M5076" s="2"/>
      <c r="P5076" s="2"/>
    </row>
    <row r="5077" spans="1:16" ht="12" customHeight="1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167">
        <v>54538</v>
      </c>
      <c r="L5077" s="167" t="s">
        <v>364</v>
      </c>
      <c r="M5077" s="2"/>
      <c r="P5077" s="2"/>
    </row>
    <row r="5078" spans="1:16" ht="12" customHeight="1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167">
        <v>54541</v>
      </c>
      <c r="L5078" s="167" t="s">
        <v>489</v>
      </c>
      <c r="M5078" s="2"/>
      <c r="P5078" s="2"/>
    </row>
    <row r="5079" spans="1:16" ht="12" customHeight="1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167">
        <v>54542</v>
      </c>
      <c r="L5079" s="167" t="s">
        <v>364</v>
      </c>
      <c r="M5079" s="2"/>
      <c r="P5079" s="2"/>
    </row>
    <row r="5080" spans="1:16" ht="12" customHeight="1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167">
        <v>54543</v>
      </c>
      <c r="L5080" s="167" t="s">
        <v>489</v>
      </c>
      <c r="M5080" s="2"/>
      <c r="P5080" s="2"/>
    </row>
    <row r="5081" spans="1:16" ht="12" customHeight="1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167">
        <v>54545</v>
      </c>
      <c r="L5081" s="167" t="s">
        <v>364</v>
      </c>
      <c r="M5081" s="2"/>
      <c r="P5081" s="2"/>
    </row>
    <row r="5082" spans="1:16" ht="12" customHeight="1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167">
        <v>54546</v>
      </c>
      <c r="L5082" s="167" t="s">
        <v>369</v>
      </c>
      <c r="M5082" s="2"/>
      <c r="P5082" s="2"/>
    </row>
    <row r="5083" spans="1:16" ht="12" customHeight="1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167">
        <v>54547</v>
      </c>
      <c r="L5083" s="167" t="s">
        <v>364</v>
      </c>
      <c r="M5083" s="2"/>
      <c r="P5083" s="2"/>
    </row>
    <row r="5084" spans="1:16" ht="12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167">
        <v>54548</v>
      </c>
      <c r="L5084" s="167" t="s">
        <v>488</v>
      </c>
      <c r="M5084" s="2"/>
      <c r="P5084" s="2"/>
    </row>
    <row r="5085" spans="1:16" ht="12" customHeight="1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167">
        <v>54550</v>
      </c>
      <c r="L5085" s="167" t="s">
        <v>369</v>
      </c>
      <c r="M5085" s="2"/>
      <c r="P5085" s="2"/>
    </row>
    <row r="5086" spans="1:16" ht="12" customHeight="1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167">
        <v>54552</v>
      </c>
      <c r="L5086" s="167" t="s">
        <v>488</v>
      </c>
      <c r="M5086" s="2"/>
      <c r="P5086" s="2"/>
    </row>
    <row r="5087" spans="1:16" ht="12" customHeight="1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167">
        <v>54554</v>
      </c>
      <c r="L5087" s="167" t="s">
        <v>364</v>
      </c>
      <c r="M5087" s="2"/>
      <c r="P5087" s="2"/>
    </row>
    <row r="5088" spans="1:16" ht="12" customHeight="1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167">
        <v>54555</v>
      </c>
      <c r="L5088" s="167" t="s">
        <v>488</v>
      </c>
      <c r="M5088" s="2"/>
      <c r="P5088" s="2"/>
    </row>
    <row r="5089" spans="1:16" ht="12" customHeight="1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167">
        <v>54557</v>
      </c>
      <c r="L5089" s="167" t="s">
        <v>364</v>
      </c>
      <c r="M5089" s="2"/>
      <c r="P5089" s="2"/>
    </row>
    <row r="5090" spans="1:16" ht="12" customHeight="1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167">
        <v>54559</v>
      </c>
      <c r="L5090" s="167" t="s">
        <v>369</v>
      </c>
      <c r="M5090" s="2"/>
      <c r="P5090" s="2"/>
    </row>
    <row r="5091" spans="1:16" ht="12" customHeight="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167">
        <v>54560</v>
      </c>
      <c r="L5091" s="167" t="s">
        <v>364</v>
      </c>
      <c r="M5091" s="2"/>
      <c r="P5091" s="2"/>
    </row>
    <row r="5092" spans="1:16" ht="12" customHeight="1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167">
        <v>54563</v>
      </c>
      <c r="L5092" s="167" t="s">
        <v>488</v>
      </c>
      <c r="M5092" s="2"/>
      <c r="P5092" s="2"/>
    </row>
    <row r="5093" spans="1:16" ht="12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167">
        <v>54565</v>
      </c>
      <c r="L5093" s="167" t="s">
        <v>364</v>
      </c>
      <c r="M5093" s="2"/>
      <c r="P5093" s="2"/>
    </row>
    <row r="5094" spans="1:16" ht="12" customHeight="1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167">
        <v>54566</v>
      </c>
      <c r="L5094" s="167" t="s">
        <v>489</v>
      </c>
      <c r="M5094" s="2"/>
      <c r="P5094" s="2"/>
    </row>
    <row r="5095" spans="1:16" ht="12" customHeight="1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167">
        <v>54568</v>
      </c>
      <c r="L5095" s="167" t="s">
        <v>364</v>
      </c>
      <c r="M5095" s="2"/>
      <c r="P5095" s="2"/>
    </row>
    <row r="5096" spans="1:16" ht="12" customHeight="1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167">
        <v>54601</v>
      </c>
      <c r="L5096" s="167" t="s">
        <v>490</v>
      </c>
      <c r="M5096" s="2"/>
      <c r="P5096" s="2"/>
    </row>
    <row r="5097" spans="1:16" ht="12" customHeight="1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167">
        <v>54610</v>
      </c>
      <c r="L5097" s="167" t="s">
        <v>372</v>
      </c>
      <c r="M5097" s="2"/>
      <c r="P5097" s="2"/>
    </row>
    <row r="5098" spans="1:16" ht="12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167">
        <v>54611</v>
      </c>
      <c r="L5098" s="167" t="s">
        <v>490</v>
      </c>
      <c r="M5098" s="2"/>
      <c r="P5098" s="2"/>
    </row>
    <row r="5099" spans="1:16" ht="12" customHeight="1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167">
        <v>54701</v>
      </c>
      <c r="L5099" s="167" t="s">
        <v>488</v>
      </c>
      <c r="M5099" s="2"/>
      <c r="P5099" s="2"/>
    </row>
    <row r="5100" spans="1:16" ht="12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167">
        <v>54723</v>
      </c>
      <c r="L5100" s="167" t="s">
        <v>371</v>
      </c>
      <c r="M5100" s="2"/>
      <c r="P5100" s="2"/>
    </row>
    <row r="5101" spans="1:16" ht="12" customHeight="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167">
        <v>54724</v>
      </c>
      <c r="L5101" s="167" t="s">
        <v>488</v>
      </c>
      <c r="M5101" s="2"/>
      <c r="P5101" s="2"/>
    </row>
    <row r="5102" spans="1:16" ht="12" customHeight="1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167">
        <v>54750</v>
      </c>
      <c r="L5102" s="167" t="s">
        <v>372</v>
      </c>
      <c r="M5102" s="2"/>
      <c r="P5102" s="2"/>
    </row>
    <row r="5103" spans="1:16" ht="12" customHeight="1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167">
        <v>54751</v>
      </c>
      <c r="L5103" s="167" t="s">
        <v>488</v>
      </c>
      <c r="M5103" s="2"/>
      <c r="P5103" s="2"/>
    </row>
    <row r="5104" spans="1:16" ht="12" customHeight="1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167">
        <v>54754</v>
      </c>
      <c r="L5104" s="167" t="s">
        <v>490</v>
      </c>
      <c r="M5104" s="2"/>
      <c r="P5104" s="2"/>
    </row>
    <row r="5105" spans="1:16" ht="12" customHeight="1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167">
        <v>54755</v>
      </c>
      <c r="L5105" s="167" t="s">
        <v>488</v>
      </c>
      <c r="M5105" s="2"/>
      <c r="P5105" s="2"/>
    </row>
    <row r="5106" spans="1:16" ht="12" customHeight="1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167">
        <v>54759</v>
      </c>
      <c r="L5106" s="167" t="s">
        <v>372</v>
      </c>
      <c r="M5106" s="2"/>
      <c r="P5106" s="2"/>
    </row>
    <row r="5107" spans="1:16" ht="12" customHeight="1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167">
        <v>54760</v>
      </c>
      <c r="L5107" s="167" t="s">
        <v>488</v>
      </c>
      <c r="M5107" s="2"/>
      <c r="P5107" s="2"/>
    </row>
    <row r="5108" spans="1:16" ht="12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167">
        <v>54761</v>
      </c>
      <c r="L5108" s="167" t="s">
        <v>371</v>
      </c>
      <c r="M5108" s="2"/>
      <c r="P5108" s="2"/>
    </row>
    <row r="5109" spans="1:16" ht="12" customHeight="1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167">
        <v>54762</v>
      </c>
      <c r="L5109" s="167" t="s">
        <v>488</v>
      </c>
      <c r="M5109" s="2"/>
      <c r="P5109" s="2"/>
    </row>
    <row r="5110" spans="1:16" ht="12" customHeight="1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167">
        <v>54769</v>
      </c>
      <c r="L5110" s="167" t="s">
        <v>372</v>
      </c>
      <c r="M5110" s="2"/>
      <c r="P5110" s="2"/>
    </row>
    <row r="5111" spans="1:16" ht="12" customHeight="1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167">
        <v>54770</v>
      </c>
      <c r="L5111" s="167" t="s">
        <v>488</v>
      </c>
      <c r="M5111" s="2"/>
      <c r="P5111" s="2"/>
    </row>
    <row r="5112" spans="1:16" ht="12" customHeight="1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167">
        <v>54773</v>
      </c>
      <c r="L5112" s="167" t="s">
        <v>490</v>
      </c>
      <c r="M5112" s="2"/>
      <c r="P5112" s="2"/>
    </row>
    <row r="5113" spans="1:16" ht="12" customHeight="1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167">
        <v>54774</v>
      </c>
      <c r="L5113" s="167" t="s">
        <v>488</v>
      </c>
      <c r="M5113" s="2"/>
      <c r="P5113" s="2"/>
    </row>
    <row r="5114" spans="1:16" ht="12" customHeight="1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167">
        <v>54801</v>
      </c>
      <c r="L5114" s="167" t="s">
        <v>369</v>
      </c>
      <c r="M5114" s="2"/>
      <c r="P5114" s="2"/>
    </row>
    <row r="5115" spans="1:16" ht="12" customHeight="1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167">
        <v>54805</v>
      </c>
      <c r="L5115" s="167" t="s">
        <v>488</v>
      </c>
      <c r="M5115" s="2"/>
      <c r="P5115" s="2"/>
    </row>
    <row r="5116" spans="1:16" ht="12" customHeight="1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167">
        <v>54806</v>
      </c>
      <c r="L5116" s="167" t="s">
        <v>369</v>
      </c>
      <c r="M5116" s="2"/>
      <c r="P5116" s="2"/>
    </row>
    <row r="5117" spans="1:16" ht="12" customHeight="1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167">
        <v>54810</v>
      </c>
      <c r="L5117" s="167" t="s">
        <v>371</v>
      </c>
      <c r="M5117" s="2"/>
      <c r="P5117" s="2"/>
    </row>
    <row r="5118" spans="1:16" ht="12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167">
        <v>54812</v>
      </c>
      <c r="L5118" s="167" t="s">
        <v>488</v>
      </c>
      <c r="M5118" s="2"/>
      <c r="P5118" s="2"/>
    </row>
    <row r="5119" spans="1:16" ht="12" customHeight="1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167">
        <v>54814</v>
      </c>
      <c r="L5119" s="167" t="s">
        <v>369</v>
      </c>
      <c r="M5119" s="2"/>
      <c r="P5119" s="2"/>
    </row>
    <row r="5120" spans="1:16" ht="12" customHeight="1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167">
        <v>54817</v>
      </c>
      <c r="L5120" s="167" t="s">
        <v>488</v>
      </c>
      <c r="M5120" s="2"/>
      <c r="P5120" s="2"/>
    </row>
    <row r="5121" spans="1:16" ht="12" customHeight="1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167">
        <v>54820</v>
      </c>
      <c r="L5121" s="167" t="s">
        <v>369</v>
      </c>
      <c r="M5121" s="2"/>
      <c r="P5121" s="2"/>
    </row>
    <row r="5122" spans="1:16" ht="12" customHeight="1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167">
        <v>54822</v>
      </c>
      <c r="L5122" s="167" t="s">
        <v>488</v>
      </c>
      <c r="M5122" s="2"/>
      <c r="P5122" s="2"/>
    </row>
    <row r="5123" spans="1:16" ht="12" customHeight="1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167">
        <v>54824</v>
      </c>
      <c r="L5123" s="167" t="s">
        <v>371</v>
      </c>
      <c r="M5123" s="2"/>
      <c r="P5123" s="2"/>
    </row>
    <row r="5124" spans="1:16" ht="12" customHeight="1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167">
        <v>54826</v>
      </c>
      <c r="L5124" s="167" t="s">
        <v>488</v>
      </c>
      <c r="M5124" s="2"/>
      <c r="P5124" s="2"/>
    </row>
    <row r="5125" spans="1:16" ht="12" customHeight="1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167">
        <v>54827</v>
      </c>
      <c r="L5125" s="167" t="s">
        <v>369</v>
      </c>
      <c r="M5125" s="2"/>
      <c r="P5125" s="2"/>
    </row>
    <row r="5126" spans="1:16" ht="12" customHeight="1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167">
        <v>54828</v>
      </c>
      <c r="L5126" s="167" t="s">
        <v>488</v>
      </c>
      <c r="M5126" s="2"/>
      <c r="P5126" s="2"/>
    </row>
    <row r="5127" spans="1:16" ht="12" customHeight="1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167">
        <v>54830</v>
      </c>
      <c r="L5127" s="167" t="s">
        <v>369</v>
      </c>
      <c r="M5127" s="2"/>
      <c r="P5127" s="2"/>
    </row>
    <row r="5128" spans="1:16" ht="12" customHeight="1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167">
        <v>54834</v>
      </c>
      <c r="L5128" s="167" t="s">
        <v>488</v>
      </c>
      <c r="M5128" s="2"/>
      <c r="P5128" s="2"/>
    </row>
    <row r="5129" spans="1:16" ht="12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167">
        <v>54836</v>
      </c>
      <c r="L5129" s="167" t="s">
        <v>369</v>
      </c>
      <c r="M5129" s="2"/>
      <c r="P5129" s="2"/>
    </row>
    <row r="5130" spans="1:16" ht="12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167">
        <v>54837</v>
      </c>
      <c r="L5130" s="167" t="s">
        <v>488</v>
      </c>
      <c r="M5130" s="2"/>
      <c r="P5130" s="2"/>
    </row>
    <row r="5131" spans="1:16" ht="12" customHeight="1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167">
        <v>54838</v>
      </c>
      <c r="L5131" s="167" t="s">
        <v>369</v>
      </c>
      <c r="M5131" s="2"/>
      <c r="P5131" s="2"/>
    </row>
    <row r="5132" spans="1:16" ht="12" customHeight="1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167">
        <v>54840</v>
      </c>
      <c r="L5132" s="167" t="s">
        <v>371</v>
      </c>
      <c r="M5132" s="2"/>
      <c r="P5132" s="2"/>
    </row>
    <row r="5133" spans="1:16" ht="12" customHeight="1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167">
        <v>54841</v>
      </c>
      <c r="L5133" s="167" t="s">
        <v>488</v>
      </c>
      <c r="M5133" s="2"/>
      <c r="P5133" s="2"/>
    </row>
    <row r="5134" spans="1:16" ht="12" customHeight="1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167">
        <v>54842</v>
      </c>
      <c r="L5134" s="167" t="s">
        <v>369</v>
      </c>
      <c r="M5134" s="2"/>
      <c r="P5134" s="2"/>
    </row>
    <row r="5135" spans="1:16" ht="12" customHeight="1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167">
        <v>54845</v>
      </c>
      <c r="L5135" s="167" t="s">
        <v>488</v>
      </c>
      <c r="M5135" s="2"/>
      <c r="P5135" s="2"/>
    </row>
    <row r="5136" spans="1:16" ht="12" customHeight="1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167">
        <v>54846</v>
      </c>
      <c r="L5136" s="167" t="s">
        <v>369</v>
      </c>
      <c r="M5136" s="2"/>
      <c r="P5136" s="2"/>
    </row>
    <row r="5137" spans="1:16" ht="12" customHeight="1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167">
        <v>54848</v>
      </c>
      <c r="L5137" s="167" t="s">
        <v>488</v>
      </c>
      <c r="M5137" s="2"/>
      <c r="P5137" s="2"/>
    </row>
    <row r="5138" spans="1:16" ht="12" customHeight="1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167">
        <v>54849</v>
      </c>
      <c r="L5138" s="167" t="s">
        <v>369</v>
      </c>
      <c r="M5138" s="2"/>
      <c r="P5138" s="2"/>
    </row>
    <row r="5139" spans="1:16" ht="12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167">
        <v>54851</v>
      </c>
      <c r="L5139" s="167" t="s">
        <v>371</v>
      </c>
      <c r="M5139" s="2"/>
      <c r="P5139" s="2"/>
    </row>
    <row r="5140" spans="1:16" ht="12" customHeight="1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167">
        <v>54854</v>
      </c>
      <c r="L5140" s="167" t="s">
        <v>369</v>
      </c>
      <c r="M5140" s="2"/>
      <c r="P5140" s="2"/>
    </row>
    <row r="5141" spans="1:16" ht="12" customHeight="1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167">
        <v>54857</v>
      </c>
      <c r="L5141" s="167" t="s">
        <v>488</v>
      </c>
      <c r="M5141" s="2"/>
      <c r="P5141" s="2"/>
    </row>
    <row r="5142" spans="1:16" ht="12" customHeight="1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167">
        <v>54858</v>
      </c>
      <c r="L5142" s="167" t="s">
        <v>371</v>
      </c>
      <c r="M5142" s="2"/>
      <c r="P5142" s="2"/>
    </row>
    <row r="5143" spans="1:16" ht="12" customHeight="1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167">
        <v>54859</v>
      </c>
      <c r="L5143" s="167" t="s">
        <v>369</v>
      </c>
      <c r="M5143" s="2"/>
      <c r="P5143" s="2"/>
    </row>
    <row r="5144" spans="1:16" ht="12" customHeight="1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167">
        <v>54862</v>
      </c>
      <c r="L5144" s="167" t="s">
        <v>488</v>
      </c>
      <c r="M5144" s="2"/>
      <c r="P5144" s="2"/>
    </row>
    <row r="5145" spans="1:16" ht="12" customHeight="1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167">
        <v>54864</v>
      </c>
      <c r="L5145" s="167" t="s">
        <v>369</v>
      </c>
      <c r="M5145" s="2"/>
      <c r="P5145" s="2"/>
    </row>
    <row r="5146" spans="1:16" ht="12" customHeight="1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167">
        <v>54867</v>
      </c>
      <c r="L5146" s="167" t="s">
        <v>488</v>
      </c>
      <c r="M5146" s="2"/>
      <c r="P5146" s="2"/>
    </row>
    <row r="5147" spans="1:16" ht="12" customHeight="1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167">
        <v>54872</v>
      </c>
      <c r="L5147" s="167" t="s">
        <v>371</v>
      </c>
      <c r="M5147" s="2"/>
      <c r="P5147" s="2"/>
    </row>
    <row r="5148" spans="1:16" ht="12" customHeight="1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167">
        <v>54873</v>
      </c>
      <c r="L5148" s="167" t="s">
        <v>369</v>
      </c>
      <c r="M5148" s="2"/>
      <c r="P5148" s="2"/>
    </row>
    <row r="5149" spans="1:16" ht="12" customHeight="1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167">
        <v>54876</v>
      </c>
      <c r="L5149" s="167" t="s">
        <v>488</v>
      </c>
      <c r="M5149" s="2"/>
      <c r="P5149" s="2"/>
    </row>
    <row r="5150" spans="1:16" ht="12" customHeight="1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167">
        <v>54880</v>
      </c>
      <c r="L5150" s="167" t="s">
        <v>369</v>
      </c>
      <c r="M5150" s="2"/>
      <c r="P5150" s="2"/>
    </row>
    <row r="5151" spans="1:16" ht="12" customHeight="1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167">
        <v>54889</v>
      </c>
      <c r="L5151" s="167" t="s">
        <v>488</v>
      </c>
      <c r="M5151" s="2"/>
      <c r="P5151" s="2"/>
    </row>
    <row r="5152" spans="1:16" ht="12" customHeight="1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167">
        <v>54890</v>
      </c>
      <c r="L5152" s="167" t="s">
        <v>369</v>
      </c>
      <c r="M5152" s="2"/>
      <c r="P5152" s="2"/>
    </row>
    <row r="5153" spans="1:16" ht="12" customHeight="1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167">
        <v>54895</v>
      </c>
      <c r="L5153" s="167" t="s">
        <v>488</v>
      </c>
      <c r="M5153" s="2"/>
      <c r="P5153" s="2"/>
    </row>
    <row r="5154" spans="1:16" ht="12" customHeight="1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167">
        <v>54901</v>
      </c>
      <c r="L5154" s="167" t="s">
        <v>489</v>
      </c>
      <c r="M5154" s="2"/>
      <c r="P5154" s="2"/>
    </row>
    <row r="5155" spans="1:16" ht="12" customHeight="1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167">
        <v>54930</v>
      </c>
      <c r="L5155" s="167" t="s">
        <v>491</v>
      </c>
      <c r="M5155" s="2"/>
      <c r="P5155" s="2"/>
    </row>
    <row r="5156" spans="1:16" ht="12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167">
        <v>54931</v>
      </c>
      <c r="L5156" s="167" t="s">
        <v>489</v>
      </c>
      <c r="M5156" s="2"/>
      <c r="P5156" s="2"/>
    </row>
    <row r="5157" spans="1:16" ht="12" customHeight="1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167">
        <v>54941</v>
      </c>
      <c r="L5157" s="167" t="s">
        <v>491</v>
      </c>
      <c r="M5157" s="2"/>
      <c r="P5157" s="2"/>
    </row>
    <row r="5158" spans="1:16" ht="12" customHeight="1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167">
        <v>54942</v>
      </c>
      <c r="L5158" s="167" t="s">
        <v>489</v>
      </c>
      <c r="M5158" s="2"/>
      <c r="P5158" s="2"/>
    </row>
    <row r="5159" spans="1:16" ht="12" customHeight="1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167">
        <v>54960</v>
      </c>
      <c r="L5159" s="167" t="s">
        <v>491</v>
      </c>
      <c r="M5159" s="2"/>
      <c r="P5159" s="2"/>
    </row>
    <row r="5160" spans="1:16" ht="12" customHeight="1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167">
        <v>54961</v>
      </c>
      <c r="L5160" s="167" t="s">
        <v>489</v>
      </c>
      <c r="M5160" s="2"/>
      <c r="P5160" s="2"/>
    </row>
    <row r="5161" spans="1:16" ht="12" customHeight="1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167">
        <v>54968</v>
      </c>
      <c r="L5161" s="167" t="s">
        <v>491</v>
      </c>
      <c r="M5161" s="2"/>
      <c r="P5161" s="2"/>
    </row>
    <row r="5162" spans="1:16" ht="12" customHeight="1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167">
        <v>54969</v>
      </c>
      <c r="L5162" s="167" t="s">
        <v>489</v>
      </c>
      <c r="M5162" s="2"/>
      <c r="P5162" s="2"/>
    </row>
    <row r="5163" spans="1:16" ht="12" customHeight="1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167">
        <v>54971</v>
      </c>
      <c r="L5163" s="167" t="s">
        <v>491</v>
      </c>
      <c r="M5163" s="2"/>
      <c r="P5163" s="2"/>
    </row>
    <row r="5164" spans="1:16" ht="12" customHeight="1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167">
        <v>54974</v>
      </c>
      <c r="L5164" s="167" t="s">
        <v>489</v>
      </c>
      <c r="M5164" s="2"/>
      <c r="P5164" s="2"/>
    </row>
    <row r="5165" spans="1:16" ht="12" customHeight="1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167">
        <v>55001</v>
      </c>
      <c r="L5165" s="167" t="s">
        <v>371</v>
      </c>
      <c r="M5165" s="2"/>
      <c r="P5165" s="2"/>
    </row>
    <row r="5166" spans="1:16" ht="12" customHeight="1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167">
        <v>55006</v>
      </c>
      <c r="L5166" s="167" t="s">
        <v>373</v>
      </c>
      <c r="M5166" s="2"/>
      <c r="P5166" s="2"/>
    </row>
    <row r="5167" spans="1:16" ht="12" customHeight="1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167">
        <v>55009</v>
      </c>
      <c r="L5167" s="167" t="s">
        <v>371</v>
      </c>
      <c r="M5167" s="2"/>
      <c r="P5167" s="2"/>
    </row>
    <row r="5168" spans="1:16" ht="12" customHeight="1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167">
        <v>55017</v>
      </c>
      <c r="L5168" s="167" t="s">
        <v>373</v>
      </c>
      <c r="M5168" s="2"/>
      <c r="P5168" s="2"/>
    </row>
    <row r="5169" spans="1:16" ht="12" customHeight="1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167">
        <v>55018</v>
      </c>
      <c r="L5169" s="167" t="s">
        <v>371</v>
      </c>
      <c r="M5169" s="2"/>
      <c r="P5169" s="2"/>
    </row>
    <row r="5170" spans="1:16" ht="12" customHeight="1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167">
        <v>55026</v>
      </c>
      <c r="L5170" s="167" t="s">
        <v>372</v>
      </c>
      <c r="M5170" s="2"/>
      <c r="P5170" s="2"/>
    </row>
    <row r="5171" spans="1:16" ht="12" customHeight="1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167">
        <v>55029</v>
      </c>
      <c r="L5171" s="167" t="s">
        <v>373</v>
      </c>
      <c r="M5171" s="2"/>
      <c r="P5171" s="2"/>
    </row>
    <row r="5172" spans="1:16" ht="12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167">
        <v>55031</v>
      </c>
      <c r="L5172" s="167" t="s">
        <v>371</v>
      </c>
      <c r="M5172" s="2"/>
      <c r="P5172" s="2"/>
    </row>
    <row r="5173" spans="1:16" ht="12" customHeight="1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167">
        <v>55036</v>
      </c>
      <c r="L5173" s="167" t="s">
        <v>373</v>
      </c>
      <c r="M5173" s="2"/>
      <c r="P5173" s="2"/>
    </row>
    <row r="5174" spans="1:16" ht="12" customHeight="1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167">
        <v>55038</v>
      </c>
      <c r="L5174" s="167" t="s">
        <v>371</v>
      </c>
      <c r="M5174" s="2"/>
      <c r="P5174" s="2"/>
    </row>
    <row r="5175" spans="1:16" ht="12" customHeight="1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167">
        <v>55040</v>
      </c>
      <c r="L5175" s="167" t="s">
        <v>373</v>
      </c>
      <c r="M5175" s="2"/>
      <c r="P5175" s="2"/>
    </row>
    <row r="5176" spans="1:16" ht="12" customHeight="1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167">
        <v>55041</v>
      </c>
      <c r="L5176" s="167" t="s">
        <v>372</v>
      </c>
      <c r="M5176" s="2"/>
      <c r="P5176" s="2"/>
    </row>
    <row r="5177" spans="1:16" ht="12" customHeight="1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167">
        <v>55042</v>
      </c>
      <c r="L5177" s="167" t="s">
        <v>371</v>
      </c>
      <c r="M5177" s="2"/>
      <c r="P5177" s="2"/>
    </row>
    <row r="5178" spans="1:16" ht="12" customHeight="1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167">
        <v>55049</v>
      </c>
      <c r="L5178" s="167" t="s">
        <v>372</v>
      </c>
      <c r="M5178" s="2"/>
      <c r="P5178" s="2"/>
    </row>
    <row r="5179" spans="1:16" ht="12" customHeight="1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167">
        <v>55051</v>
      </c>
      <c r="L5179" s="167" t="s">
        <v>373</v>
      </c>
      <c r="M5179" s="2"/>
      <c r="P5179" s="2"/>
    </row>
    <row r="5180" spans="1:16" ht="12" customHeight="1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167">
        <v>55052</v>
      </c>
      <c r="L5180" s="167" t="s">
        <v>371</v>
      </c>
      <c r="M5180" s="2"/>
      <c r="P5180" s="2"/>
    </row>
    <row r="5181" spans="1:16" ht="12" customHeight="1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167">
        <v>55060</v>
      </c>
      <c r="L5181" s="167" t="s">
        <v>372</v>
      </c>
      <c r="M5181" s="2"/>
      <c r="P5181" s="2"/>
    </row>
    <row r="5182" spans="1:16" ht="12" customHeight="1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167">
        <v>55063</v>
      </c>
      <c r="L5182" s="167" t="s">
        <v>373</v>
      </c>
      <c r="M5182" s="2"/>
      <c r="P5182" s="2"/>
    </row>
    <row r="5183" spans="1:16" ht="12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167">
        <v>55065</v>
      </c>
      <c r="L5183" s="167" t="s">
        <v>371</v>
      </c>
      <c r="M5183" s="2"/>
      <c r="P5183" s="2"/>
    </row>
    <row r="5184" spans="1:16" ht="12" customHeight="1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167">
        <v>55067</v>
      </c>
      <c r="L5184" s="167" t="s">
        <v>373</v>
      </c>
      <c r="M5184" s="2"/>
      <c r="P5184" s="2"/>
    </row>
    <row r="5185" spans="1:16" ht="12" customHeight="1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167">
        <v>55068</v>
      </c>
      <c r="L5185" s="167" t="s">
        <v>371</v>
      </c>
      <c r="M5185" s="2"/>
      <c r="P5185" s="2"/>
    </row>
    <row r="5186" spans="1:16" ht="12" customHeight="1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167">
        <v>55072</v>
      </c>
      <c r="L5186" s="167" t="s">
        <v>369</v>
      </c>
      <c r="M5186" s="2"/>
      <c r="P5186" s="2"/>
    </row>
    <row r="5187" spans="1:16" ht="12" customHeight="1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167">
        <v>55073</v>
      </c>
      <c r="L5187" s="167" t="s">
        <v>371</v>
      </c>
      <c r="M5187" s="2"/>
      <c r="P5187" s="2"/>
    </row>
    <row r="5188" spans="1:16" ht="12" customHeight="1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167">
        <v>55080</v>
      </c>
      <c r="L5188" s="167" t="s">
        <v>373</v>
      </c>
      <c r="M5188" s="2"/>
      <c r="P5188" s="2"/>
    </row>
    <row r="5189" spans="1:16" ht="12" customHeight="1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167">
        <v>55082</v>
      </c>
      <c r="L5189" s="167" t="s">
        <v>371</v>
      </c>
      <c r="M5189" s="2"/>
      <c r="P5189" s="2"/>
    </row>
    <row r="5190" spans="1:16" ht="12" customHeight="1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167">
        <v>55301</v>
      </c>
      <c r="L5190" s="167" t="s">
        <v>373</v>
      </c>
      <c r="M5190" s="2"/>
      <c r="P5190" s="2"/>
    </row>
    <row r="5191" spans="1:16" ht="12" customHeight="1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167">
        <v>55303</v>
      </c>
      <c r="L5191" s="167" t="s">
        <v>371</v>
      </c>
      <c r="M5191" s="2"/>
      <c r="P5191" s="2"/>
    </row>
    <row r="5192" spans="1:16" ht="12" customHeight="1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167">
        <v>55308</v>
      </c>
      <c r="L5192" s="167" t="s">
        <v>373</v>
      </c>
      <c r="M5192" s="2"/>
      <c r="P5192" s="2"/>
    </row>
    <row r="5193" spans="1:16" ht="12" customHeight="1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167">
        <v>55311</v>
      </c>
      <c r="L5193" s="167" t="s">
        <v>371</v>
      </c>
      <c r="M5193" s="2"/>
      <c r="P5193" s="2"/>
    </row>
    <row r="5194" spans="1:16" ht="12" customHeight="1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167">
        <v>55313</v>
      </c>
      <c r="L5194" s="167" t="s">
        <v>373</v>
      </c>
      <c r="M5194" s="2"/>
      <c r="P5194" s="2"/>
    </row>
    <row r="5195" spans="1:16" ht="12" customHeight="1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167">
        <v>55315</v>
      </c>
      <c r="L5195" s="167" t="s">
        <v>371</v>
      </c>
      <c r="M5195" s="2"/>
      <c r="P5195" s="2"/>
    </row>
    <row r="5196" spans="1:16" ht="12" customHeight="1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167">
        <v>55319</v>
      </c>
      <c r="L5196" s="167" t="s">
        <v>369</v>
      </c>
      <c r="M5196" s="2"/>
      <c r="P5196" s="2"/>
    </row>
    <row r="5197" spans="1:16" ht="12" customHeight="1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167">
        <v>55320</v>
      </c>
      <c r="L5197" s="167" t="s">
        <v>373</v>
      </c>
      <c r="M5197" s="2"/>
      <c r="P5197" s="2"/>
    </row>
    <row r="5198" spans="1:16" ht="12" customHeight="1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167">
        <v>55322</v>
      </c>
      <c r="L5198" s="167" t="s">
        <v>371</v>
      </c>
      <c r="M5198" s="2"/>
      <c r="P5198" s="2"/>
    </row>
    <row r="5199" spans="1:16" ht="12" customHeight="1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167">
        <v>55324</v>
      </c>
      <c r="L5199" s="167" t="s">
        <v>373</v>
      </c>
      <c r="M5199" s="2"/>
      <c r="P5199" s="2"/>
    </row>
    <row r="5200" spans="1:16" ht="12" customHeight="1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167">
        <v>55327</v>
      </c>
      <c r="L5200" s="167" t="s">
        <v>371</v>
      </c>
      <c r="M5200" s="2"/>
      <c r="P5200" s="2"/>
    </row>
    <row r="5201" spans="1:16" ht="12" customHeight="1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167">
        <v>55329</v>
      </c>
      <c r="L5201" s="167" t="s">
        <v>373</v>
      </c>
      <c r="M5201" s="2"/>
      <c r="P5201" s="2"/>
    </row>
    <row r="5202" spans="1:16" ht="12" customHeight="1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167">
        <v>55331</v>
      </c>
      <c r="L5202" s="167" t="s">
        <v>371</v>
      </c>
      <c r="M5202" s="2"/>
      <c r="P5202" s="2"/>
    </row>
    <row r="5203" spans="1:16" ht="12" customHeight="1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167">
        <v>55332</v>
      </c>
      <c r="L5203" s="167" t="s">
        <v>373</v>
      </c>
      <c r="M5203" s="2"/>
      <c r="P5203" s="2"/>
    </row>
    <row r="5204" spans="1:16" ht="12" customHeight="1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167">
        <v>55334</v>
      </c>
      <c r="L5204" s="167" t="s">
        <v>371</v>
      </c>
      <c r="M5204" s="2"/>
      <c r="P5204" s="2"/>
    </row>
    <row r="5205" spans="1:16" ht="12" customHeight="1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167">
        <v>55342</v>
      </c>
      <c r="L5205" s="167" t="s">
        <v>373</v>
      </c>
      <c r="M5205" s="2"/>
      <c r="P5205" s="2"/>
    </row>
    <row r="5206" spans="1:16" ht="12" customHeight="1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167">
        <v>55343</v>
      </c>
      <c r="L5206" s="167" t="s">
        <v>371</v>
      </c>
      <c r="M5206" s="2"/>
      <c r="P5206" s="2"/>
    </row>
    <row r="5207" spans="1:16" ht="12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167">
        <v>55349</v>
      </c>
      <c r="L5207" s="167" t="s">
        <v>373</v>
      </c>
      <c r="M5207" s="2"/>
      <c r="P5207" s="2"/>
    </row>
    <row r="5208" spans="1:16" ht="12" customHeight="1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167">
        <v>55352</v>
      </c>
      <c r="L5208" s="167" t="s">
        <v>371</v>
      </c>
      <c r="M5208" s="2"/>
      <c r="P5208" s="2"/>
    </row>
    <row r="5209" spans="1:16" ht="12" customHeight="1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167">
        <v>55353</v>
      </c>
      <c r="L5209" s="167" t="s">
        <v>373</v>
      </c>
      <c r="M5209" s="2"/>
      <c r="P5209" s="2"/>
    </row>
    <row r="5210" spans="1:16" ht="12" customHeight="1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167">
        <v>55354</v>
      </c>
      <c r="L5210" s="167" t="s">
        <v>371</v>
      </c>
      <c r="M5210" s="2"/>
      <c r="P5210" s="2"/>
    </row>
    <row r="5211" spans="1:16" ht="12" customHeight="1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167">
        <v>55355</v>
      </c>
      <c r="L5211" s="167" t="s">
        <v>373</v>
      </c>
      <c r="M5211" s="2"/>
      <c r="P5211" s="2"/>
    </row>
    <row r="5212" spans="1:16" ht="12" customHeight="1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167">
        <v>55356</v>
      </c>
      <c r="L5212" s="167" t="s">
        <v>371</v>
      </c>
      <c r="M5212" s="2"/>
      <c r="P5212" s="2"/>
    </row>
    <row r="5213" spans="1:16" ht="12" customHeight="1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167">
        <v>55358</v>
      </c>
      <c r="L5213" s="167" t="s">
        <v>373</v>
      </c>
      <c r="M5213" s="2"/>
      <c r="P5213" s="2"/>
    </row>
    <row r="5214" spans="1:16" ht="12" customHeight="1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167">
        <v>55359</v>
      </c>
      <c r="L5214" s="167" t="s">
        <v>371</v>
      </c>
      <c r="M5214" s="2"/>
      <c r="P5214" s="2"/>
    </row>
    <row r="5215" spans="1:16" ht="12" customHeight="1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167">
        <v>55362</v>
      </c>
      <c r="L5215" s="167" t="s">
        <v>373</v>
      </c>
      <c r="M5215" s="2"/>
      <c r="P5215" s="2"/>
    </row>
    <row r="5216" spans="1:16" ht="12" customHeight="1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167">
        <v>55363</v>
      </c>
      <c r="L5216" s="167" t="s">
        <v>371</v>
      </c>
      <c r="M5216" s="2"/>
      <c r="P5216" s="2"/>
    </row>
    <row r="5217" spans="1:16" ht="12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167">
        <v>55365</v>
      </c>
      <c r="L5217" s="167" t="s">
        <v>373</v>
      </c>
      <c r="M5217" s="2"/>
      <c r="P5217" s="2"/>
    </row>
    <row r="5218" spans="1:16" ht="12" customHeight="1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167">
        <v>55366</v>
      </c>
      <c r="L5218" s="167" t="s">
        <v>371</v>
      </c>
      <c r="M5218" s="2"/>
      <c r="P5218" s="2"/>
    </row>
    <row r="5219" spans="1:16" ht="12" customHeight="1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167">
        <v>55371</v>
      </c>
      <c r="L5219" s="167" t="s">
        <v>373</v>
      </c>
      <c r="M5219" s="2"/>
      <c r="P5219" s="2"/>
    </row>
    <row r="5220" spans="1:16" ht="12" customHeight="1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167">
        <v>55372</v>
      </c>
      <c r="L5220" s="167" t="s">
        <v>371</v>
      </c>
      <c r="M5220" s="2"/>
      <c r="P5220" s="2"/>
    </row>
    <row r="5221" spans="1:16" ht="12" customHeight="1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167">
        <v>55376</v>
      </c>
      <c r="L5221" s="167" t="s">
        <v>373</v>
      </c>
      <c r="M5221" s="2"/>
      <c r="P5221" s="2"/>
    </row>
    <row r="5222" spans="1:16" ht="12" customHeight="1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167">
        <v>55378</v>
      </c>
      <c r="L5222" s="167" t="s">
        <v>371</v>
      </c>
      <c r="M5222" s="2"/>
      <c r="P5222" s="2"/>
    </row>
    <row r="5223" spans="1:16" ht="12" customHeight="1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167">
        <v>55380</v>
      </c>
      <c r="L5223" s="167" t="s">
        <v>373</v>
      </c>
      <c r="M5223" s="2"/>
      <c r="P5223" s="2"/>
    </row>
    <row r="5224" spans="1:16" ht="12" customHeight="1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167">
        <v>55383</v>
      </c>
      <c r="L5224" s="167" t="s">
        <v>371</v>
      </c>
      <c r="M5224" s="2"/>
      <c r="P5224" s="2"/>
    </row>
    <row r="5225" spans="1:16" ht="12" customHeight="1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167">
        <v>55385</v>
      </c>
      <c r="L5225" s="167" t="s">
        <v>373</v>
      </c>
      <c r="M5225" s="2"/>
      <c r="P5225" s="2"/>
    </row>
    <row r="5226" spans="1:16" ht="12" customHeight="1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167">
        <v>55386</v>
      </c>
      <c r="L5226" s="167" t="s">
        <v>371</v>
      </c>
      <c r="M5226" s="2"/>
      <c r="P5226" s="2"/>
    </row>
    <row r="5227" spans="1:16" ht="12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167">
        <v>55389</v>
      </c>
      <c r="L5227" s="167" t="s">
        <v>373</v>
      </c>
      <c r="M5227" s="2"/>
      <c r="P5227" s="2"/>
    </row>
    <row r="5228" spans="1:16" ht="12" customHeight="1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167">
        <v>55391</v>
      </c>
      <c r="L5228" s="167" t="s">
        <v>371</v>
      </c>
      <c r="M5228" s="2"/>
      <c r="P5228" s="2"/>
    </row>
    <row r="5229" spans="1:16" ht="12" customHeight="1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167">
        <v>55393</v>
      </c>
      <c r="L5229" s="167" t="s">
        <v>373</v>
      </c>
      <c r="M5229" s="2"/>
      <c r="P5229" s="2"/>
    </row>
    <row r="5230" spans="1:16" ht="12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167">
        <v>55394</v>
      </c>
      <c r="L5230" s="167" t="s">
        <v>371</v>
      </c>
      <c r="M5230" s="2"/>
      <c r="P5230" s="2"/>
    </row>
    <row r="5231" spans="1:16" ht="12" customHeight="1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167">
        <v>55395</v>
      </c>
      <c r="L5231" s="167" t="s">
        <v>373</v>
      </c>
      <c r="M5231" s="2"/>
      <c r="P5231" s="2"/>
    </row>
    <row r="5232" spans="1:16" ht="12" customHeight="1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167">
        <v>55396</v>
      </c>
      <c r="L5232" s="167" t="s">
        <v>371</v>
      </c>
      <c r="M5232" s="2"/>
      <c r="P5232" s="2"/>
    </row>
    <row r="5233" spans="1:16" ht="12" customHeight="1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167">
        <v>55398</v>
      </c>
      <c r="L5233" s="167" t="s">
        <v>373</v>
      </c>
      <c r="M5233" s="2"/>
      <c r="P5233" s="2"/>
    </row>
    <row r="5234" spans="1:16" ht="12" customHeight="1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167">
        <v>55399</v>
      </c>
      <c r="L5234" s="167" t="s">
        <v>371</v>
      </c>
      <c r="M5234" s="2"/>
      <c r="P5234" s="2"/>
    </row>
    <row r="5235" spans="1:16" ht="12" customHeight="1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167">
        <v>55575</v>
      </c>
      <c r="L5235" s="167" t="s">
        <v>373</v>
      </c>
      <c r="M5235" s="2"/>
      <c r="P5235" s="2"/>
    </row>
    <row r="5236" spans="1:16" ht="12" customHeight="1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167">
        <v>55576</v>
      </c>
      <c r="L5236" s="167" t="s">
        <v>371</v>
      </c>
      <c r="M5236" s="2"/>
      <c r="P5236" s="2"/>
    </row>
    <row r="5237" spans="1:16" ht="12" customHeight="1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167">
        <v>55580</v>
      </c>
      <c r="L5237" s="167" t="s">
        <v>373</v>
      </c>
      <c r="M5237" s="2"/>
      <c r="P5237" s="2"/>
    </row>
    <row r="5238" spans="1:16" ht="12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167">
        <v>55583</v>
      </c>
      <c r="L5238" s="167" t="s">
        <v>371</v>
      </c>
      <c r="M5238" s="2"/>
      <c r="P5238" s="2"/>
    </row>
    <row r="5239" spans="1:16" ht="12" customHeight="1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167">
        <v>55584</v>
      </c>
      <c r="L5239" s="167" t="s">
        <v>373</v>
      </c>
      <c r="M5239" s="2"/>
      <c r="P5239" s="2"/>
    </row>
    <row r="5240" spans="1:16" ht="12" customHeight="1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167">
        <v>55592</v>
      </c>
      <c r="L5240" s="167" t="s">
        <v>371</v>
      </c>
      <c r="M5240" s="2"/>
      <c r="P5240" s="2"/>
    </row>
    <row r="5241" spans="1:16" ht="12" customHeight="1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167">
        <v>55601</v>
      </c>
      <c r="L5241" s="167" t="s">
        <v>369</v>
      </c>
      <c r="M5241" s="2"/>
      <c r="P5241" s="2"/>
    </row>
    <row r="5242" spans="1:16" ht="12" customHeight="1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167">
        <v>55604</v>
      </c>
      <c r="L5242" s="167" t="s">
        <v>364</v>
      </c>
      <c r="M5242" s="2"/>
      <c r="P5242" s="2"/>
    </row>
    <row r="5243" spans="1:16" ht="12" customHeight="1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167">
        <v>55607</v>
      </c>
      <c r="L5243" s="167" t="s">
        <v>369</v>
      </c>
      <c r="M5243" s="2"/>
      <c r="P5243" s="2"/>
    </row>
    <row r="5244" spans="1:16" ht="12" customHeight="1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167">
        <v>55703</v>
      </c>
      <c r="L5244" s="167" t="s">
        <v>370</v>
      </c>
      <c r="M5244" s="2"/>
      <c r="P5244" s="2"/>
    </row>
    <row r="5245" spans="1:16" ht="12" customHeight="1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167">
        <v>55704</v>
      </c>
      <c r="L5245" s="167" t="s">
        <v>369</v>
      </c>
      <c r="M5245" s="2"/>
      <c r="P5245" s="2"/>
    </row>
    <row r="5246" spans="1:16" ht="12" customHeight="1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167">
        <v>55723</v>
      </c>
      <c r="L5246" s="167" t="s">
        <v>370</v>
      </c>
      <c r="M5246" s="2"/>
      <c r="P5246" s="2"/>
    </row>
    <row r="5247" spans="1:16" ht="12" customHeight="1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167">
        <v>55724</v>
      </c>
      <c r="L5247" s="167" t="s">
        <v>369</v>
      </c>
      <c r="M5247" s="2"/>
      <c r="P5247" s="2"/>
    </row>
    <row r="5248" spans="1:16" ht="12" customHeight="1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167">
        <v>55725</v>
      </c>
      <c r="L5248" s="167" t="s">
        <v>370</v>
      </c>
      <c r="M5248" s="2"/>
      <c r="P5248" s="2"/>
    </row>
    <row r="5249" spans="1:16" ht="12" customHeight="1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167">
        <v>55726</v>
      </c>
      <c r="L5249" s="167" t="s">
        <v>369</v>
      </c>
      <c r="M5249" s="2"/>
      <c r="P5249" s="2"/>
    </row>
    <row r="5250" spans="1:16" ht="12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167">
        <v>55771</v>
      </c>
      <c r="L5250" s="167" t="s">
        <v>370</v>
      </c>
      <c r="M5250" s="2"/>
      <c r="P5250" s="2"/>
    </row>
    <row r="5251" spans="1:16" ht="12" customHeight="1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167">
        <v>55775</v>
      </c>
      <c r="L5251" s="167" t="s">
        <v>369</v>
      </c>
      <c r="M5251" s="2"/>
      <c r="P5251" s="2"/>
    </row>
    <row r="5252" spans="1:16" ht="12" customHeight="1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167">
        <v>55781</v>
      </c>
      <c r="L5252" s="167" t="s">
        <v>370</v>
      </c>
      <c r="M5252" s="2"/>
      <c r="P5252" s="2"/>
    </row>
    <row r="5253" spans="1:16" ht="12" customHeight="1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167">
        <v>55782</v>
      </c>
      <c r="L5253" s="167" t="s">
        <v>369</v>
      </c>
      <c r="M5253" s="2"/>
      <c r="P5253" s="2"/>
    </row>
    <row r="5254" spans="1:16" ht="12" customHeight="1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167">
        <v>55901</v>
      </c>
      <c r="L5254" s="167" t="s">
        <v>372</v>
      </c>
      <c r="M5254" s="2"/>
      <c r="P5254" s="2"/>
    </row>
    <row r="5255" spans="1:16" ht="12" customHeight="1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167">
        <v>55919</v>
      </c>
      <c r="L5255" s="167" t="s">
        <v>490</v>
      </c>
      <c r="M5255" s="2"/>
      <c r="P5255" s="2"/>
    </row>
    <row r="5256" spans="1:16" ht="12" customHeight="1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167">
        <v>55920</v>
      </c>
      <c r="L5256" s="167" t="s">
        <v>372</v>
      </c>
      <c r="M5256" s="2"/>
      <c r="P5256" s="2"/>
    </row>
    <row r="5257" spans="1:16" ht="12" customHeight="1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167">
        <v>55921</v>
      </c>
      <c r="L5257" s="167" t="s">
        <v>490</v>
      </c>
      <c r="M5257" s="2"/>
      <c r="P5257" s="2"/>
    </row>
    <row r="5258" spans="1:16" ht="12" customHeight="1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167">
        <v>55922</v>
      </c>
      <c r="L5258" s="167" t="s">
        <v>372</v>
      </c>
      <c r="M5258" s="2"/>
      <c r="P5258" s="2"/>
    </row>
    <row r="5259" spans="1:16" ht="12" customHeight="1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167">
        <v>55925</v>
      </c>
      <c r="L5259" s="167" t="s">
        <v>490</v>
      </c>
      <c r="M5259" s="2"/>
      <c r="P5259" s="2"/>
    </row>
    <row r="5260" spans="1:16" ht="12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167">
        <v>55926</v>
      </c>
      <c r="L5260" s="167" t="s">
        <v>372</v>
      </c>
      <c r="M5260" s="2"/>
      <c r="P5260" s="2"/>
    </row>
    <row r="5261" spans="1:16" ht="12" customHeight="1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167">
        <v>55931</v>
      </c>
      <c r="L5261" s="167" t="s">
        <v>490</v>
      </c>
      <c r="M5261" s="2"/>
      <c r="P5261" s="2"/>
    </row>
    <row r="5262" spans="1:16" ht="12" customHeight="1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167">
        <v>55932</v>
      </c>
      <c r="L5262" s="167" t="s">
        <v>372</v>
      </c>
      <c r="M5262" s="2"/>
      <c r="P5262" s="2"/>
    </row>
    <row r="5263" spans="1:16" ht="12" customHeight="1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167">
        <v>55941</v>
      </c>
      <c r="L5263" s="167" t="s">
        <v>490</v>
      </c>
      <c r="M5263" s="2"/>
      <c r="P5263" s="2"/>
    </row>
    <row r="5264" spans="1:16" ht="12" customHeight="1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167">
        <v>55944</v>
      </c>
      <c r="L5264" s="167" t="s">
        <v>372</v>
      </c>
      <c r="M5264" s="2"/>
      <c r="P5264" s="2"/>
    </row>
    <row r="5265" spans="1:16" ht="12" customHeight="1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167">
        <v>55947</v>
      </c>
      <c r="L5265" s="167" t="s">
        <v>490</v>
      </c>
      <c r="M5265" s="2"/>
      <c r="P5265" s="2"/>
    </row>
    <row r="5266" spans="1:16" ht="12" customHeight="1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167">
        <v>55949</v>
      </c>
      <c r="L5266" s="167" t="s">
        <v>372</v>
      </c>
      <c r="M5266" s="2"/>
      <c r="P5266" s="2"/>
    </row>
    <row r="5267" spans="1:16" ht="12" customHeight="1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167">
        <v>55953</v>
      </c>
      <c r="L5267" s="167" t="s">
        <v>332</v>
      </c>
      <c r="M5267" s="2"/>
      <c r="P5267" s="2"/>
    </row>
    <row r="5268" spans="1:16" ht="12" customHeight="1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167">
        <v>55954</v>
      </c>
      <c r="L5268" s="167" t="s">
        <v>490</v>
      </c>
      <c r="M5268" s="2"/>
      <c r="P5268" s="2"/>
    </row>
    <row r="5269" spans="1:16" ht="12" customHeight="1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167">
        <v>55955</v>
      </c>
      <c r="L5269" s="167" t="s">
        <v>372</v>
      </c>
      <c r="M5269" s="2"/>
      <c r="P5269" s="2"/>
    </row>
    <row r="5270" spans="1:16" ht="12" customHeight="1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167">
        <v>55959</v>
      </c>
      <c r="L5270" s="167" t="s">
        <v>490</v>
      </c>
      <c r="M5270" s="2"/>
      <c r="P5270" s="2"/>
    </row>
    <row r="5271" spans="1:16" ht="12" customHeight="1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167">
        <v>55960</v>
      </c>
      <c r="L5271" s="167" t="s">
        <v>372</v>
      </c>
      <c r="M5271" s="2"/>
      <c r="P5271" s="2"/>
    </row>
    <row r="5272" spans="1:16" ht="12" customHeight="1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167">
        <v>55969</v>
      </c>
      <c r="L5272" s="167" t="s">
        <v>490</v>
      </c>
      <c r="M5272" s="2"/>
      <c r="P5272" s="2"/>
    </row>
    <row r="5273" spans="1:16" ht="12" customHeight="1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167">
        <v>55970</v>
      </c>
      <c r="L5273" s="167" t="s">
        <v>372</v>
      </c>
      <c r="M5273" s="2"/>
      <c r="P5273" s="2"/>
    </row>
    <row r="5274" spans="1:16" ht="12" customHeight="1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167">
        <v>55971</v>
      </c>
      <c r="L5274" s="167" t="s">
        <v>490</v>
      </c>
      <c r="M5274" s="2"/>
      <c r="P5274" s="2"/>
    </row>
    <row r="5275" spans="1:16" ht="12" customHeight="1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167">
        <v>55972</v>
      </c>
      <c r="L5275" s="167" t="s">
        <v>372</v>
      </c>
      <c r="M5275" s="2"/>
      <c r="P5275" s="2"/>
    </row>
    <row r="5276" spans="1:16" ht="12" customHeight="1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167">
        <v>55974</v>
      </c>
      <c r="L5276" s="167" t="s">
        <v>490</v>
      </c>
      <c r="M5276" s="2"/>
      <c r="P5276" s="2"/>
    </row>
    <row r="5277" spans="1:16" ht="12" customHeight="1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167">
        <v>55975</v>
      </c>
      <c r="L5277" s="167" t="s">
        <v>372</v>
      </c>
      <c r="M5277" s="2"/>
      <c r="P5277" s="2"/>
    </row>
    <row r="5278" spans="1:16" ht="12" customHeight="1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167">
        <v>55987</v>
      </c>
      <c r="L5278" s="167" t="s">
        <v>490</v>
      </c>
      <c r="M5278" s="2"/>
      <c r="P5278" s="2"/>
    </row>
    <row r="5279" spans="1:16" ht="12" customHeight="1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167">
        <v>55990</v>
      </c>
      <c r="L5279" s="167" t="s">
        <v>372</v>
      </c>
      <c r="M5279" s="2"/>
      <c r="P5279" s="2"/>
    </row>
    <row r="5280" spans="1:16" ht="12" customHeight="1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167">
        <v>56001</v>
      </c>
      <c r="L5280" s="167" t="s">
        <v>371</v>
      </c>
      <c r="M5280" s="2"/>
      <c r="P5280" s="2"/>
    </row>
    <row r="5281" spans="1:16" ht="12" customHeight="1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167">
        <v>56007</v>
      </c>
      <c r="L5281" s="167" t="s">
        <v>332</v>
      </c>
      <c r="M5281" s="2"/>
      <c r="P5281" s="2"/>
    </row>
    <row r="5282" spans="1:16" ht="12" customHeight="1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167">
        <v>56011</v>
      </c>
      <c r="L5282" s="167" t="s">
        <v>371</v>
      </c>
      <c r="M5282" s="2"/>
      <c r="P5282" s="2"/>
    </row>
    <row r="5283" spans="1:16" ht="12" customHeight="1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167">
        <v>56013</v>
      </c>
      <c r="L5283" s="167" t="s">
        <v>332</v>
      </c>
      <c r="M5283" s="2"/>
      <c r="P5283" s="2"/>
    </row>
    <row r="5284" spans="1:16" ht="12" customHeight="1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167">
        <v>56017</v>
      </c>
      <c r="L5284" s="167" t="s">
        <v>371</v>
      </c>
      <c r="M5284" s="2"/>
      <c r="P5284" s="2"/>
    </row>
    <row r="5285" spans="1:16" ht="12" customHeight="1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167">
        <v>56019</v>
      </c>
      <c r="L5285" s="167" t="s">
        <v>453</v>
      </c>
      <c r="M5285" s="2"/>
      <c r="P5285" s="2"/>
    </row>
    <row r="5286" spans="1:16" ht="12" customHeight="1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167">
        <v>56020</v>
      </c>
      <c r="L5286" s="167" t="s">
        <v>332</v>
      </c>
      <c r="M5286" s="2"/>
      <c r="P5286" s="2"/>
    </row>
    <row r="5287" spans="1:16" ht="12" customHeight="1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167">
        <v>56021</v>
      </c>
      <c r="L5287" s="167" t="s">
        <v>371</v>
      </c>
      <c r="M5287" s="2"/>
      <c r="P5287" s="2"/>
    </row>
    <row r="5288" spans="1:16" ht="12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167">
        <v>56022</v>
      </c>
      <c r="L5288" s="167" t="s">
        <v>332</v>
      </c>
      <c r="M5288" s="2"/>
      <c r="P5288" s="2"/>
    </row>
    <row r="5289" spans="1:16" ht="12" customHeight="1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167">
        <v>56024</v>
      </c>
      <c r="L5289" s="167" t="s">
        <v>371</v>
      </c>
      <c r="M5289" s="2"/>
      <c r="P5289" s="2"/>
    </row>
    <row r="5290" spans="1:16" ht="12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167">
        <v>56025</v>
      </c>
      <c r="L5290" s="167" t="s">
        <v>332</v>
      </c>
      <c r="M5290" s="2"/>
      <c r="P5290" s="2"/>
    </row>
    <row r="5291" spans="1:16" ht="12" customHeight="1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167">
        <v>56026</v>
      </c>
      <c r="L5291" s="167" t="s">
        <v>372</v>
      </c>
      <c r="M5291" s="2"/>
      <c r="P5291" s="2"/>
    </row>
    <row r="5292" spans="1:16" ht="12" customHeight="1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167">
        <v>56027</v>
      </c>
      <c r="L5292" s="167" t="s">
        <v>332</v>
      </c>
      <c r="M5292" s="2"/>
      <c r="P5292" s="2"/>
    </row>
    <row r="5293" spans="1:16" ht="12" customHeight="1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167">
        <v>56028</v>
      </c>
      <c r="L5293" s="167" t="s">
        <v>371</v>
      </c>
      <c r="M5293" s="2"/>
      <c r="P5293" s="2"/>
    </row>
    <row r="5294" spans="1:16" ht="12" customHeight="1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167">
        <v>56029</v>
      </c>
      <c r="L5294" s="167" t="s">
        <v>332</v>
      </c>
      <c r="M5294" s="2"/>
      <c r="P5294" s="2"/>
    </row>
    <row r="5295" spans="1:16" ht="12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167">
        <v>56030</v>
      </c>
      <c r="L5295" s="167" t="s">
        <v>371</v>
      </c>
      <c r="M5295" s="2"/>
      <c r="P5295" s="2"/>
    </row>
    <row r="5296" spans="1:16" ht="12" customHeight="1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167">
        <v>56031</v>
      </c>
      <c r="L5296" s="167" t="s">
        <v>332</v>
      </c>
      <c r="M5296" s="2"/>
      <c r="P5296" s="2"/>
    </row>
    <row r="5297" spans="1:16" ht="12" customHeight="1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167">
        <v>56034</v>
      </c>
      <c r="L5297" s="167" t="s">
        <v>371</v>
      </c>
      <c r="M5297" s="2"/>
      <c r="P5297" s="2"/>
    </row>
    <row r="5298" spans="1:16" ht="12" customHeight="1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167">
        <v>56035</v>
      </c>
      <c r="L5298" s="167" t="s">
        <v>372</v>
      </c>
      <c r="M5298" s="2"/>
      <c r="P5298" s="2"/>
    </row>
    <row r="5299" spans="1:16" ht="12" customHeight="1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167">
        <v>56036</v>
      </c>
      <c r="L5299" s="167" t="s">
        <v>332</v>
      </c>
      <c r="M5299" s="2"/>
      <c r="P5299" s="2"/>
    </row>
    <row r="5300" spans="1:16" ht="12" customHeight="1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167">
        <v>56041</v>
      </c>
      <c r="L5300" s="167" t="s">
        <v>371</v>
      </c>
      <c r="M5300" s="2"/>
      <c r="P5300" s="2"/>
    </row>
    <row r="5301" spans="1:16" ht="12" customHeight="1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167">
        <v>56042</v>
      </c>
      <c r="L5301" s="167" t="s">
        <v>332</v>
      </c>
      <c r="M5301" s="2"/>
      <c r="P5301" s="2"/>
    </row>
    <row r="5302" spans="1:16" ht="12" customHeight="1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167">
        <v>56044</v>
      </c>
      <c r="L5302" s="167" t="s">
        <v>371</v>
      </c>
      <c r="M5302" s="2"/>
      <c r="P5302" s="2"/>
    </row>
    <row r="5303" spans="1:16" ht="12" customHeight="1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167">
        <v>56045</v>
      </c>
      <c r="L5303" s="167" t="s">
        <v>372</v>
      </c>
      <c r="M5303" s="2"/>
      <c r="P5303" s="2"/>
    </row>
    <row r="5304" spans="1:16" ht="12" customHeight="1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167">
        <v>56047</v>
      </c>
      <c r="L5304" s="167" t="s">
        <v>332</v>
      </c>
      <c r="M5304" s="2"/>
      <c r="P5304" s="2"/>
    </row>
    <row r="5305" spans="1:16" ht="12" customHeight="1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167">
        <v>56048</v>
      </c>
      <c r="L5305" s="167" t="s">
        <v>371</v>
      </c>
      <c r="M5305" s="2"/>
      <c r="P5305" s="2"/>
    </row>
    <row r="5306" spans="1:16" ht="12" customHeight="1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167">
        <v>56051</v>
      </c>
      <c r="L5306" s="167" t="s">
        <v>332</v>
      </c>
      <c r="M5306" s="2"/>
      <c r="P5306" s="2"/>
    </row>
    <row r="5307" spans="1:16" ht="12" customHeight="1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167">
        <v>56052</v>
      </c>
      <c r="L5307" s="167" t="s">
        <v>371</v>
      </c>
      <c r="M5307" s="2"/>
      <c r="P5307" s="2"/>
    </row>
    <row r="5308" spans="1:16" ht="12" customHeight="1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167">
        <v>56060</v>
      </c>
      <c r="L5308" s="167" t="s">
        <v>332</v>
      </c>
      <c r="M5308" s="2"/>
      <c r="P5308" s="2"/>
    </row>
    <row r="5309" spans="1:16" ht="12" customHeight="1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167">
        <v>56062</v>
      </c>
      <c r="L5309" s="167" t="s">
        <v>371</v>
      </c>
      <c r="M5309" s="2"/>
      <c r="P5309" s="2"/>
    </row>
    <row r="5310" spans="1:16" ht="12" customHeight="1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167">
        <v>56064</v>
      </c>
      <c r="L5310" s="167" t="s">
        <v>332</v>
      </c>
      <c r="M5310" s="2"/>
      <c r="P5310" s="2"/>
    </row>
    <row r="5311" spans="1:16" ht="12" customHeight="1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167">
        <v>56069</v>
      </c>
      <c r="L5311" s="167" t="s">
        <v>371</v>
      </c>
      <c r="M5311" s="2"/>
      <c r="P5311" s="2"/>
    </row>
    <row r="5312" spans="1:16" ht="12" customHeight="1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167">
        <v>56072</v>
      </c>
      <c r="L5312" s="167" t="s">
        <v>372</v>
      </c>
      <c r="M5312" s="2"/>
      <c r="P5312" s="2"/>
    </row>
    <row r="5313" spans="1:16" ht="12" customHeight="1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167">
        <v>56073</v>
      </c>
      <c r="L5313" s="167" t="s">
        <v>371</v>
      </c>
      <c r="M5313" s="2"/>
      <c r="P5313" s="2"/>
    </row>
    <row r="5314" spans="1:16" ht="12" customHeight="1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167">
        <v>56075</v>
      </c>
      <c r="L5314" s="167" t="s">
        <v>332</v>
      </c>
      <c r="M5314" s="2"/>
      <c r="P5314" s="2"/>
    </row>
    <row r="5315" spans="1:16" ht="12" customHeight="1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167">
        <v>56076</v>
      </c>
      <c r="L5315" s="167" t="s">
        <v>372</v>
      </c>
      <c r="M5315" s="2"/>
      <c r="P5315" s="2"/>
    </row>
    <row r="5316" spans="1:16" ht="12" customHeight="1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167">
        <v>56078</v>
      </c>
      <c r="L5316" s="167" t="s">
        <v>332</v>
      </c>
      <c r="M5316" s="2"/>
      <c r="P5316" s="2"/>
    </row>
    <row r="5317" spans="1:16" ht="12" customHeight="1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167">
        <v>56080</v>
      </c>
      <c r="L5317" s="167" t="s">
        <v>371</v>
      </c>
      <c r="M5317" s="2"/>
      <c r="P5317" s="2"/>
    </row>
    <row r="5318" spans="1:16" ht="12" customHeight="1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167">
        <v>56081</v>
      </c>
      <c r="L5318" s="167" t="s">
        <v>332</v>
      </c>
      <c r="M5318" s="2"/>
      <c r="P5318" s="2"/>
    </row>
    <row r="5319" spans="1:16" ht="12" customHeight="1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167">
        <v>56082</v>
      </c>
      <c r="L5319" s="167" t="s">
        <v>371</v>
      </c>
      <c r="M5319" s="2"/>
      <c r="P5319" s="2"/>
    </row>
    <row r="5320" spans="1:16" ht="12" customHeight="1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167">
        <v>56083</v>
      </c>
      <c r="L5320" s="167" t="s">
        <v>453</v>
      </c>
      <c r="M5320" s="2"/>
      <c r="P5320" s="2"/>
    </row>
    <row r="5321" spans="1:16" ht="12" customHeight="1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167">
        <v>56084</v>
      </c>
      <c r="L5321" s="167" t="s">
        <v>371</v>
      </c>
      <c r="M5321" s="2"/>
      <c r="P5321" s="2"/>
    </row>
    <row r="5322" spans="1:16" ht="12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167">
        <v>56088</v>
      </c>
      <c r="L5322" s="167" t="s">
        <v>332</v>
      </c>
      <c r="M5322" s="2"/>
      <c r="P5322" s="2"/>
    </row>
    <row r="5323" spans="1:16" ht="12" customHeight="1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167">
        <v>56093</v>
      </c>
      <c r="L5323" s="167" t="s">
        <v>372</v>
      </c>
      <c r="M5323" s="2"/>
      <c r="P5323" s="2"/>
    </row>
    <row r="5324" spans="1:16" ht="12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167">
        <v>56096</v>
      </c>
      <c r="L5324" s="167" t="s">
        <v>371</v>
      </c>
      <c r="M5324" s="2"/>
      <c r="P5324" s="2"/>
    </row>
    <row r="5325" spans="1:16" ht="12" customHeight="1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167">
        <v>56097</v>
      </c>
      <c r="L5325" s="167" t="s">
        <v>332</v>
      </c>
      <c r="M5325" s="2"/>
      <c r="P5325" s="2"/>
    </row>
    <row r="5326" spans="1:16" ht="12" customHeight="1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167">
        <v>56101</v>
      </c>
      <c r="L5326" s="167" t="s">
        <v>453</v>
      </c>
      <c r="M5326" s="2"/>
      <c r="P5326" s="2"/>
    </row>
    <row r="5327" spans="1:16" ht="12" customHeight="1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167">
        <v>56111</v>
      </c>
      <c r="L5327" s="167" t="s">
        <v>332</v>
      </c>
      <c r="M5327" s="2"/>
      <c r="P5327" s="2"/>
    </row>
    <row r="5328" spans="1:16" ht="12" customHeight="1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167">
        <v>56113</v>
      </c>
      <c r="L5328" s="167" t="s">
        <v>453</v>
      </c>
      <c r="M5328" s="2"/>
      <c r="P5328" s="2"/>
    </row>
    <row r="5329" spans="1:16" ht="12" customHeight="1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167">
        <v>56120</v>
      </c>
      <c r="L5329" s="167" t="s">
        <v>332</v>
      </c>
      <c r="M5329" s="2"/>
      <c r="P5329" s="2"/>
    </row>
    <row r="5330" spans="1:16" ht="12" customHeight="1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167">
        <v>56122</v>
      </c>
      <c r="L5330" s="167" t="s">
        <v>453</v>
      </c>
      <c r="M5330" s="2"/>
      <c r="P5330" s="2"/>
    </row>
    <row r="5331" spans="1:16" ht="12" customHeight="1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167">
        <v>56127</v>
      </c>
      <c r="L5331" s="167" t="s">
        <v>332</v>
      </c>
      <c r="M5331" s="2"/>
      <c r="P5331" s="2"/>
    </row>
    <row r="5332" spans="1:16" ht="12" customHeight="1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167">
        <v>56128</v>
      </c>
      <c r="L5332" s="167" t="s">
        <v>453</v>
      </c>
      <c r="M5332" s="2"/>
      <c r="P5332" s="2"/>
    </row>
    <row r="5333" spans="1:16" ht="12" customHeight="1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167">
        <v>56160</v>
      </c>
      <c r="L5333" s="167" t="s">
        <v>332</v>
      </c>
      <c r="M5333" s="2"/>
      <c r="P5333" s="2"/>
    </row>
    <row r="5334" spans="1:16" ht="12" customHeight="1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167">
        <v>56161</v>
      </c>
      <c r="L5334" s="167" t="s">
        <v>453</v>
      </c>
      <c r="M5334" s="2"/>
      <c r="P5334" s="2"/>
    </row>
    <row r="5335" spans="1:16" ht="12" customHeight="1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167">
        <v>56162</v>
      </c>
      <c r="L5335" s="167" t="s">
        <v>332</v>
      </c>
      <c r="M5335" s="2"/>
      <c r="P5335" s="2"/>
    </row>
    <row r="5336" spans="1:16" ht="12" customHeight="1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167">
        <v>56164</v>
      </c>
      <c r="L5336" s="167" t="s">
        <v>453</v>
      </c>
      <c r="M5336" s="2"/>
      <c r="P5336" s="2"/>
    </row>
    <row r="5337" spans="1:16" ht="12" customHeight="1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167">
        <v>56171</v>
      </c>
      <c r="L5337" s="167" t="s">
        <v>332</v>
      </c>
      <c r="M5337" s="2"/>
      <c r="P5337" s="2"/>
    </row>
    <row r="5338" spans="1:16" ht="12" customHeight="1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167">
        <v>56172</v>
      </c>
      <c r="L5338" s="167" t="s">
        <v>453</v>
      </c>
      <c r="M5338" s="2"/>
      <c r="P5338" s="2"/>
    </row>
    <row r="5339" spans="1:16" ht="12" customHeight="1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167">
        <v>56176</v>
      </c>
      <c r="L5339" s="167" t="s">
        <v>332</v>
      </c>
      <c r="M5339" s="2"/>
      <c r="P5339" s="2"/>
    </row>
    <row r="5340" spans="1:16" ht="12" customHeight="1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167">
        <v>56177</v>
      </c>
      <c r="L5340" s="167" t="s">
        <v>453</v>
      </c>
      <c r="M5340" s="2"/>
      <c r="P5340" s="2"/>
    </row>
    <row r="5341" spans="1:16" ht="12" customHeight="1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167">
        <v>56181</v>
      </c>
      <c r="L5341" s="167" t="s">
        <v>332</v>
      </c>
      <c r="M5341" s="2"/>
      <c r="P5341" s="2"/>
    </row>
    <row r="5342" spans="1:16" ht="12" customHeight="1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167">
        <v>56183</v>
      </c>
      <c r="L5342" s="167" t="s">
        <v>453</v>
      </c>
      <c r="M5342" s="2"/>
      <c r="P5342" s="2"/>
    </row>
    <row r="5343" spans="1:16" ht="12" customHeight="1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167">
        <v>56201</v>
      </c>
      <c r="L5343" s="167" t="s">
        <v>373</v>
      </c>
      <c r="M5343" s="2"/>
      <c r="P5343" s="2"/>
    </row>
    <row r="5344" spans="1:16" ht="12" customHeight="1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167">
        <v>56210</v>
      </c>
      <c r="L5344" s="167" t="s">
        <v>396</v>
      </c>
      <c r="M5344" s="2"/>
      <c r="P5344" s="2"/>
    </row>
    <row r="5345" spans="1:16" ht="12" customHeight="1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167">
        <v>56211</v>
      </c>
      <c r="L5345" s="167" t="s">
        <v>450</v>
      </c>
      <c r="M5345" s="2"/>
      <c r="P5345" s="2"/>
    </row>
    <row r="5346" spans="1:16" ht="12" customHeight="1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167">
        <v>56214</v>
      </c>
      <c r="L5346" s="167" t="s">
        <v>373</v>
      </c>
      <c r="M5346" s="2"/>
      <c r="P5346" s="2"/>
    </row>
    <row r="5347" spans="1:16" ht="12" customHeight="1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167">
        <v>56218</v>
      </c>
      <c r="L5347" s="167" t="s">
        <v>453</v>
      </c>
      <c r="M5347" s="2"/>
      <c r="P5347" s="2"/>
    </row>
    <row r="5348" spans="1:16" ht="12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167">
        <v>56219</v>
      </c>
      <c r="L5348" s="167" t="s">
        <v>396</v>
      </c>
      <c r="M5348" s="2"/>
      <c r="P5348" s="2"/>
    </row>
    <row r="5349" spans="1:16" ht="12" customHeight="1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167">
        <v>56220</v>
      </c>
      <c r="L5349" s="167" t="s">
        <v>453</v>
      </c>
      <c r="M5349" s="2"/>
      <c r="P5349" s="2"/>
    </row>
    <row r="5350" spans="1:16" ht="12" customHeight="1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167">
        <v>56221</v>
      </c>
      <c r="L5350" s="167" t="s">
        <v>396</v>
      </c>
      <c r="M5350" s="2"/>
      <c r="P5350" s="2"/>
    </row>
    <row r="5351" spans="1:16" ht="12" customHeight="1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167">
        <v>56222</v>
      </c>
      <c r="L5351" s="167" t="s">
        <v>373</v>
      </c>
      <c r="M5351" s="2"/>
      <c r="P5351" s="2"/>
    </row>
    <row r="5352" spans="1:16" ht="12" customHeight="1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167">
        <v>56223</v>
      </c>
      <c r="L5352" s="167" t="s">
        <v>453</v>
      </c>
      <c r="M5352" s="2"/>
      <c r="P5352" s="2"/>
    </row>
    <row r="5353" spans="1:16" ht="12" customHeight="1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167">
        <v>56224</v>
      </c>
      <c r="L5353" s="167" t="s">
        <v>373</v>
      </c>
      <c r="M5353" s="2"/>
      <c r="P5353" s="2"/>
    </row>
    <row r="5354" spans="1:16" ht="12" customHeight="1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167">
        <v>56225</v>
      </c>
      <c r="L5354" s="167" t="s">
        <v>396</v>
      </c>
      <c r="M5354" s="2"/>
      <c r="P5354" s="2"/>
    </row>
    <row r="5355" spans="1:16" ht="12" customHeight="1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167">
        <v>56226</v>
      </c>
      <c r="L5355" s="167" t="s">
        <v>373</v>
      </c>
      <c r="M5355" s="2"/>
      <c r="P5355" s="2"/>
    </row>
    <row r="5356" spans="1:16" ht="12" customHeight="1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167">
        <v>56229</v>
      </c>
      <c r="L5356" s="167" t="s">
        <v>453</v>
      </c>
      <c r="M5356" s="2"/>
      <c r="P5356" s="2"/>
    </row>
    <row r="5357" spans="1:16" ht="12" customHeight="1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167">
        <v>56230</v>
      </c>
      <c r="L5357" s="167" t="s">
        <v>373</v>
      </c>
      <c r="M5357" s="2"/>
      <c r="P5357" s="2"/>
    </row>
    <row r="5358" spans="1:16" ht="12" customHeight="1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167">
        <v>56232</v>
      </c>
      <c r="L5358" s="167" t="s">
        <v>453</v>
      </c>
      <c r="M5358" s="2"/>
      <c r="P5358" s="2"/>
    </row>
    <row r="5359" spans="1:16" ht="12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167">
        <v>56235</v>
      </c>
      <c r="L5359" s="167" t="s">
        <v>396</v>
      </c>
      <c r="M5359" s="2"/>
      <c r="P5359" s="2"/>
    </row>
    <row r="5360" spans="1:16" ht="12" customHeight="1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167">
        <v>56237</v>
      </c>
      <c r="L5360" s="167" t="s">
        <v>373</v>
      </c>
      <c r="M5360" s="2"/>
      <c r="P5360" s="2"/>
    </row>
    <row r="5361" spans="1:16" ht="12" customHeight="1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167">
        <v>56239</v>
      </c>
      <c r="L5361" s="167" t="s">
        <v>453</v>
      </c>
      <c r="M5361" s="2"/>
      <c r="P5361" s="2"/>
    </row>
    <row r="5362" spans="1:16" ht="12" customHeight="1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167">
        <v>56240</v>
      </c>
      <c r="L5362" s="167" t="s">
        <v>396</v>
      </c>
      <c r="M5362" s="2"/>
      <c r="P5362" s="2"/>
    </row>
    <row r="5363" spans="1:16" ht="12" customHeight="1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167">
        <v>56241</v>
      </c>
      <c r="L5363" s="167" t="s">
        <v>373</v>
      </c>
      <c r="M5363" s="2"/>
      <c r="P5363" s="2"/>
    </row>
    <row r="5364" spans="1:16" ht="12" customHeight="1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167">
        <v>56245</v>
      </c>
      <c r="L5364" s="167" t="s">
        <v>453</v>
      </c>
      <c r="M5364" s="2"/>
      <c r="P5364" s="2"/>
    </row>
    <row r="5365" spans="1:16" ht="12" customHeight="1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167">
        <v>56246</v>
      </c>
      <c r="L5365" s="167" t="s">
        <v>373</v>
      </c>
      <c r="M5365" s="2"/>
      <c r="P5365" s="2"/>
    </row>
    <row r="5366" spans="1:16" ht="12" customHeight="1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167">
        <v>56248</v>
      </c>
      <c r="L5366" s="167" t="s">
        <v>396</v>
      </c>
      <c r="M5366" s="2"/>
      <c r="P5366" s="2"/>
    </row>
    <row r="5367" spans="1:16" ht="12" customHeight="1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167">
        <v>56249</v>
      </c>
      <c r="L5367" s="167" t="s">
        <v>373</v>
      </c>
      <c r="M5367" s="2"/>
      <c r="P5367" s="2"/>
    </row>
    <row r="5368" spans="1:16" ht="12" customHeight="1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167">
        <v>56255</v>
      </c>
      <c r="L5368" s="167" t="s">
        <v>453</v>
      </c>
      <c r="M5368" s="2"/>
      <c r="P5368" s="2"/>
    </row>
    <row r="5369" spans="1:16" ht="12" customHeight="1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167">
        <v>56257</v>
      </c>
      <c r="L5369" s="167" t="s">
        <v>450</v>
      </c>
      <c r="M5369" s="2"/>
      <c r="P5369" s="2"/>
    </row>
    <row r="5370" spans="1:16" ht="12" customHeight="1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167">
        <v>56258</v>
      </c>
      <c r="L5370" s="167" t="s">
        <v>453</v>
      </c>
      <c r="M5370" s="2"/>
      <c r="P5370" s="2"/>
    </row>
    <row r="5371" spans="1:16" ht="12" customHeight="1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167">
        <v>56260</v>
      </c>
      <c r="L5371" s="167" t="s">
        <v>373</v>
      </c>
      <c r="M5371" s="2"/>
      <c r="P5371" s="2"/>
    </row>
    <row r="5372" spans="1:16" ht="12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167">
        <v>56263</v>
      </c>
      <c r="L5372" s="167" t="s">
        <v>453</v>
      </c>
      <c r="M5372" s="2"/>
      <c r="P5372" s="2"/>
    </row>
    <row r="5373" spans="1:16" ht="12" customHeight="1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167">
        <v>56265</v>
      </c>
      <c r="L5373" s="167" t="s">
        <v>373</v>
      </c>
      <c r="M5373" s="2"/>
      <c r="P5373" s="2"/>
    </row>
    <row r="5374" spans="1:16" ht="12" customHeight="1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167">
        <v>56272</v>
      </c>
      <c r="L5374" s="167" t="s">
        <v>450</v>
      </c>
      <c r="M5374" s="2"/>
      <c r="P5374" s="2"/>
    </row>
    <row r="5375" spans="1:16" ht="12" customHeight="1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167">
        <v>56273</v>
      </c>
      <c r="L5375" s="167" t="s">
        <v>373</v>
      </c>
      <c r="M5375" s="2"/>
      <c r="P5375" s="2"/>
    </row>
    <row r="5376" spans="1:16" ht="12" customHeight="1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167">
        <v>56274</v>
      </c>
      <c r="L5376" s="167" t="s">
        <v>396</v>
      </c>
      <c r="M5376" s="2"/>
      <c r="P5376" s="2"/>
    </row>
    <row r="5377" spans="1:16" ht="12" customHeight="1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167">
        <v>56276</v>
      </c>
      <c r="L5377" s="167" t="s">
        <v>450</v>
      </c>
      <c r="M5377" s="2"/>
      <c r="P5377" s="2"/>
    </row>
    <row r="5378" spans="1:16" ht="12" customHeight="1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167">
        <v>56277</v>
      </c>
      <c r="L5378" s="167" t="s">
        <v>373</v>
      </c>
      <c r="M5378" s="2"/>
      <c r="P5378" s="2"/>
    </row>
    <row r="5379" spans="1:16" ht="12" customHeight="1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167">
        <v>56278</v>
      </c>
      <c r="L5379" s="167" t="s">
        <v>450</v>
      </c>
      <c r="M5379" s="2"/>
      <c r="P5379" s="2"/>
    </row>
    <row r="5380" spans="1:16" ht="12" customHeight="1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167">
        <v>56279</v>
      </c>
      <c r="L5380" s="167" t="s">
        <v>373</v>
      </c>
      <c r="M5380" s="2"/>
      <c r="P5380" s="2"/>
    </row>
    <row r="5381" spans="1:16" ht="12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167">
        <v>56280</v>
      </c>
      <c r="L5381" s="167" t="s">
        <v>453</v>
      </c>
      <c r="M5381" s="2"/>
      <c r="P5381" s="2"/>
    </row>
    <row r="5382" spans="1:16" ht="12" customHeight="1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167">
        <v>56281</v>
      </c>
      <c r="L5382" s="167" t="s">
        <v>373</v>
      </c>
      <c r="M5382" s="2"/>
      <c r="P5382" s="2"/>
    </row>
    <row r="5383" spans="1:16" ht="12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167">
        <v>56287</v>
      </c>
      <c r="L5383" s="167" t="s">
        <v>453</v>
      </c>
      <c r="M5383" s="2"/>
      <c r="P5383" s="2"/>
    </row>
    <row r="5384" spans="1:16" ht="12" customHeight="1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167">
        <v>56288</v>
      </c>
      <c r="L5384" s="167" t="s">
        <v>373</v>
      </c>
      <c r="M5384" s="2"/>
      <c r="P5384" s="2"/>
    </row>
    <row r="5385" spans="1:16" ht="12" customHeight="1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167">
        <v>56291</v>
      </c>
      <c r="L5385" s="167" t="s">
        <v>453</v>
      </c>
      <c r="M5385" s="2"/>
      <c r="P5385" s="2"/>
    </row>
    <row r="5386" spans="1:16" ht="12" customHeight="1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167">
        <v>56295</v>
      </c>
      <c r="L5386" s="167" t="s">
        <v>373</v>
      </c>
      <c r="M5386" s="2"/>
      <c r="P5386" s="2"/>
    </row>
    <row r="5387" spans="1:16" ht="12" customHeight="1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167">
        <v>56296</v>
      </c>
      <c r="L5387" s="167" t="s">
        <v>396</v>
      </c>
      <c r="M5387" s="2"/>
      <c r="P5387" s="2"/>
    </row>
    <row r="5388" spans="1:16" ht="12" customHeight="1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167">
        <v>56297</v>
      </c>
      <c r="L5388" s="167" t="s">
        <v>373</v>
      </c>
      <c r="M5388" s="2"/>
      <c r="P5388" s="2"/>
    </row>
    <row r="5389" spans="1:16" ht="12" customHeight="1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167">
        <v>56309</v>
      </c>
      <c r="L5389" s="167" t="s">
        <v>396</v>
      </c>
      <c r="M5389" s="2"/>
      <c r="P5389" s="2"/>
    </row>
    <row r="5390" spans="1:16" ht="12" customHeight="1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167">
        <v>56310</v>
      </c>
      <c r="L5390" s="167" t="s">
        <v>373</v>
      </c>
      <c r="M5390" s="2"/>
      <c r="P5390" s="2"/>
    </row>
    <row r="5391" spans="1:16" ht="12" customHeight="1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167">
        <v>56311</v>
      </c>
      <c r="L5391" s="167" t="s">
        <v>396</v>
      </c>
      <c r="M5391" s="2"/>
      <c r="P5391" s="2"/>
    </row>
    <row r="5392" spans="1:16" ht="12" customHeight="1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167">
        <v>56312</v>
      </c>
      <c r="L5392" s="167" t="s">
        <v>373</v>
      </c>
      <c r="M5392" s="2"/>
      <c r="P5392" s="2"/>
    </row>
    <row r="5393" spans="1:16" ht="12" customHeight="1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167">
        <v>56324</v>
      </c>
      <c r="L5393" s="167" t="s">
        <v>396</v>
      </c>
      <c r="M5393" s="2"/>
      <c r="P5393" s="2"/>
    </row>
    <row r="5394" spans="1:16" ht="12" customHeight="1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167">
        <v>56325</v>
      </c>
      <c r="L5394" s="167" t="s">
        <v>373</v>
      </c>
      <c r="M5394" s="2"/>
      <c r="P5394" s="2"/>
    </row>
    <row r="5395" spans="1:16" ht="12" customHeight="1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167">
        <v>56326</v>
      </c>
      <c r="L5395" s="167" t="s">
        <v>396</v>
      </c>
      <c r="M5395" s="2"/>
      <c r="P5395" s="2"/>
    </row>
    <row r="5396" spans="1:16" ht="12" customHeight="1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167">
        <v>56327</v>
      </c>
      <c r="L5396" s="167" t="s">
        <v>373</v>
      </c>
      <c r="M5396" s="2"/>
      <c r="P5396" s="2"/>
    </row>
    <row r="5397" spans="1:16" ht="12" customHeight="1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167">
        <v>56430</v>
      </c>
      <c r="L5397" s="167" t="s">
        <v>396</v>
      </c>
      <c r="M5397" s="2"/>
      <c r="P5397" s="2"/>
    </row>
    <row r="5398" spans="1:16" ht="12" customHeight="1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167">
        <v>56431</v>
      </c>
      <c r="L5398" s="167" t="s">
        <v>373</v>
      </c>
      <c r="M5398" s="2"/>
      <c r="P5398" s="2"/>
    </row>
    <row r="5399" spans="1:16" ht="12" customHeight="1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167">
        <v>56433</v>
      </c>
      <c r="L5399" s="167" t="s">
        <v>396</v>
      </c>
      <c r="M5399" s="2"/>
      <c r="P5399" s="2"/>
    </row>
    <row r="5400" spans="1:16" ht="12" customHeight="1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167">
        <v>56434</v>
      </c>
      <c r="L5400" s="167" t="s">
        <v>373</v>
      </c>
      <c r="M5400" s="2"/>
      <c r="P5400" s="2"/>
    </row>
    <row r="5401" spans="1:16" ht="12" customHeight="1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167">
        <v>56436</v>
      </c>
      <c r="L5401" s="167" t="s">
        <v>396</v>
      </c>
      <c r="M5401" s="2"/>
      <c r="P5401" s="2"/>
    </row>
    <row r="5402" spans="1:16" ht="12" customHeight="1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167">
        <v>56437</v>
      </c>
      <c r="L5402" s="167" t="s">
        <v>373</v>
      </c>
      <c r="M5402" s="2"/>
      <c r="P5402" s="2"/>
    </row>
    <row r="5403" spans="1:16" ht="12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167">
        <v>56458</v>
      </c>
      <c r="L5403" s="167" t="s">
        <v>396</v>
      </c>
      <c r="M5403" s="2"/>
      <c r="P5403" s="2"/>
    </row>
    <row r="5404" spans="1:16" ht="12" customHeight="1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167">
        <v>56459</v>
      </c>
      <c r="L5404" s="167" t="s">
        <v>373</v>
      </c>
      <c r="M5404" s="2"/>
      <c r="P5404" s="2"/>
    </row>
    <row r="5405" spans="1:16" ht="12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167">
        <v>56460</v>
      </c>
      <c r="L5405" s="167" t="s">
        <v>396</v>
      </c>
      <c r="M5405" s="2"/>
      <c r="P5405" s="2"/>
    </row>
    <row r="5406" spans="1:16" ht="12" customHeight="1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167">
        <v>56465</v>
      </c>
      <c r="L5406" s="167" t="s">
        <v>373</v>
      </c>
      <c r="M5406" s="2"/>
      <c r="P5406" s="2"/>
    </row>
    <row r="5407" spans="1:16" ht="12" customHeight="1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167">
        <v>56467</v>
      </c>
      <c r="L5407" s="167" t="s">
        <v>396</v>
      </c>
      <c r="M5407" s="2"/>
      <c r="P5407" s="2"/>
    </row>
    <row r="5408" spans="1:16" ht="12" customHeight="1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167">
        <v>56468</v>
      </c>
      <c r="L5408" s="167" t="s">
        <v>373</v>
      </c>
      <c r="M5408" s="2"/>
      <c r="P5408" s="2"/>
    </row>
    <row r="5409" spans="1:16" ht="12" customHeight="1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167">
        <v>56469</v>
      </c>
      <c r="L5409" s="167" t="s">
        <v>369</v>
      </c>
      <c r="M5409" s="2"/>
      <c r="P5409" s="2"/>
    </row>
    <row r="5410" spans="1:16" ht="12" customHeight="1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167">
        <v>56470</v>
      </c>
      <c r="L5410" s="167" t="s">
        <v>396</v>
      </c>
      <c r="M5410" s="2"/>
      <c r="P5410" s="2"/>
    </row>
    <row r="5411" spans="1:16" ht="12" customHeight="1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167">
        <v>56472</v>
      </c>
      <c r="L5411" s="167" t="s">
        <v>373</v>
      </c>
      <c r="M5411" s="2"/>
      <c r="P5411" s="2"/>
    </row>
    <row r="5412" spans="1:16" ht="12" customHeight="1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167">
        <v>56484</v>
      </c>
      <c r="L5412" s="167" t="s">
        <v>396</v>
      </c>
      <c r="M5412" s="2"/>
      <c r="P5412" s="2"/>
    </row>
    <row r="5413" spans="1:16" ht="12" customHeight="1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167">
        <v>56551</v>
      </c>
      <c r="L5413" s="167" t="s">
        <v>373</v>
      </c>
      <c r="M5413" s="2"/>
      <c r="P5413" s="2"/>
    </row>
    <row r="5414" spans="1:16" ht="12" customHeight="1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167">
        <v>56552</v>
      </c>
      <c r="L5414" s="167" t="s">
        <v>396</v>
      </c>
      <c r="M5414" s="2"/>
      <c r="P5414" s="2"/>
    </row>
    <row r="5415" spans="1:16" ht="12" customHeight="1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167">
        <v>56623</v>
      </c>
      <c r="L5415" s="167" t="s">
        <v>370</v>
      </c>
      <c r="M5415" s="2"/>
      <c r="P5415" s="2"/>
    </row>
    <row r="5416" spans="1:16" ht="12" customHeight="1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167">
        <v>56634</v>
      </c>
      <c r="L5416" s="167" t="s">
        <v>396</v>
      </c>
      <c r="M5416" s="2"/>
      <c r="P5416" s="2"/>
    </row>
    <row r="5417" spans="1:16" ht="12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167">
        <v>56636</v>
      </c>
      <c r="L5417" s="167" t="s">
        <v>369</v>
      </c>
      <c r="M5417" s="2"/>
      <c r="P5417" s="2"/>
    </row>
    <row r="5418" spans="1:16" ht="12" customHeight="1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167">
        <v>56637</v>
      </c>
      <c r="L5418" s="167" t="s">
        <v>370</v>
      </c>
      <c r="M5418" s="2"/>
      <c r="P5418" s="2"/>
    </row>
    <row r="5419" spans="1:16" ht="12" customHeight="1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167">
        <v>56644</v>
      </c>
      <c r="L5419" s="167" t="s">
        <v>396</v>
      </c>
      <c r="M5419" s="2"/>
      <c r="P5419" s="2"/>
    </row>
    <row r="5420" spans="1:16" ht="12" customHeight="1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167">
        <v>56647</v>
      </c>
      <c r="L5420" s="167" t="s">
        <v>370</v>
      </c>
      <c r="M5420" s="2"/>
      <c r="P5420" s="2"/>
    </row>
    <row r="5421" spans="1:16" ht="12" customHeight="1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167">
        <v>56651</v>
      </c>
      <c r="L5421" s="167" t="s">
        <v>396</v>
      </c>
      <c r="M5421" s="2"/>
      <c r="P5421" s="2"/>
    </row>
    <row r="5422" spans="1:16" ht="12" customHeight="1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167">
        <v>56653</v>
      </c>
      <c r="L5422" s="167" t="s">
        <v>370</v>
      </c>
      <c r="M5422" s="2"/>
      <c r="P5422" s="2"/>
    </row>
    <row r="5423" spans="1:16" ht="12" customHeight="1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167">
        <v>56655</v>
      </c>
      <c r="L5423" s="167" t="s">
        <v>369</v>
      </c>
      <c r="M5423" s="2"/>
      <c r="P5423" s="2"/>
    </row>
    <row r="5424" spans="1:16" ht="12" customHeight="1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167">
        <v>56657</v>
      </c>
      <c r="L5424" s="167" t="s">
        <v>370</v>
      </c>
      <c r="M5424" s="2"/>
      <c r="P5424" s="2"/>
    </row>
    <row r="5425" spans="1:16" ht="12" customHeight="1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167">
        <v>56662</v>
      </c>
      <c r="L5425" s="167" t="s">
        <v>369</v>
      </c>
      <c r="M5425" s="2"/>
      <c r="P5425" s="2"/>
    </row>
    <row r="5426" spans="1:16" ht="12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167">
        <v>56663</v>
      </c>
      <c r="L5426" s="167" t="s">
        <v>370</v>
      </c>
      <c r="M5426" s="2"/>
      <c r="P5426" s="2"/>
    </row>
    <row r="5427" spans="1:16" ht="12" customHeight="1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167">
        <v>56672</v>
      </c>
      <c r="L5427" s="167" t="s">
        <v>369</v>
      </c>
      <c r="M5427" s="2"/>
      <c r="P5427" s="2"/>
    </row>
    <row r="5428" spans="1:16" ht="12" customHeight="1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167">
        <v>56673</v>
      </c>
      <c r="L5428" s="167" t="s">
        <v>370</v>
      </c>
      <c r="M5428" s="2"/>
      <c r="P5428" s="2"/>
    </row>
    <row r="5429" spans="1:16" ht="12" customHeight="1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167">
        <v>56676</v>
      </c>
      <c r="L5429" s="167" t="s">
        <v>396</v>
      </c>
      <c r="M5429" s="2"/>
      <c r="P5429" s="2"/>
    </row>
    <row r="5430" spans="1:16" ht="12" customHeight="1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167">
        <v>56679</v>
      </c>
      <c r="L5430" s="167" t="s">
        <v>370</v>
      </c>
      <c r="M5430" s="2"/>
      <c r="P5430" s="2"/>
    </row>
    <row r="5431" spans="1:16" ht="12" customHeight="1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167">
        <v>56684</v>
      </c>
      <c r="L5431" s="167" t="s">
        <v>396</v>
      </c>
      <c r="M5431" s="2"/>
      <c r="P5431" s="2"/>
    </row>
    <row r="5432" spans="1:16" ht="12" customHeight="1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167">
        <v>56685</v>
      </c>
      <c r="L5432" s="167" t="s">
        <v>370</v>
      </c>
      <c r="M5432" s="2"/>
      <c r="P5432" s="2"/>
    </row>
    <row r="5433" spans="1:16" ht="12" customHeight="1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167">
        <v>56687</v>
      </c>
      <c r="L5433" s="167" t="s">
        <v>396</v>
      </c>
      <c r="M5433" s="2"/>
      <c r="P5433" s="2"/>
    </row>
    <row r="5434" spans="1:16" ht="12" customHeight="1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167">
        <v>56688</v>
      </c>
      <c r="L5434" s="167" t="s">
        <v>370</v>
      </c>
      <c r="M5434" s="2"/>
      <c r="P5434" s="2"/>
    </row>
    <row r="5435" spans="1:16" ht="12" customHeight="1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167">
        <v>56701</v>
      </c>
      <c r="L5435" s="167" t="s">
        <v>396</v>
      </c>
      <c r="M5435" s="2"/>
      <c r="P5435" s="2"/>
    </row>
    <row r="5436" spans="1:16" ht="12" customHeight="1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167">
        <v>56711</v>
      </c>
      <c r="L5436" s="167" t="s">
        <v>370</v>
      </c>
      <c r="M5436" s="2"/>
      <c r="P5436" s="2"/>
    </row>
    <row r="5437" spans="1:16" ht="12" customHeight="1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167">
        <v>56712</v>
      </c>
      <c r="L5437" s="167" t="s">
        <v>396</v>
      </c>
      <c r="M5437" s="2"/>
      <c r="P5437" s="2"/>
    </row>
    <row r="5438" spans="1:16" ht="12" customHeight="1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167">
        <v>56714</v>
      </c>
      <c r="L5438" s="167" t="s">
        <v>370</v>
      </c>
      <c r="M5438" s="2"/>
      <c r="P5438" s="2"/>
    </row>
    <row r="5439" spans="1:16" ht="12" customHeight="1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167">
        <v>56715</v>
      </c>
      <c r="L5439" s="167" t="s">
        <v>396</v>
      </c>
      <c r="M5439" s="2"/>
      <c r="P5439" s="2"/>
    </row>
    <row r="5440" spans="1:16" ht="12" customHeight="1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167">
        <v>56724</v>
      </c>
      <c r="L5440" s="167" t="s">
        <v>370</v>
      </c>
      <c r="M5440" s="2"/>
      <c r="P5440" s="2"/>
    </row>
    <row r="5441" spans="1:16" ht="12" customHeight="1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167">
        <v>56725</v>
      </c>
      <c r="L5441" s="167" t="s">
        <v>396</v>
      </c>
      <c r="M5441" s="2"/>
      <c r="P5441" s="2"/>
    </row>
    <row r="5442" spans="1:16" ht="12" customHeight="1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167">
        <v>56727</v>
      </c>
      <c r="L5442" s="167" t="s">
        <v>370</v>
      </c>
      <c r="M5442" s="2"/>
      <c r="P5442" s="2"/>
    </row>
    <row r="5443" spans="1:16" ht="12" customHeight="1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167">
        <v>56728</v>
      </c>
      <c r="L5443" s="167" t="s">
        <v>396</v>
      </c>
      <c r="M5443" s="2"/>
      <c r="P5443" s="2"/>
    </row>
    <row r="5444" spans="1:16" ht="12" customHeight="1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167">
        <v>56741</v>
      </c>
      <c r="L5444" s="167" t="s">
        <v>370</v>
      </c>
      <c r="M5444" s="2"/>
      <c r="P5444" s="2"/>
    </row>
    <row r="5445" spans="1:16" ht="12" customHeight="1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167">
        <v>56742</v>
      </c>
      <c r="L5445" s="167" t="s">
        <v>396</v>
      </c>
      <c r="M5445" s="2"/>
      <c r="P5445" s="2"/>
    </row>
    <row r="5446" spans="1:16" ht="12" customHeight="1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167">
        <v>56751</v>
      </c>
      <c r="L5446" s="167" t="s">
        <v>370</v>
      </c>
      <c r="M5446" s="2"/>
      <c r="P5446" s="2"/>
    </row>
    <row r="5447" spans="1:16" ht="12" customHeight="1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167">
        <v>56754</v>
      </c>
      <c r="L5447" s="167" t="s">
        <v>396</v>
      </c>
      <c r="M5447" s="2"/>
      <c r="P5447" s="2"/>
    </row>
    <row r="5448" spans="1:16" ht="12" customHeight="1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167">
        <v>56756</v>
      </c>
      <c r="L5448" s="167" t="s">
        <v>370</v>
      </c>
      <c r="M5448" s="2"/>
      <c r="P5448" s="2"/>
    </row>
    <row r="5449" spans="1:16" ht="12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167">
        <v>56757</v>
      </c>
      <c r="L5449" s="167" t="s">
        <v>396</v>
      </c>
      <c r="M5449" s="2"/>
      <c r="P5449" s="2"/>
    </row>
    <row r="5450" spans="1:16" ht="12" customHeight="1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167">
        <v>56761</v>
      </c>
      <c r="L5450" s="167" t="s">
        <v>370</v>
      </c>
      <c r="M5450" s="2"/>
      <c r="P5450" s="2"/>
    </row>
    <row r="5451" spans="1:16" ht="12" customHeight="1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167">
        <v>56762</v>
      </c>
      <c r="L5451" s="167" t="s">
        <v>396</v>
      </c>
      <c r="M5451" s="2"/>
      <c r="P5451" s="2"/>
    </row>
    <row r="5452" spans="1:16" ht="12" customHeight="1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167">
        <v>56763</v>
      </c>
      <c r="L5452" s="167" t="s">
        <v>370</v>
      </c>
      <c r="M5452" s="2"/>
      <c r="P5452" s="2"/>
    </row>
    <row r="5453" spans="1:16" ht="12" customHeight="1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167">
        <v>57001</v>
      </c>
      <c r="L5453" s="167" t="s">
        <v>453</v>
      </c>
      <c r="M5453" s="2"/>
      <c r="P5453" s="2"/>
    </row>
    <row r="5454" spans="1:16" ht="12" customHeight="1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167">
        <v>57010</v>
      </c>
      <c r="L5454" s="167" t="s">
        <v>333</v>
      </c>
      <c r="M5454" s="2"/>
      <c r="P5454" s="2"/>
    </row>
    <row r="5455" spans="1:16" ht="12" customHeight="1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167">
        <v>57012</v>
      </c>
      <c r="L5455" s="167" t="s">
        <v>453</v>
      </c>
      <c r="M5455" s="2"/>
      <c r="P5455" s="2"/>
    </row>
    <row r="5456" spans="1:16" ht="12" customHeight="1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167">
        <v>57025</v>
      </c>
      <c r="L5456" s="167" t="s">
        <v>333</v>
      </c>
      <c r="M5456" s="2"/>
      <c r="P5456" s="2"/>
    </row>
    <row r="5457" spans="1:16" ht="12" customHeight="1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167">
        <v>57026</v>
      </c>
      <c r="L5457" s="167" t="s">
        <v>453</v>
      </c>
      <c r="M5457" s="2"/>
      <c r="P5457" s="2"/>
    </row>
    <row r="5458" spans="1:16" ht="12" customHeight="1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167">
        <v>57038</v>
      </c>
      <c r="L5458" s="167" t="s">
        <v>333</v>
      </c>
      <c r="M5458" s="2"/>
      <c r="P5458" s="2"/>
    </row>
    <row r="5459" spans="1:16" ht="12" customHeight="1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167">
        <v>57039</v>
      </c>
      <c r="L5459" s="167" t="s">
        <v>453</v>
      </c>
      <c r="M5459" s="2"/>
      <c r="P5459" s="2"/>
    </row>
    <row r="5460" spans="1:16" ht="12" customHeight="1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167">
        <v>57044</v>
      </c>
      <c r="L5460" s="167" t="s">
        <v>333</v>
      </c>
      <c r="M5460" s="2"/>
      <c r="P5460" s="2"/>
    </row>
    <row r="5461" spans="1:16" ht="12" customHeight="1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167">
        <v>57045</v>
      </c>
      <c r="L5461" s="167" t="s">
        <v>453</v>
      </c>
      <c r="M5461" s="2"/>
      <c r="P5461" s="2"/>
    </row>
    <row r="5462" spans="1:16" ht="12" customHeight="1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167">
        <v>57049</v>
      </c>
      <c r="L5462" s="167" t="s">
        <v>333</v>
      </c>
      <c r="M5462" s="2"/>
      <c r="P5462" s="2"/>
    </row>
    <row r="5463" spans="1:16" ht="12" customHeight="1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167">
        <v>57050</v>
      </c>
      <c r="L5463" s="167" t="s">
        <v>453</v>
      </c>
      <c r="M5463" s="2"/>
      <c r="P5463" s="2"/>
    </row>
    <row r="5464" spans="1:16" ht="12" customHeight="1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167">
        <v>57051</v>
      </c>
      <c r="L5464" s="167" t="s">
        <v>450</v>
      </c>
      <c r="M5464" s="2"/>
      <c r="P5464" s="2"/>
    </row>
    <row r="5465" spans="1:16" ht="12" customHeight="1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167">
        <v>57052</v>
      </c>
      <c r="L5465" s="167" t="s">
        <v>453</v>
      </c>
      <c r="M5465" s="2"/>
      <c r="P5465" s="2"/>
    </row>
    <row r="5466" spans="1:16" ht="12" customHeight="1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167">
        <v>57062</v>
      </c>
      <c r="L5466" s="167" t="s">
        <v>399</v>
      </c>
      <c r="M5466" s="2"/>
      <c r="P5466" s="2"/>
    </row>
    <row r="5467" spans="1:16" ht="12" customHeight="1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167">
        <v>57063</v>
      </c>
      <c r="L5467" s="167" t="s">
        <v>453</v>
      </c>
      <c r="M5467" s="2"/>
      <c r="P5467" s="2"/>
    </row>
    <row r="5468" spans="1:16" ht="12" customHeight="1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167">
        <v>57069</v>
      </c>
      <c r="L5468" s="167" t="s">
        <v>333</v>
      </c>
      <c r="M5468" s="2"/>
      <c r="P5468" s="2"/>
    </row>
    <row r="5469" spans="1:16" ht="12" customHeight="1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167">
        <v>57070</v>
      </c>
      <c r="L5469" s="167" t="s">
        <v>453</v>
      </c>
      <c r="M5469" s="2"/>
      <c r="P5469" s="2"/>
    </row>
    <row r="5470" spans="1:16" ht="12" customHeight="1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167">
        <v>57201</v>
      </c>
      <c r="L5470" s="167" t="s">
        <v>450</v>
      </c>
      <c r="M5470" s="2"/>
      <c r="P5470" s="2"/>
    </row>
    <row r="5471" spans="1:16" ht="12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167">
        <v>57213</v>
      </c>
      <c r="L5471" s="167" t="s">
        <v>453</v>
      </c>
      <c r="M5471" s="2"/>
      <c r="P5471" s="2"/>
    </row>
    <row r="5472" spans="1:16" ht="12" customHeight="1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167">
        <v>57214</v>
      </c>
      <c r="L5472" s="167" t="s">
        <v>450</v>
      </c>
      <c r="M5472" s="2"/>
      <c r="P5472" s="2"/>
    </row>
    <row r="5473" spans="1:16" ht="12" customHeight="1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167">
        <v>57218</v>
      </c>
      <c r="L5473" s="167" t="s">
        <v>453</v>
      </c>
      <c r="M5473" s="2"/>
      <c r="P5473" s="2"/>
    </row>
    <row r="5474" spans="1:16" ht="12" customHeight="1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167">
        <v>57219</v>
      </c>
      <c r="L5474" s="167" t="s">
        <v>450</v>
      </c>
      <c r="M5474" s="2"/>
      <c r="P5474" s="2"/>
    </row>
    <row r="5475" spans="1:16" ht="12" customHeight="1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167">
        <v>57220</v>
      </c>
      <c r="L5475" s="167" t="s">
        <v>453</v>
      </c>
      <c r="M5475" s="2"/>
      <c r="P5475" s="2"/>
    </row>
    <row r="5476" spans="1:16" ht="12" customHeight="1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167">
        <v>57221</v>
      </c>
      <c r="L5476" s="167" t="s">
        <v>450</v>
      </c>
      <c r="M5476" s="2"/>
      <c r="P5476" s="2"/>
    </row>
    <row r="5477" spans="1:16" ht="12" customHeight="1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167">
        <v>57224</v>
      </c>
      <c r="L5477" s="167" t="s">
        <v>396</v>
      </c>
      <c r="M5477" s="2"/>
      <c r="P5477" s="2"/>
    </row>
    <row r="5478" spans="1:16" ht="12" customHeight="1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167">
        <v>57225</v>
      </c>
      <c r="L5478" s="167" t="s">
        <v>450</v>
      </c>
      <c r="M5478" s="2"/>
      <c r="P5478" s="2"/>
    </row>
    <row r="5479" spans="1:16" ht="12" customHeight="1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167">
        <v>57237</v>
      </c>
      <c r="L5479" s="167" t="s">
        <v>453</v>
      </c>
      <c r="M5479" s="2"/>
      <c r="P5479" s="2"/>
    </row>
    <row r="5480" spans="1:16" ht="12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167">
        <v>57238</v>
      </c>
      <c r="L5480" s="167" t="s">
        <v>450</v>
      </c>
      <c r="M5480" s="2"/>
      <c r="P5480" s="2"/>
    </row>
    <row r="5481" spans="1:16" ht="12" customHeight="1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167">
        <v>57247</v>
      </c>
      <c r="L5481" s="167" t="s">
        <v>396</v>
      </c>
      <c r="M5481" s="2"/>
      <c r="P5481" s="2"/>
    </row>
    <row r="5482" spans="1:16" ht="12" customHeight="1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167">
        <v>57248</v>
      </c>
      <c r="L5482" s="167" t="s">
        <v>450</v>
      </c>
      <c r="M5482" s="2"/>
      <c r="P5482" s="2"/>
    </row>
    <row r="5483" spans="1:16" ht="12" customHeight="1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167">
        <v>57255</v>
      </c>
      <c r="L5483" s="167" t="s">
        <v>396</v>
      </c>
      <c r="M5483" s="2"/>
      <c r="P5483" s="2"/>
    </row>
    <row r="5484" spans="1:16" ht="12" customHeight="1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167">
        <v>57256</v>
      </c>
      <c r="L5484" s="167" t="s">
        <v>450</v>
      </c>
      <c r="M5484" s="2"/>
      <c r="P5484" s="2"/>
    </row>
    <row r="5485" spans="1:16" ht="12" customHeight="1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167">
        <v>57257</v>
      </c>
      <c r="L5485" s="167" t="s">
        <v>396</v>
      </c>
      <c r="M5485" s="2"/>
      <c r="P5485" s="2"/>
    </row>
    <row r="5486" spans="1:16" ht="12" customHeight="1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167">
        <v>57258</v>
      </c>
      <c r="L5486" s="167" t="s">
        <v>450</v>
      </c>
      <c r="M5486" s="2"/>
      <c r="P5486" s="2"/>
    </row>
    <row r="5487" spans="1:16" ht="12" customHeight="1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167">
        <v>57260</v>
      </c>
      <c r="L5487" s="167" t="s">
        <v>396</v>
      </c>
      <c r="M5487" s="2"/>
      <c r="P5487" s="2"/>
    </row>
    <row r="5488" spans="1:16" ht="12" customHeight="1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167">
        <v>57261</v>
      </c>
      <c r="L5488" s="167" t="s">
        <v>450</v>
      </c>
      <c r="M5488" s="2"/>
      <c r="P5488" s="2"/>
    </row>
    <row r="5489" spans="1:16" ht="12" customHeight="1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167">
        <v>57262</v>
      </c>
      <c r="L5489" s="167" t="s">
        <v>396</v>
      </c>
      <c r="M5489" s="2"/>
      <c r="P5489" s="2"/>
    </row>
    <row r="5490" spans="1:16" ht="12" customHeight="1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167">
        <v>57263</v>
      </c>
      <c r="L5490" s="167" t="s">
        <v>450</v>
      </c>
      <c r="M5490" s="2"/>
      <c r="P5490" s="2"/>
    </row>
    <row r="5491" spans="1:16" ht="12" customHeight="1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167">
        <v>57268</v>
      </c>
      <c r="L5491" s="167" t="s">
        <v>453</v>
      </c>
      <c r="M5491" s="2"/>
      <c r="P5491" s="2"/>
    </row>
    <row r="5492" spans="1:16" ht="12" customHeight="1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167">
        <v>57269</v>
      </c>
      <c r="L5492" s="167" t="s">
        <v>450</v>
      </c>
      <c r="M5492" s="2"/>
      <c r="P5492" s="2"/>
    </row>
    <row r="5493" spans="1:16" ht="12" customHeight="1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167">
        <v>57270</v>
      </c>
      <c r="L5493" s="167" t="s">
        <v>396</v>
      </c>
      <c r="M5493" s="2"/>
      <c r="P5493" s="2"/>
    </row>
    <row r="5494" spans="1:16" ht="12" customHeight="1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167">
        <v>57271</v>
      </c>
      <c r="L5494" s="167" t="s">
        <v>450</v>
      </c>
      <c r="M5494" s="2"/>
      <c r="P5494" s="2"/>
    </row>
    <row r="5495" spans="1:16" ht="12" customHeight="1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167">
        <v>57276</v>
      </c>
      <c r="L5495" s="167" t="s">
        <v>453</v>
      </c>
      <c r="M5495" s="2"/>
      <c r="P5495" s="2"/>
    </row>
    <row r="5496" spans="1:16" ht="12" customHeight="1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167">
        <v>57278</v>
      </c>
      <c r="L5496" s="167" t="s">
        <v>450</v>
      </c>
      <c r="M5496" s="2"/>
      <c r="P5496" s="2"/>
    </row>
    <row r="5497" spans="1:16" ht="12" customHeight="1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167">
        <v>57279</v>
      </c>
      <c r="L5497" s="167" t="s">
        <v>396</v>
      </c>
      <c r="M5497" s="2"/>
      <c r="P5497" s="2"/>
    </row>
    <row r="5498" spans="1:16" ht="12" customHeight="1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167">
        <v>57301</v>
      </c>
      <c r="L5498" s="167" t="s">
        <v>450</v>
      </c>
      <c r="M5498" s="2"/>
      <c r="P5498" s="2"/>
    </row>
    <row r="5499" spans="1:16" ht="12" customHeight="1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167">
        <v>57311</v>
      </c>
      <c r="L5499" s="167" t="s">
        <v>453</v>
      </c>
      <c r="M5499" s="2"/>
      <c r="P5499" s="2"/>
    </row>
    <row r="5500" spans="1:16" ht="12" customHeight="1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167">
        <v>57312</v>
      </c>
      <c r="L5500" s="167" t="s">
        <v>450</v>
      </c>
      <c r="M5500" s="2"/>
      <c r="P5500" s="2"/>
    </row>
    <row r="5501" spans="1:16" ht="12" customHeight="1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167">
        <v>57315</v>
      </c>
      <c r="L5501" s="167" t="s">
        <v>453</v>
      </c>
      <c r="M5501" s="2"/>
      <c r="P5501" s="2"/>
    </row>
    <row r="5502" spans="1:16" ht="12" customHeight="1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167">
        <v>57317</v>
      </c>
      <c r="L5502" s="167" t="s">
        <v>450</v>
      </c>
      <c r="M5502" s="2"/>
      <c r="P5502" s="2"/>
    </row>
    <row r="5503" spans="1:16" ht="12" customHeight="1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167">
        <v>57319</v>
      </c>
      <c r="L5503" s="167" t="s">
        <v>453</v>
      </c>
      <c r="M5503" s="2"/>
      <c r="P5503" s="2"/>
    </row>
    <row r="5504" spans="1:16" ht="12" customHeight="1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167">
        <v>57322</v>
      </c>
      <c r="L5504" s="167" t="s">
        <v>450</v>
      </c>
      <c r="M5504" s="2"/>
      <c r="P5504" s="2"/>
    </row>
    <row r="5505" spans="1:16" ht="12" customHeight="1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167">
        <v>57326</v>
      </c>
      <c r="L5505" s="167" t="s">
        <v>451</v>
      </c>
      <c r="M5505" s="2"/>
      <c r="P5505" s="2"/>
    </row>
    <row r="5506" spans="1:16" ht="12" customHeight="1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167">
        <v>57328</v>
      </c>
      <c r="L5506" s="167" t="s">
        <v>450</v>
      </c>
      <c r="M5506" s="2"/>
      <c r="P5506" s="2"/>
    </row>
    <row r="5507" spans="1:16" ht="12" customHeight="1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167">
        <v>57329</v>
      </c>
      <c r="L5507" s="167" t="s">
        <v>453</v>
      </c>
      <c r="M5507" s="2"/>
      <c r="P5507" s="2"/>
    </row>
    <row r="5508" spans="1:16" ht="12" customHeight="1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167">
        <v>57334</v>
      </c>
      <c r="L5508" s="167" t="s">
        <v>450</v>
      </c>
      <c r="M5508" s="2"/>
      <c r="P5508" s="2"/>
    </row>
    <row r="5509" spans="1:16" ht="12" customHeight="1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167">
        <v>57339</v>
      </c>
      <c r="L5509" s="167" t="s">
        <v>451</v>
      </c>
      <c r="M5509" s="2"/>
      <c r="P5509" s="2"/>
    </row>
    <row r="5510" spans="1:16" ht="12" customHeight="1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167">
        <v>57340</v>
      </c>
      <c r="L5510" s="167" t="s">
        <v>450</v>
      </c>
      <c r="M5510" s="2"/>
      <c r="P5510" s="2"/>
    </row>
    <row r="5511" spans="1:16" ht="12" customHeight="1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167">
        <v>57345</v>
      </c>
      <c r="L5511" s="167" t="s">
        <v>451</v>
      </c>
      <c r="M5511" s="2"/>
      <c r="P5511" s="2"/>
    </row>
    <row r="5512" spans="1:16" ht="12" customHeight="1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167">
        <v>57348</v>
      </c>
      <c r="L5512" s="167" t="s">
        <v>450</v>
      </c>
      <c r="M5512" s="2"/>
      <c r="P5512" s="2"/>
    </row>
    <row r="5513" spans="1:16" ht="12" customHeight="1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167">
        <v>57354</v>
      </c>
      <c r="L5513" s="167" t="s">
        <v>453</v>
      </c>
      <c r="M5513" s="2"/>
      <c r="P5513" s="2"/>
    </row>
    <row r="5514" spans="1:16" ht="12" customHeight="1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167">
        <v>57355</v>
      </c>
      <c r="L5514" s="167" t="s">
        <v>450</v>
      </c>
      <c r="M5514" s="2"/>
      <c r="P5514" s="2"/>
    </row>
    <row r="5515" spans="1:16" ht="12" customHeight="1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167">
        <v>57361</v>
      </c>
      <c r="L5515" s="167" t="s">
        <v>399</v>
      </c>
      <c r="M5515" s="2"/>
      <c r="P5515" s="2"/>
    </row>
    <row r="5516" spans="1:16" ht="12" customHeight="1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167">
        <v>57362</v>
      </c>
      <c r="L5516" s="167" t="s">
        <v>450</v>
      </c>
      <c r="M5516" s="2"/>
      <c r="P5516" s="2"/>
    </row>
    <row r="5517" spans="1:16" ht="12" customHeight="1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167">
        <v>57365</v>
      </c>
      <c r="L5517" s="167" t="s">
        <v>451</v>
      </c>
      <c r="M5517" s="2"/>
      <c r="P5517" s="2"/>
    </row>
    <row r="5518" spans="1:16" ht="12" customHeight="1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167">
        <v>57366</v>
      </c>
      <c r="L5518" s="167" t="s">
        <v>453</v>
      </c>
      <c r="M5518" s="2"/>
      <c r="P5518" s="2"/>
    </row>
    <row r="5519" spans="1:16" ht="12" customHeight="1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167">
        <v>57367</v>
      </c>
      <c r="L5519" s="167" t="s">
        <v>450</v>
      </c>
      <c r="M5519" s="2"/>
      <c r="P5519" s="2"/>
    </row>
    <row r="5520" spans="1:16" ht="12" customHeight="1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167">
        <v>57374</v>
      </c>
      <c r="L5520" s="167" t="s">
        <v>453</v>
      </c>
      <c r="M5520" s="2"/>
      <c r="P5520" s="2"/>
    </row>
    <row r="5521" spans="1:16" ht="12" customHeight="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167">
        <v>57375</v>
      </c>
      <c r="L5521" s="167" t="s">
        <v>450</v>
      </c>
      <c r="M5521" s="2"/>
      <c r="P5521" s="2"/>
    </row>
    <row r="5522" spans="1:16" ht="12" customHeight="1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167">
        <v>57376</v>
      </c>
      <c r="L5522" s="167" t="s">
        <v>453</v>
      </c>
      <c r="M5522" s="2"/>
      <c r="P5522" s="2"/>
    </row>
    <row r="5523" spans="1:16" ht="12" customHeight="1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167">
        <v>57379</v>
      </c>
      <c r="L5523" s="167" t="s">
        <v>450</v>
      </c>
      <c r="M5523" s="2"/>
      <c r="P5523" s="2"/>
    </row>
    <row r="5524" spans="1:16" ht="12" customHeight="1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167">
        <v>57380</v>
      </c>
      <c r="L5524" s="167" t="s">
        <v>399</v>
      </c>
      <c r="M5524" s="2"/>
      <c r="P5524" s="2"/>
    </row>
    <row r="5525" spans="1:16" ht="12" customHeight="1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167">
        <v>57381</v>
      </c>
      <c r="L5525" s="167" t="s">
        <v>450</v>
      </c>
      <c r="M5525" s="2"/>
      <c r="P5525" s="2"/>
    </row>
    <row r="5526" spans="1:16" ht="12" customHeight="1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167">
        <v>57420</v>
      </c>
      <c r="L5526" s="167" t="s">
        <v>451</v>
      </c>
      <c r="M5526" s="2"/>
      <c r="P5526" s="2"/>
    </row>
    <row r="5527" spans="1:16" ht="12" customHeight="1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167">
        <v>57421</v>
      </c>
      <c r="L5527" s="167" t="s">
        <v>450</v>
      </c>
      <c r="M5527" s="2"/>
      <c r="P5527" s="2"/>
    </row>
    <row r="5528" spans="1:16" ht="12" customHeight="1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167">
        <v>57428</v>
      </c>
      <c r="L5528" s="167" t="s">
        <v>451</v>
      </c>
      <c r="M5528" s="2"/>
      <c r="P5528" s="2"/>
    </row>
    <row r="5529" spans="1:16" ht="12" customHeight="1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167">
        <v>57429</v>
      </c>
      <c r="L5529" s="167" t="s">
        <v>450</v>
      </c>
      <c r="M5529" s="2"/>
      <c r="P5529" s="2"/>
    </row>
    <row r="5530" spans="1:16" ht="12" customHeight="1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167">
        <v>57430</v>
      </c>
      <c r="L5530" s="167" t="s">
        <v>396</v>
      </c>
      <c r="M5530" s="2"/>
      <c r="P5530" s="2"/>
    </row>
    <row r="5531" spans="1:16" ht="12" customHeight="1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167">
        <v>57432</v>
      </c>
      <c r="L5531" s="167" t="s">
        <v>450</v>
      </c>
      <c r="M5531" s="2"/>
      <c r="P5531" s="2"/>
    </row>
    <row r="5532" spans="1:16" ht="12" customHeight="1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167">
        <v>57437</v>
      </c>
      <c r="L5532" s="167" t="s">
        <v>395</v>
      </c>
      <c r="M5532" s="2"/>
      <c r="P5532" s="2"/>
    </row>
    <row r="5533" spans="1:16" ht="12" customHeight="1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167">
        <v>57438</v>
      </c>
      <c r="L5533" s="167" t="s">
        <v>451</v>
      </c>
      <c r="M5533" s="2"/>
      <c r="P5533" s="2"/>
    </row>
    <row r="5534" spans="1:16" ht="12" customHeight="1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167">
        <v>57439</v>
      </c>
      <c r="L5534" s="167" t="s">
        <v>450</v>
      </c>
      <c r="M5534" s="2"/>
      <c r="P5534" s="2"/>
    </row>
    <row r="5535" spans="1:16" ht="12" customHeight="1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167">
        <v>57442</v>
      </c>
      <c r="L5535" s="167" t="s">
        <v>451</v>
      </c>
      <c r="M5535" s="2"/>
      <c r="P5535" s="2"/>
    </row>
    <row r="5536" spans="1:16" ht="12" customHeight="1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167">
        <v>57445</v>
      </c>
      <c r="L5536" s="167" t="s">
        <v>450</v>
      </c>
      <c r="M5536" s="2"/>
      <c r="P5536" s="2"/>
    </row>
    <row r="5537" spans="1:16" ht="12" customHeight="1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167">
        <v>57446</v>
      </c>
      <c r="L5537" s="167" t="s">
        <v>396</v>
      </c>
      <c r="M5537" s="2"/>
      <c r="P5537" s="2"/>
    </row>
    <row r="5538" spans="1:16" ht="12" customHeight="1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167">
        <v>57448</v>
      </c>
      <c r="L5538" s="167" t="s">
        <v>451</v>
      </c>
      <c r="M5538" s="2"/>
      <c r="P5538" s="2"/>
    </row>
    <row r="5539" spans="1:16" ht="12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167">
        <v>57449</v>
      </c>
      <c r="L5539" s="167" t="s">
        <v>450</v>
      </c>
      <c r="M5539" s="2"/>
      <c r="P5539" s="2"/>
    </row>
    <row r="5540" spans="1:16" ht="12" customHeight="1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167">
        <v>57450</v>
      </c>
      <c r="L5540" s="167" t="s">
        <v>451</v>
      </c>
      <c r="M5540" s="2"/>
      <c r="P5540" s="2"/>
    </row>
    <row r="5541" spans="1:16" ht="12" customHeight="1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167">
        <v>57451</v>
      </c>
      <c r="L5541" s="167" t="s">
        <v>450</v>
      </c>
      <c r="M5541" s="2"/>
      <c r="P5541" s="2"/>
    </row>
    <row r="5542" spans="1:16" ht="12" customHeight="1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167">
        <v>57452</v>
      </c>
      <c r="L5542" s="167" t="s">
        <v>451</v>
      </c>
      <c r="M5542" s="2"/>
      <c r="P5542" s="2"/>
    </row>
    <row r="5543" spans="1:16" ht="12" customHeight="1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167">
        <v>57454</v>
      </c>
      <c r="L5543" s="167" t="s">
        <v>450</v>
      </c>
      <c r="M5543" s="2"/>
      <c r="P5543" s="2"/>
    </row>
    <row r="5544" spans="1:16" ht="12" customHeight="1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167">
        <v>57455</v>
      </c>
      <c r="L5544" s="167" t="s">
        <v>451</v>
      </c>
      <c r="M5544" s="2"/>
      <c r="P5544" s="2"/>
    </row>
    <row r="5545" spans="1:16" ht="12" customHeight="1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167">
        <v>57456</v>
      </c>
      <c r="L5545" s="167" t="s">
        <v>450</v>
      </c>
      <c r="M5545" s="2"/>
      <c r="P5545" s="2"/>
    </row>
    <row r="5546" spans="1:16" ht="12" customHeight="1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167">
        <v>57457</v>
      </c>
      <c r="L5546" s="167" t="s">
        <v>395</v>
      </c>
      <c r="M5546" s="2"/>
      <c r="P5546" s="2"/>
    </row>
    <row r="5547" spans="1:16" ht="12" customHeight="1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167">
        <v>57460</v>
      </c>
      <c r="L5547" s="167" t="s">
        <v>450</v>
      </c>
      <c r="M5547" s="2"/>
      <c r="P5547" s="2"/>
    </row>
    <row r="5548" spans="1:16" ht="12" customHeight="1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167">
        <v>57466</v>
      </c>
      <c r="L5548" s="167" t="s">
        <v>451</v>
      </c>
      <c r="M5548" s="2"/>
      <c r="P5548" s="2"/>
    </row>
    <row r="5549" spans="1:16" ht="12" customHeight="1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167">
        <v>57467</v>
      </c>
      <c r="L5549" s="167" t="s">
        <v>450</v>
      </c>
      <c r="M5549" s="2"/>
      <c r="P5549" s="2"/>
    </row>
    <row r="5550" spans="1:16" ht="12" customHeight="1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167">
        <v>57471</v>
      </c>
      <c r="L5550" s="167" t="s">
        <v>451</v>
      </c>
      <c r="M5550" s="2"/>
      <c r="P5550" s="2"/>
    </row>
    <row r="5551" spans="1:16" ht="12" customHeight="1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167">
        <v>57474</v>
      </c>
      <c r="L5551" s="167" t="s">
        <v>450</v>
      </c>
      <c r="M5551" s="2"/>
      <c r="P5551" s="2"/>
    </row>
    <row r="5552" spans="1:16" ht="12" customHeight="1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167">
        <v>57475</v>
      </c>
      <c r="L5552" s="167" t="s">
        <v>451</v>
      </c>
      <c r="M5552" s="2"/>
      <c r="P5552" s="2"/>
    </row>
    <row r="5553" spans="1:16" ht="12" customHeight="1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167">
        <v>57476</v>
      </c>
      <c r="L5553" s="167" t="s">
        <v>450</v>
      </c>
      <c r="M5553" s="2"/>
      <c r="P5553" s="2"/>
    </row>
    <row r="5554" spans="1:16" ht="12" customHeight="1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167">
        <v>57501</v>
      </c>
      <c r="L5554" s="167" t="s">
        <v>451</v>
      </c>
      <c r="M5554" s="2"/>
      <c r="P5554" s="2"/>
    </row>
    <row r="5555" spans="1:16" ht="12" customHeight="1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167">
        <v>57538</v>
      </c>
      <c r="L5555" s="167" t="s">
        <v>450</v>
      </c>
      <c r="M5555" s="2"/>
      <c r="P5555" s="2"/>
    </row>
    <row r="5556" spans="1:16" ht="12" customHeight="1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167">
        <v>57540</v>
      </c>
      <c r="L5556" s="167" t="s">
        <v>451</v>
      </c>
      <c r="M5556" s="2"/>
      <c r="P5556" s="2"/>
    </row>
    <row r="5557" spans="1:16" ht="12" customHeight="1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167">
        <v>57567</v>
      </c>
      <c r="L5557" s="167" t="s">
        <v>452</v>
      </c>
      <c r="M5557" s="2"/>
      <c r="P5557" s="2"/>
    </row>
    <row r="5558" spans="1:16" ht="12" customHeight="1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167">
        <v>57568</v>
      </c>
      <c r="L5558" s="167" t="s">
        <v>451</v>
      </c>
      <c r="M5558" s="2"/>
      <c r="P5558" s="2"/>
    </row>
    <row r="5559" spans="1:16" ht="12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167">
        <v>57571</v>
      </c>
      <c r="L5559" s="167" t="s">
        <v>450</v>
      </c>
      <c r="M5559" s="2"/>
      <c r="P5559" s="2"/>
    </row>
    <row r="5560" spans="1:16" ht="12" customHeight="1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167">
        <v>57572</v>
      </c>
      <c r="L5560" s="167" t="s">
        <v>451</v>
      </c>
      <c r="M5560" s="2"/>
      <c r="P5560" s="2"/>
    </row>
    <row r="5561" spans="1:16" ht="12" customHeight="1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167">
        <v>57574</v>
      </c>
      <c r="L5561" s="167" t="s">
        <v>452</v>
      </c>
      <c r="M5561" s="2"/>
      <c r="P5561" s="2"/>
    </row>
    <row r="5562" spans="1:16" ht="12" customHeight="1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167">
        <v>57576</v>
      </c>
      <c r="L5562" s="167" t="s">
        <v>451</v>
      </c>
      <c r="M5562" s="2"/>
      <c r="P5562" s="2"/>
    </row>
    <row r="5563" spans="1:16" ht="12" customHeight="1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167">
        <v>57577</v>
      </c>
      <c r="L5563" s="167" t="s">
        <v>452</v>
      </c>
      <c r="M5563" s="2"/>
      <c r="P5563" s="2"/>
    </row>
    <row r="5564" spans="1:16" ht="12" customHeight="1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167">
        <v>57578</v>
      </c>
      <c r="L5564" s="167" t="s">
        <v>451</v>
      </c>
      <c r="M5564" s="2"/>
      <c r="P5564" s="2"/>
    </row>
    <row r="5565" spans="1:16" ht="12" customHeight="1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167">
        <v>57620</v>
      </c>
      <c r="L5565" s="167" t="s">
        <v>452</v>
      </c>
      <c r="M5565" s="2"/>
      <c r="P5565" s="2"/>
    </row>
    <row r="5566" spans="1:16" ht="12" customHeight="1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167">
        <v>57621</v>
      </c>
      <c r="L5566" s="167" t="s">
        <v>395</v>
      </c>
      <c r="M5566" s="2"/>
      <c r="P5566" s="2"/>
    </row>
    <row r="5567" spans="1:16" ht="12" customHeight="1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167">
        <v>57622</v>
      </c>
      <c r="L5567" s="167" t="s">
        <v>451</v>
      </c>
      <c r="M5567" s="2"/>
      <c r="P5567" s="2"/>
    </row>
    <row r="5568" spans="1:16" ht="12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167">
        <v>57626</v>
      </c>
      <c r="L5568" s="167" t="s">
        <v>452</v>
      </c>
      <c r="M5568" s="2"/>
      <c r="P5568" s="2"/>
    </row>
    <row r="5569" spans="1:16" ht="12" customHeight="1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167">
        <v>57628</v>
      </c>
      <c r="L5569" s="167" t="s">
        <v>451</v>
      </c>
      <c r="M5569" s="2"/>
      <c r="P5569" s="2"/>
    </row>
    <row r="5570" spans="1:16" ht="12" customHeight="1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167">
        <v>57632</v>
      </c>
      <c r="L5570" s="167" t="s">
        <v>395</v>
      </c>
      <c r="M5570" s="2"/>
      <c r="P5570" s="2"/>
    </row>
    <row r="5571" spans="1:16" ht="12" customHeight="1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167">
        <v>57633</v>
      </c>
      <c r="L5571" s="167" t="s">
        <v>451</v>
      </c>
      <c r="M5571" s="2"/>
      <c r="P5571" s="2"/>
    </row>
    <row r="5572" spans="1:16" ht="12" customHeight="1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167">
        <v>57634</v>
      </c>
      <c r="L5572" s="167" t="s">
        <v>395</v>
      </c>
      <c r="M5572" s="2"/>
      <c r="P5572" s="2"/>
    </row>
    <row r="5573" spans="1:16" ht="12" customHeight="1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167">
        <v>57636</v>
      </c>
      <c r="L5573" s="167" t="s">
        <v>451</v>
      </c>
      <c r="M5573" s="2"/>
      <c r="P5573" s="2"/>
    </row>
    <row r="5574" spans="1:16" ht="12" customHeight="1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167">
        <v>57638</v>
      </c>
      <c r="L5574" s="167" t="s">
        <v>395</v>
      </c>
      <c r="M5574" s="2"/>
      <c r="P5574" s="2"/>
    </row>
    <row r="5575" spans="1:16" ht="12" customHeight="1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167">
        <v>57644</v>
      </c>
      <c r="L5575" s="167" t="s">
        <v>452</v>
      </c>
      <c r="M5575" s="2"/>
      <c r="P5575" s="2"/>
    </row>
    <row r="5576" spans="1:16" ht="12" customHeight="1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167">
        <v>57645</v>
      </c>
      <c r="L5576" s="167" t="s">
        <v>395</v>
      </c>
      <c r="M5576" s="2"/>
      <c r="P5576" s="2"/>
    </row>
    <row r="5577" spans="1:16" ht="12" customHeight="1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167">
        <v>57647</v>
      </c>
      <c r="L5577" s="167" t="s">
        <v>451</v>
      </c>
      <c r="M5577" s="2"/>
      <c r="P5577" s="2"/>
    </row>
    <row r="5578" spans="1:16" ht="12" customHeight="1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167">
        <v>57648</v>
      </c>
      <c r="L5578" s="167" t="s">
        <v>395</v>
      </c>
      <c r="M5578" s="2"/>
      <c r="P5578" s="2"/>
    </row>
    <row r="5579" spans="1:16" ht="12" customHeight="1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167">
        <v>57649</v>
      </c>
      <c r="L5579" s="167" t="s">
        <v>452</v>
      </c>
      <c r="M5579" s="2"/>
      <c r="P5579" s="2"/>
    </row>
    <row r="5580" spans="1:16" ht="12" customHeight="1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167">
        <v>57652</v>
      </c>
      <c r="L5580" s="167" t="s">
        <v>451</v>
      </c>
      <c r="M5580" s="2"/>
      <c r="P5580" s="2"/>
    </row>
    <row r="5581" spans="1:16" ht="12" customHeight="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167">
        <v>57653</v>
      </c>
      <c r="L5581" s="167" t="s">
        <v>395</v>
      </c>
      <c r="M5581" s="2"/>
      <c r="P5581" s="2"/>
    </row>
    <row r="5582" spans="1:16" ht="12" customHeight="1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167">
        <v>57656</v>
      </c>
      <c r="L5582" s="167" t="s">
        <v>451</v>
      </c>
      <c r="M5582" s="2"/>
      <c r="P5582" s="2"/>
    </row>
    <row r="5583" spans="1:16" ht="12" customHeight="1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167">
        <v>57658</v>
      </c>
      <c r="L5583" s="167" t="s">
        <v>395</v>
      </c>
      <c r="M5583" s="2"/>
      <c r="P5583" s="2"/>
    </row>
    <row r="5584" spans="1:16" ht="12" customHeight="1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167">
        <v>57661</v>
      </c>
      <c r="L5584" s="167" t="s">
        <v>451</v>
      </c>
      <c r="M5584" s="2"/>
      <c r="P5584" s="2"/>
    </row>
    <row r="5585" spans="1:16" ht="12" customHeight="1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167">
        <v>57701</v>
      </c>
      <c r="L5585" s="167" t="s">
        <v>452</v>
      </c>
      <c r="M5585" s="2"/>
      <c r="P5585" s="2"/>
    </row>
    <row r="5586" spans="1:16" ht="12" customHeight="1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167">
        <v>57724</v>
      </c>
      <c r="L5586" s="167" t="s">
        <v>387</v>
      </c>
      <c r="M5586" s="2"/>
      <c r="P5586" s="2"/>
    </row>
    <row r="5587" spans="1:16" ht="12" customHeight="1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167">
        <v>57725</v>
      </c>
      <c r="L5587" s="167" t="s">
        <v>452</v>
      </c>
      <c r="M5587" s="2"/>
      <c r="P5587" s="2"/>
    </row>
    <row r="5588" spans="1:16" ht="12" customHeight="1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167">
        <v>58001</v>
      </c>
      <c r="L5588" s="167" t="s">
        <v>396</v>
      </c>
      <c r="M5588" s="2"/>
      <c r="P5588" s="2"/>
    </row>
    <row r="5589" spans="1:16" ht="12" customHeight="1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167">
        <v>58239</v>
      </c>
      <c r="L5589" s="167" t="s">
        <v>397</v>
      </c>
      <c r="M5589" s="2"/>
      <c r="P5589" s="2"/>
    </row>
    <row r="5590" spans="1:16" ht="12" customHeight="1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167">
        <v>58240</v>
      </c>
      <c r="L5590" s="167" t="s">
        <v>396</v>
      </c>
      <c r="M5590" s="2"/>
      <c r="P5590" s="2"/>
    </row>
    <row r="5591" spans="1:16" ht="12" customHeight="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167">
        <v>58249</v>
      </c>
      <c r="L5591" s="167" t="s">
        <v>397</v>
      </c>
      <c r="M5591" s="2"/>
      <c r="P5591" s="2"/>
    </row>
    <row r="5592" spans="1:16" ht="12" customHeight="1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167">
        <v>58250</v>
      </c>
      <c r="L5592" s="167" t="s">
        <v>396</v>
      </c>
      <c r="M5592" s="2"/>
      <c r="P5592" s="2"/>
    </row>
    <row r="5593" spans="1:16" ht="12" customHeight="1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167">
        <v>58255</v>
      </c>
      <c r="L5593" s="167" t="s">
        <v>397</v>
      </c>
      <c r="M5593" s="2"/>
      <c r="P5593" s="2"/>
    </row>
    <row r="5594" spans="1:16" ht="12" customHeight="1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167">
        <v>58256</v>
      </c>
      <c r="L5594" s="167" t="s">
        <v>396</v>
      </c>
      <c r="M5594" s="2"/>
      <c r="P5594" s="2"/>
    </row>
    <row r="5595" spans="1:16" ht="12" customHeight="1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167">
        <v>58281</v>
      </c>
      <c r="L5595" s="167" t="s">
        <v>397</v>
      </c>
      <c r="M5595" s="2"/>
      <c r="P5595" s="2"/>
    </row>
    <row r="5596" spans="1:16" ht="12" customHeight="1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167">
        <v>58282</v>
      </c>
      <c r="L5596" s="167" t="s">
        <v>396</v>
      </c>
      <c r="M5596" s="2"/>
      <c r="P5596" s="2"/>
    </row>
    <row r="5597" spans="1:16" ht="12" customHeight="1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167">
        <v>58301</v>
      </c>
      <c r="L5597" s="167" t="s">
        <v>397</v>
      </c>
      <c r="M5597" s="2"/>
      <c r="P5597" s="2"/>
    </row>
    <row r="5598" spans="1:16" ht="12" customHeight="1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167">
        <v>58319</v>
      </c>
      <c r="L5598" s="167" t="s">
        <v>395</v>
      </c>
      <c r="M5598" s="2"/>
      <c r="P5598" s="2"/>
    </row>
    <row r="5599" spans="1:16" ht="12" customHeight="1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167">
        <v>58320</v>
      </c>
      <c r="L5599" s="167" t="s">
        <v>397</v>
      </c>
      <c r="M5599" s="2"/>
      <c r="P5599" s="2"/>
    </row>
    <row r="5600" spans="1:16" ht="12" customHeight="1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167">
        <v>58321</v>
      </c>
      <c r="L5600" s="167" t="s">
        <v>396</v>
      </c>
      <c r="M5600" s="2"/>
      <c r="P5600" s="2"/>
    </row>
    <row r="5601" spans="1:16" ht="12" customHeight="1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167">
        <v>58323</v>
      </c>
      <c r="L5601" s="167" t="s">
        <v>397</v>
      </c>
      <c r="M5601" s="2"/>
      <c r="P5601" s="2"/>
    </row>
    <row r="5602" spans="1:16" ht="12" customHeight="1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167">
        <v>58327</v>
      </c>
      <c r="L5602" s="167" t="s">
        <v>396</v>
      </c>
      <c r="M5602" s="2"/>
      <c r="P5602" s="2"/>
    </row>
    <row r="5603" spans="1:16" ht="12" customHeight="1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167">
        <v>58329</v>
      </c>
      <c r="L5603" s="167" t="s">
        <v>397</v>
      </c>
      <c r="M5603" s="2"/>
      <c r="P5603" s="2"/>
    </row>
    <row r="5604" spans="1:16" ht="12" customHeight="1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167">
        <v>58330</v>
      </c>
      <c r="L5604" s="167" t="s">
        <v>396</v>
      </c>
      <c r="M5604" s="2"/>
      <c r="P5604" s="2"/>
    </row>
    <row r="5605" spans="1:16" ht="12" customHeight="1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167">
        <v>58331</v>
      </c>
      <c r="L5605" s="167" t="s">
        <v>397</v>
      </c>
      <c r="M5605" s="2"/>
      <c r="P5605" s="2"/>
    </row>
    <row r="5606" spans="1:16" ht="12" customHeight="1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167">
        <v>58344</v>
      </c>
      <c r="L5606" s="167" t="s">
        <v>396</v>
      </c>
      <c r="M5606" s="2"/>
      <c r="P5606" s="2"/>
    </row>
    <row r="5607" spans="1:16" ht="12" customHeight="1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167">
        <v>58346</v>
      </c>
      <c r="L5607" s="167" t="s">
        <v>397</v>
      </c>
      <c r="M5607" s="2"/>
      <c r="P5607" s="2"/>
    </row>
    <row r="5608" spans="1:16" ht="12" customHeight="1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167">
        <v>58356</v>
      </c>
      <c r="L5608" s="167" t="s">
        <v>395</v>
      </c>
      <c r="M5608" s="2"/>
      <c r="P5608" s="2"/>
    </row>
    <row r="5609" spans="1:16" ht="12" customHeight="1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167">
        <v>58357</v>
      </c>
      <c r="L5609" s="167" t="s">
        <v>397</v>
      </c>
      <c r="M5609" s="2"/>
      <c r="P5609" s="2"/>
    </row>
    <row r="5610" spans="1:16" ht="12" customHeight="1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167">
        <v>58361</v>
      </c>
      <c r="L5610" s="167" t="s">
        <v>396</v>
      </c>
      <c r="M5610" s="2"/>
      <c r="P5610" s="2"/>
    </row>
    <row r="5611" spans="1:16" ht="12" customHeight="1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167">
        <v>58362</v>
      </c>
      <c r="L5611" s="167" t="s">
        <v>397</v>
      </c>
      <c r="M5611" s="2"/>
      <c r="P5611" s="2"/>
    </row>
    <row r="5612" spans="1:16" ht="12" customHeight="1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167">
        <v>58380</v>
      </c>
      <c r="L5612" s="167" t="s">
        <v>396</v>
      </c>
      <c r="M5612" s="2"/>
      <c r="P5612" s="2"/>
    </row>
    <row r="5613" spans="1:16" ht="12" customHeight="1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167">
        <v>58382</v>
      </c>
      <c r="L5613" s="167" t="s">
        <v>397</v>
      </c>
      <c r="M5613" s="2"/>
      <c r="P5613" s="2"/>
    </row>
    <row r="5614" spans="1:16" ht="12" customHeight="1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167">
        <v>58401</v>
      </c>
      <c r="L5614" s="167" t="s">
        <v>396</v>
      </c>
      <c r="M5614" s="2"/>
      <c r="P5614" s="2"/>
    </row>
    <row r="5615" spans="1:16" ht="12" customHeight="1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167">
        <v>58413</v>
      </c>
      <c r="L5615" s="167" t="s">
        <v>395</v>
      </c>
      <c r="M5615" s="2"/>
      <c r="P5615" s="2"/>
    </row>
    <row r="5616" spans="1:16" ht="12" customHeight="1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167">
        <v>58415</v>
      </c>
      <c r="L5616" s="167" t="s">
        <v>396</v>
      </c>
      <c r="M5616" s="2"/>
      <c r="P5616" s="2"/>
    </row>
    <row r="5617" spans="1:16" ht="12" customHeight="1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167">
        <v>58418</v>
      </c>
      <c r="L5617" s="167" t="s">
        <v>395</v>
      </c>
      <c r="M5617" s="2"/>
      <c r="P5617" s="2"/>
    </row>
    <row r="5618" spans="1:16" ht="12" customHeight="1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167">
        <v>58425</v>
      </c>
      <c r="L5618" s="167" t="s">
        <v>396</v>
      </c>
      <c r="M5618" s="2"/>
      <c r="P5618" s="2"/>
    </row>
    <row r="5619" spans="1:16" ht="12" customHeight="1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167">
        <v>58428</v>
      </c>
      <c r="L5619" s="167" t="s">
        <v>395</v>
      </c>
      <c r="M5619" s="2"/>
      <c r="P5619" s="2"/>
    </row>
    <row r="5620" spans="1:16" ht="12" customHeight="1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167">
        <v>58429</v>
      </c>
      <c r="L5620" s="167" t="s">
        <v>396</v>
      </c>
      <c r="M5620" s="2"/>
      <c r="P5620" s="2"/>
    </row>
    <row r="5621" spans="1:16" ht="12" customHeight="1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167">
        <v>58430</v>
      </c>
      <c r="L5621" s="167" t="s">
        <v>395</v>
      </c>
      <c r="M5621" s="2"/>
      <c r="P5621" s="2"/>
    </row>
    <row r="5622" spans="1:16" ht="12" customHeight="1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167">
        <v>58431</v>
      </c>
      <c r="L5622" s="167" t="s">
        <v>396</v>
      </c>
      <c r="M5622" s="2"/>
      <c r="P5622" s="2"/>
    </row>
    <row r="5623" spans="1:16" ht="12" customHeight="1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167">
        <v>58438</v>
      </c>
      <c r="L5623" s="167" t="s">
        <v>395</v>
      </c>
      <c r="M5623" s="2"/>
      <c r="P5623" s="2"/>
    </row>
    <row r="5624" spans="1:16" ht="12" customHeight="1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167">
        <v>58441</v>
      </c>
      <c r="L5624" s="167" t="s">
        <v>396</v>
      </c>
      <c r="M5624" s="2"/>
      <c r="P5624" s="2"/>
    </row>
    <row r="5625" spans="1:16" ht="12" customHeight="1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167">
        <v>58442</v>
      </c>
      <c r="L5625" s="167" t="s">
        <v>395</v>
      </c>
      <c r="M5625" s="2"/>
      <c r="P5625" s="2"/>
    </row>
    <row r="5626" spans="1:16" ht="12" customHeight="1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167">
        <v>58443</v>
      </c>
      <c r="L5626" s="167" t="s">
        <v>396</v>
      </c>
      <c r="M5626" s="2"/>
      <c r="P5626" s="2"/>
    </row>
    <row r="5627" spans="1:16" ht="12" customHeight="1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167">
        <v>58444</v>
      </c>
      <c r="L5627" s="167" t="s">
        <v>395</v>
      </c>
      <c r="M5627" s="2"/>
      <c r="P5627" s="2"/>
    </row>
    <row r="5628" spans="1:16" ht="12" customHeight="1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167">
        <v>58445</v>
      </c>
      <c r="L5628" s="167" t="s">
        <v>396</v>
      </c>
      <c r="M5628" s="2"/>
      <c r="P5628" s="2"/>
    </row>
    <row r="5629" spans="1:16" ht="12" customHeight="1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167">
        <v>58451</v>
      </c>
      <c r="L5629" s="167" t="s">
        <v>395</v>
      </c>
      <c r="M5629" s="2"/>
      <c r="P5629" s="2"/>
    </row>
    <row r="5630" spans="1:16" ht="12" customHeight="1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167">
        <v>58452</v>
      </c>
      <c r="L5630" s="167" t="s">
        <v>396</v>
      </c>
      <c r="M5630" s="2"/>
      <c r="P5630" s="2"/>
    </row>
    <row r="5631" spans="1:16" ht="12" customHeight="1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167">
        <v>58454</v>
      </c>
      <c r="L5631" s="167" t="s">
        <v>395</v>
      </c>
      <c r="M5631" s="2"/>
      <c r="P5631" s="2"/>
    </row>
    <row r="5632" spans="1:16" ht="12" customHeight="1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167">
        <v>58455</v>
      </c>
      <c r="L5632" s="167" t="s">
        <v>396</v>
      </c>
      <c r="M5632" s="2"/>
      <c r="P5632" s="2"/>
    </row>
    <row r="5633" spans="1:16" ht="12" customHeight="1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167">
        <v>58456</v>
      </c>
      <c r="L5633" s="167" t="s">
        <v>395</v>
      </c>
      <c r="M5633" s="2"/>
      <c r="P5633" s="2"/>
    </row>
    <row r="5634" spans="1:16" ht="12" customHeight="1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167">
        <v>58458</v>
      </c>
      <c r="L5634" s="167" t="s">
        <v>396</v>
      </c>
      <c r="M5634" s="2"/>
      <c r="P5634" s="2"/>
    </row>
    <row r="5635" spans="1:16" ht="12" customHeight="1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167">
        <v>58460</v>
      </c>
      <c r="L5635" s="167" t="s">
        <v>395</v>
      </c>
      <c r="M5635" s="2"/>
      <c r="P5635" s="2"/>
    </row>
    <row r="5636" spans="1:16" ht="12" customHeight="1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167">
        <v>58461</v>
      </c>
      <c r="L5636" s="167" t="s">
        <v>396</v>
      </c>
      <c r="M5636" s="2"/>
      <c r="P5636" s="2"/>
    </row>
    <row r="5637" spans="1:16" ht="12" customHeight="1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167">
        <v>58463</v>
      </c>
      <c r="L5637" s="167" t="s">
        <v>395</v>
      </c>
      <c r="M5637" s="2"/>
      <c r="P5637" s="2"/>
    </row>
    <row r="5638" spans="1:16" ht="12" customHeight="1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167">
        <v>58464</v>
      </c>
      <c r="L5638" s="167" t="s">
        <v>396</v>
      </c>
      <c r="M5638" s="2"/>
      <c r="P5638" s="2"/>
    </row>
    <row r="5639" spans="1:16" ht="12" customHeight="1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167">
        <v>58467</v>
      </c>
      <c r="L5639" s="167" t="s">
        <v>395</v>
      </c>
      <c r="M5639" s="2"/>
      <c r="P5639" s="2"/>
    </row>
    <row r="5640" spans="1:16" ht="12" customHeight="1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167">
        <v>58472</v>
      </c>
      <c r="L5640" s="167" t="s">
        <v>396</v>
      </c>
      <c r="M5640" s="2"/>
      <c r="P5640" s="2"/>
    </row>
    <row r="5641" spans="1:16" ht="12" customHeight="1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167">
        <v>58475</v>
      </c>
      <c r="L5641" s="167" t="s">
        <v>395</v>
      </c>
      <c r="M5641" s="2"/>
      <c r="P5641" s="2"/>
    </row>
    <row r="5642" spans="1:16" ht="12" customHeight="1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167">
        <v>58479</v>
      </c>
      <c r="L5642" s="167" t="s">
        <v>396</v>
      </c>
      <c r="M5642" s="2"/>
      <c r="P5642" s="2"/>
    </row>
    <row r="5643" spans="1:16" ht="12" customHeight="1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167">
        <v>58482</v>
      </c>
      <c r="L5643" s="167" t="s">
        <v>395</v>
      </c>
      <c r="M5643" s="2"/>
      <c r="P5643" s="2"/>
    </row>
    <row r="5644" spans="1:16" ht="12" customHeight="1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167">
        <v>58484</v>
      </c>
      <c r="L5644" s="167" t="s">
        <v>396</v>
      </c>
      <c r="M5644" s="2"/>
      <c r="P5644" s="2"/>
    </row>
    <row r="5645" spans="1:16" ht="12" customHeight="1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167">
        <v>58486</v>
      </c>
      <c r="L5645" s="167" t="s">
        <v>395</v>
      </c>
      <c r="M5645" s="2"/>
      <c r="P5645" s="2"/>
    </row>
    <row r="5646" spans="1:16" ht="12" customHeight="1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167">
        <v>58490</v>
      </c>
      <c r="L5646" s="167" t="s">
        <v>396</v>
      </c>
      <c r="M5646" s="2"/>
      <c r="P5646" s="2"/>
    </row>
    <row r="5647" spans="1:16" ht="12" customHeight="1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167">
        <v>58494</v>
      </c>
      <c r="L5647" s="167" t="s">
        <v>395</v>
      </c>
      <c r="M5647" s="2"/>
      <c r="P5647" s="2"/>
    </row>
    <row r="5648" spans="1:16" ht="12" customHeight="1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167">
        <v>58497</v>
      </c>
      <c r="L5648" s="167" t="s">
        <v>396</v>
      </c>
      <c r="M5648" s="2"/>
      <c r="P5648" s="2"/>
    </row>
    <row r="5649" spans="1:16" ht="12" customHeight="1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167">
        <v>58501</v>
      </c>
      <c r="L5649" s="167" t="s">
        <v>395</v>
      </c>
      <c r="M5649" s="2"/>
      <c r="P5649" s="2"/>
    </row>
    <row r="5650" spans="1:16" ht="12" customHeight="1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167">
        <v>58531</v>
      </c>
      <c r="L5650" s="167" t="s">
        <v>397</v>
      </c>
      <c r="M5650" s="2"/>
      <c r="P5650" s="2"/>
    </row>
    <row r="5651" spans="1:16" ht="12" customHeight="1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167">
        <v>58532</v>
      </c>
      <c r="L5651" s="167" t="s">
        <v>395</v>
      </c>
      <c r="M5651" s="2"/>
      <c r="P5651" s="2"/>
    </row>
    <row r="5652" spans="1:16" ht="12" customHeight="1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167">
        <v>58540</v>
      </c>
      <c r="L5652" s="167" t="s">
        <v>397</v>
      </c>
      <c r="M5652" s="2"/>
      <c r="P5652" s="2"/>
    </row>
    <row r="5653" spans="1:16" ht="12" customHeight="1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167">
        <v>58541</v>
      </c>
      <c r="L5653" s="167" t="s">
        <v>395</v>
      </c>
      <c r="M5653" s="2"/>
      <c r="P5653" s="2"/>
    </row>
    <row r="5654" spans="1:16" ht="12" customHeight="1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167">
        <v>58565</v>
      </c>
      <c r="L5654" s="167" t="s">
        <v>397</v>
      </c>
      <c r="M5654" s="2"/>
      <c r="P5654" s="2"/>
    </row>
    <row r="5655" spans="1:16" ht="12" customHeight="1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167">
        <v>58566</v>
      </c>
      <c r="L5655" s="167" t="s">
        <v>395</v>
      </c>
      <c r="M5655" s="2"/>
      <c r="P5655" s="2"/>
    </row>
    <row r="5656" spans="1:16" ht="12" customHeight="1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167">
        <v>58620</v>
      </c>
      <c r="L5656" s="167" t="s">
        <v>387</v>
      </c>
      <c r="M5656" s="2"/>
      <c r="P5656" s="2"/>
    </row>
    <row r="5657" spans="1:16" ht="12" customHeight="1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167">
        <v>58622</v>
      </c>
      <c r="L5657" s="167" t="s">
        <v>395</v>
      </c>
      <c r="M5657" s="2"/>
      <c r="P5657" s="2"/>
    </row>
    <row r="5658" spans="1:16" ht="12" customHeight="1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167">
        <v>58623</v>
      </c>
      <c r="L5658" s="167" t="s">
        <v>387</v>
      </c>
      <c r="M5658" s="2"/>
      <c r="P5658" s="2"/>
    </row>
    <row r="5659" spans="1:16" ht="12" customHeight="1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167">
        <v>58625</v>
      </c>
      <c r="L5659" s="167" t="s">
        <v>395</v>
      </c>
      <c r="M5659" s="2"/>
      <c r="P5659" s="2"/>
    </row>
    <row r="5660" spans="1:16" ht="12" customHeight="1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167">
        <v>58626</v>
      </c>
      <c r="L5660" s="167" t="s">
        <v>397</v>
      </c>
      <c r="M5660" s="2"/>
      <c r="P5660" s="2"/>
    </row>
    <row r="5661" spans="1:16" ht="12" customHeight="1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167">
        <v>58630</v>
      </c>
      <c r="L5661" s="167" t="s">
        <v>395</v>
      </c>
      <c r="M5661" s="2"/>
      <c r="P5661" s="2"/>
    </row>
    <row r="5662" spans="1:16" ht="12" customHeight="1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167">
        <v>58632</v>
      </c>
      <c r="L5662" s="167" t="s">
        <v>387</v>
      </c>
      <c r="M5662" s="2"/>
      <c r="P5662" s="2"/>
    </row>
    <row r="5663" spans="1:16" ht="12" customHeight="1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167">
        <v>58634</v>
      </c>
      <c r="L5663" s="167" t="s">
        <v>397</v>
      </c>
      <c r="M5663" s="2"/>
      <c r="P5663" s="2"/>
    </row>
    <row r="5664" spans="1:16" ht="12" customHeight="1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167">
        <v>58638</v>
      </c>
      <c r="L5664" s="167" t="s">
        <v>395</v>
      </c>
      <c r="M5664" s="2"/>
      <c r="P5664" s="2"/>
    </row>
    <row r="5665" spans="1:16" ht="12" customHeight="1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167">
        <v>58640</v>
      </c>
      <c r="L5665" s="167" t="s">
        <v>397</v>
      </c>
      <c r="M5665" s="2"/>
      <c r="P5665" s="2"/>
    </row>
    <row r="5666" spans="1:16" ht="12" customHeight="1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167">
        <v>58641</v>
      </c>
      <c r="L5666" s="167" t="s">
        <v>395</v>
      </c>
      <c r="M5666" s="2"/>
      <c r="P5666" s="2"/>
    </row>
    <row r="5667" spans="1:16" ht="12" customHeight="1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167">
        <v>58642</v>
      </c>
      <c r="L5667" s="167" t="s">
        <v>397</v>
      </c>
      <c r="M5667" s="2"/>
      <c r="P5667" s="2"/>
    </row>
    <row r="5668" spans="1:16" ht="12" customHeight="1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167">
        <v>58643</v>
      </c>
      <c r="L5668" s="167" t="s">
        <v>387</v>
      </c>
      <c r="M5668" s="2"/>
      <c r="P5668" s="2"/>
    </row>
    <row r="5669" spans="1:16" ht="12" customHeight="1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167">
        <v>58644</v>
      </c>
      <c r="L5669" s="167" t="s">
        <v>395</v>
      </c>
      <c r="M5669" s="2"/>
      <c r="P5669" s="2"/>
    </row>
    <row r="5670" spans="1:16" ht="12" customHeight="1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167">
        <v>58645</v>
      </c>
      <c r="L5670" s="167" t="s">
        <v>387</v>
      </c>
      <c r="M5670" s="2"/>
      <c r="P5670" s="2"/>
    </row>
    <row r="5671" spans="1:16" ht="12" customHeight="1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167">
        <v>58646</v>
      </c>
      <c r="L5671" s="167" t="s">
        <v>395</v>
      </c>
      <c r="M5671" s="2"/>
      <c r="P5671" s="2"/>
    </row>
    <row r="5672" spans="1:16" ht="12" customHeight="1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167">
        <v>58651</v>
      </c>
      <c r="L5672" s="167" t="s">
        <v>387</v>
      </c>
      <c r="M5672" s="2"/>
      <c r="P5672" s="2"/>
    </row>
    <row r="5673" spans="1:16" ht="12" customHeight="1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167">
        <v>58652</v>
      </c>
      <c r="L5673" s="167" t="s">
        <v>395</v>
      </c>
      <c r="M5673" s="2"/>
      <c r="P5673" s="2"/>
    </row>
    <row r="5674" spans="1:16" ht="12" customHeight="1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167">
        <v>58654</v>
      </c>
      <c r="L5674" s="167" t="s">
        <v>387</v>
      </c>
      <c r="M5674" s="2"/>
      <c r="P5674" s="2"/>
    </row>
    <row r="5675" spans="1:16" ht="12" customHeight="1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167">
        <v>58655</v>
      </c>
      <c r="L5675" s="167" t="s">
        <v>395</v>
      </c>
      <c r="M5675" s="2"/>
      <c r="P5675" s="2"/>
    </row>
    <row r="5676" spans="1:16" ht="12" customHeight="1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167">
        <v>58701</v>
      </c>
      <c r="L5676" s="167" t="s">
        <v>397</v>
      </c>
      <c r="M5676" s="2"/>
      <c r="P5676" s="2"/>
    </row>
    <row r="5677" spans="1:16" ht="12" customHeight="1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167">
        <v>59001</v>
      </c>
      <c r="L5677" s="167" t="s">
        <v>380</v>
      </c>
      <c r="M5677" s="2"/>
      <c r="P5677" s="2"/>
    </row>
    <row r="5678" spans="1:16" ht="12" customHeight="1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167">
        <v>59003</v>
      </c>
      <c r="L5678" s="167" t="s">
        <v>387</v>
      </c>
      <c r="M5678" s="2"/>
      <c r="P5678" s="2"/>
    </row>
    <row r="5679" spans="1:16" ht="12" customHeight="1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167">
        <v>59006</v>
      </c>
      <c r="L5679" s="167" t="s">
        <v>380</v>
      </c>
      <c r="M5679" s="2"/>
      <c r="P5679" s="2"/>
    </row>
    <row r="5680" spans="1:16" ht="12" customHeight="1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167">
        <v>59012</v>
      </c>
      <c r="L5680" s="167" t="s">
        <v>500</v>
      </c>
      <c r="M5680" s="2"/>
      <c r="P5680" s="2"/>
    </row>
    <row r="5681" spans="1:16" ht="12" customHeight="1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167">
        <v>59013</v>
      </c>
      <c r="L5681" s="167" t="s">
        <v>380</v>
      </c>
      <c r="M5681" s="2"/>
      <c r="P5681" s="2"/>
    </row>
    <row r="5682" spans="1:16" ht="12" customHeight="1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167">
        <v>59016</v>
      </c>
      <c r="L5682" s="167" t="s">
        <v>500</v>
      </c>
      <c r="M5682" s="2"/>
      <c r="P5682" s="2"/>
    </row>
    <row r="5683" spans="1:16" ht="12" customHeight="1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167">
        <v>59018</v>
      </c>
      <c r="L5683" s="167" t="s">
        <v>384</v>
      </c>
      <c r="M5683" s="2"/>
      <c r="P5683" s="2"/>
    </row>
    <row r="5684" spans="1:16" ht="12" customHeight="1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167">
        <v>59019</v>
      </c>
      <c r="L5684" s="167" t="s">
        <v>380</v>
      </c>
      <c r="M5684" s="2"/>
      <c r="P5684" s="2"/>
    </row>
    <row r="5685" spans="1:16" ht="12" customHeight="1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167">
        <v>59025</v>
      </c>
      <c r="L5685" s="167" t="s">
        <v>500</v>
      </c>
      <c r="M5685" s="2"/>
      <c r="P5685" s="2"/>
    </row>
    <row r="5686" spans="1:16" ht="12" customHeight="1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167">
        <v>59026</v>
      </c>
      <c r="L5686" s="167" t="s">
        <v>380</v>
      </c>
      <c r="M5686" s="2"/>
      <c r="P5686" s="2"/>
    </row>
    <row r="5687" spans="1:16" ht="12" customHeight="1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167">
        <v>59027</v>
      </c>
      <c r="L5687" s="167" t="s">
        <v>384</v>
      </c>
      <c r="M5687" s="2"/>
      <c r="P5687" s="2"/>
    </row>
    <row r="5688" spans="1:16" ht="12" customHeight="1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167">
        <v>59028</v>
      </c>
      <c r="L5688" s="167" t="s">
        <v>380</v>
      </c>
      <c r="M5688" s="2"/>
      <c r="P5688" s="2"/>
    </row>
    <row r="5689" spans="1:16" ht="12" customHeight="1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167">
        <v>59031</v>
      </c>
      <c r="L5689" s="167" t="s">
        <v>500</v>
      </c>
      <c r="M5689" s="2"/>
      <c r="P5689" s="2"/>
    </row>
    <row r="5690" spans="1:16" ht="12" customHeight="1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167">
        <v>59032</v>
      </c>
      <c r="L5690" s="167" t="s">
        <v>386</v>
      </c>
      <c r="M5690" s="2"/>
      <c r="P5690" s="2"/>
    </row>
    <row r="5691" spans="1:16" ht="12" customHeight="1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167">
        <v>59033</v>
      </c>
      <c r="L5691" s="167" t="s">
        <v>380</v>
      </c>
      <c r="M5691" s="2"/>
      <c r="P5691" s="2"/>
    </row>
    <row r="5692" spans="1:16" ht="12" customHeight="1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167">
        <v>59036</v>
      </c>
      <c r="L5692" s="167" t="s">
        <v>386</v>
      </c>
      <c r="M5692" s="2"/>
      <c r="P5692" s="2"/>
    </row>
    <row r="5693" spans="1:16" ht="12" customHeight="1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167">
        <v>59037</v>
      </c>
      <c r="L5693" s="167" t="s">
        <v>380</v>
      </c>
      <c r="M5693" s="2"/>
      <c r="P5693" s="2"/>
    </row>
    <row r="5694" spans="1:16" ht="12" customHeight="1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167">
        <v>59038</v>
      </c>
      <c r="L5694" s="167" t="s">
        <v>387</v>
      </c>
      <c r="M5694" s="2"/>
      <c r="P5694" s="2"/>
    </row>
    <row r="5695" spans="1:16" ht="12" customHeight="1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167">
        <v>59041</v>
      </c>
      <c r="L5695" s="167" t="s">
        <v>380</v>
      </c>
      <c r="M5695" s="2"/>
      <c r="P5695" s="2"/>
    </row>
    <row r="5696" spans="1:16" ht="12" customHeight="1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167">
        <v>59043</v>
      </c>
      <c r="L5696" s="167" t="s">
        <v>500</v>
      </c>
      <c r="M5696" s="2"/>
      <c r="P5696" s="2"/>
    </row>
    <row r="5697" spans="1:16" ht="12" customHeight="1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167">
        <v>59044</v>
      </c>
      <c r="L5697" s="167" t="s">
        <v>380</v>
      </c>
      <c r="M5697" s="2"/>
      <c r="P5697" s="2"/>
    </row>
    <row r="5698" spans="1:16" ht="12" customHeight="1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167">
        <v>59047</v>
      </c>
      <c r="L5698" s="167" t="s">
        <v>384</v>
      </c>
      <c r="M5698" s="2"/>
      <c r="P5698" s="2"/>
    </row>
    <row r="5699" spans="1:16" ht="12" customHeight="1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167">
        <v>59050</v>
      </c>
      <c r="L5699" s="167" t="s">
        <v>500</v>
      </c>
      <c r="M5699" s="2"/>
      <c r="P5699" s="2"/>
    </row>
    <row r="5700" spans="1:16" ht="12" customHeight="1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167">
        <v>59052</v>
      </c>
      <c r="L5700" s="167" t="s">
        <v>380</v>
      </c>
      <c r="M5700" s="2"/>
      <c r="P5700" s="2"/>
    </row>
    <row r="5701" spans="1:16" ht="12" customHeight="1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167">
        <v>59053</v>
      </c>
      <c r="L5701" s="167" t="s">
        <v>386</v>
      </c>
      <c r="M5701" s="2"/>
      <c r="P5701" s="2"/>
    </row>
    <row r="5702" spans="1:16" ht="12" customHeight="1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167">
        <v>59054</v>
      </c>
      <c r="L5702" s="167" t="s">
        <v>380</v>
      </c>
      <c r="M5702" s="2"/>
      <c r="P5702" s="2"/>
    </row>
    <row r="5703" spans="1:16" ht="12" customHeight="1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167">
        <v>59055</v>
      </c>
      <c r="L5703" s="167" t="s">
        <v>386</v>
      </c>
      <c r="M5703" s="2"/>
      <c r="P5703" s="2"/>
    </row>
    <row r="5704" spans="1:16" ht="12" customHeight="1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167">
        <v>59057</v>
      </c>
      <c r="L5704" s="167" t="s">
        <v>380</v>
      </c>
      <c r="M5704" s="2"/>
      <c r="P5704" s="2"/>
    </row>
    <row r="5705" spans="1:16" ht="12" customHeight="1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167">
        <v>59058</v>
      </c>
      <c r="L5705" s="167" t="s">
        <v>386</v>
      </c>
      <c r="M5705" s="2"/>
      <c r="P5705" s="2"/>
    </row>
    <row r="5706" spans="1:16" ht="12" customHeight="1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167">
        <v>59059</v>
      </c>
      <c r="L5706" s="167" t="s">
        <v>380</v>
      </c>
      <c r="M5706" s="2"/>
      <c r="P5706" s="2"/>
    </row>
    <row r="5707" spans="1:16" ht="12" customHeight="1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167">
        <v>59062</v>
      </c>
      <c r="L5707" s="167" t="s">
        <v>500</v>
      </c>
      <c r="M5707" s="2"/>
      <c r="P5707" s="2"/>
    </row>
    <row r="5708" spans="1:16" ht="12" customHeight="1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167">
        <v>59063</v>
      </c>
      <c r="L5708" s="167" t="s">
        <v>380</v>
      </c>
      <c r="M5708" s="2"/>
      <c r="P5708" s="2"/>
    </row>
    <row r="5709" spans="1:16" ht="12" customHeight="1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167">
        <v>59065</v>
      </c>
      <c r="L5709" s="167" t="s">
        <v>384</v>
      </c>
      <c r="M5709" s="2"/>
      <c r="P5709" s="2"/>
    </row>
    <row r="5710" spans="1:16" ht="12" customHeight="1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167">
        <v>59066</v>
      </c>
      <c r="L5710" s="167" t="s">
        <v>380</v>
      </c>
      <c r="M5710" s="2"/>
      <c r="P5710" s="2"/>
    </row>
    <row r="5711" spans="1:16" ht="12" customHeight="1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167">
        <v>59076</v>
      </c>
      <c r="L5711" s="167" t="s">
        <v>387</v>
      </c>
      <c r="M5711" s="2"/>
      <c r="P5711" s="2"/>
    </row>
    <row r="5712" spans="1:16" ht="12" customHeight="1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167">
        <v>59077</v>
      </c>
      <c r="L5712" s="167" t="s">
        <v>382</v>
      </c>
      <c r="M5712" s="2"/>
      <c r="P5712" s="2"/>
    </row>
    <row r="5713" spans="1:16" ht="12" customHeight="1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167">
        <v>59078</v>
      </c>
      <c r="L5713" s="167" t="s">
        <v>386</v>
      </c>
      <c r="M5713" s="2"/>
      <c r="P5713" s="2"/>
    </row>
    <row r="5714" spans="1:16" ht="12" customHeight="1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167">
        <v>59079</v>
      </c>
      <c r="L5714" s="167" t="s">
        <v>380</v>
      </c>
      <c r="M5714" s="2"/>
      <c r="P5714" s="2"/>
    </row>
    <row r="5715" spans="1:16" ht="12" customHeight="1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167">
        <v>59084</v>
      </c>
      <c r="L5715" s="167" t="s">
        <v>386</v>
      </c>
      <c r="M5715" s="2"/>
      <c r="P5715" s="2"/>
    </row>
    <row r="5716" spans="1:16" ht="12" customHeight="1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167">
        <v>59086</v>
      </c>
      <c r="L5716" s="167" t="s">
        <v>384</v>
      </c>
      <c r="M5716" s="2"/>
      <c r="P5716" s="2"/>
    </row>
    <row r="5717" spans="1:16" ht="12" customHeight="1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167">
        <v>59087</v>
      </c>
      <c r="L5717" s="167" t="s">
        <v>386</v>
      </c>
      <c r="M5717" s="2"/>
      <c r="P5717" s="2"/>
    </row>
    <row r="5718" spans="1:16" ht="12" customHeight="1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167">
        <v>59088</v>
      </c>
      <c r="L5718" s="167" t="s">
        <v>380</v>
      </c>
      <c r="M5718" s="2"/>
      <c r="P5718" s="2"/>
    </row>
    <row r="5719" spans="1:16" ht="12" customHeight="1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167">
        <v>59089</v>
      </c>
      <c r="L5719" s="167" t="s">
        <v>500</v>
      </c>
      <c r="M5719" s="2"/>
      <c r="P5719" s="2"/>
    </row>
    <row r="5720" spans="1:16" ht="12" customHeight="1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167">
        <v>59101</v>
      </c>
      <c r="L5720" s="167" t="s">
        <v>380</v>
      </c>
      <c r="M5720" s="2"/>
      <c r="P5720" s="2"/>
    </row>
    <row r="5721" spans="1:16" ht="12" customHeight="1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167">
        <v>59201</v>
      </c>
      <c r="L5721" s="167" t="s">
        <v>382</v>
      </c>
      <c r="M5721" s="2"/>
      <c r="P5721" s="2"/>
    </row>
    <row r="5722" spans="1:16" ht="12" customHeight="1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167">
        <v>59214</v>
      </c>
      <c r="L5722" s="167" t="s">
        <v>387</v>
      </c>
      <c r="M5722" s="2"/>
      <c r="P5722" s="2"/>
    </row>
    <row r="5723" spans="1:16" ht="12" customHeight="1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167">
        <v>59218</v>
      </c>
      <c r="L5723" s="167" t="s">
        <v>382</v>
      </c>
      <c r="M5723" s="2"/>
      <c r="P5723" s="2"/>
    </row>
    <row r="5724" spans="1:16" ht="12" customHeight="1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167">
        <v>59262</v>
      </c>
      <c r="L5724" s="167" t="s">
        <v>387</v>
      </c>
      <c r="M5724" s="2"/>
      <c r="P5724" s="2"/>
    </row>
    <row r="5725" spans="1:16" ht="12" customHeight="1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167">
        <v>59263</v>
      </c>
      <c r="L5725" s="167" t="s">
        <v>382</v>
      </c>
      <c r="M5725" s="2"/>
      <c r="P5725" s="2"/>
    </row>
    <row r="5726" spans="1:16" ht="12" customHeight="1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167">
        <v>59301</v>
      </c>
      <c r="L5726" s="167" t="s">
        <v>387</v>
      </c>
      <c r="M5726" s="2"/>
      <c r="P5726" s="2"/>
    </row>
    <row r="5727" spans="1:16" ht="12" customHeight="1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167">
        <v>59311</v>
      </c>
      <c r="L5727" s="167" t="s">
        <v>452</v>
      </c>
      <c r="M5727" s="2"/>
      <c r="P5727" s="2"/>
    </row>
    <row r="5728" spans="1:16" ht="12" customHeight="1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167">
        <v>59312</v>
      </c>
      <c r="L5728" s="167" t="s">
        <v>387</v>
      </c>
      <c r="M5728" s="2"/>
      <c r="P5728" s="2"/>
    </row>
    <row r="5729" spans="1:16" ht="12" customHeight="1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167">
        <v>59314</v>
      </c>
      <c r="L5729" s="167" t="s">
        <v>500</v>
      </c>
      <c r="M5729" s="2"/>
      <c r="P5729" s="2"/>
    </row>
    <row r="5730" spans="1:16" ht="12" customHeight="1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167">
        <v>59315</v>
      </c>
      <c r="L5730" s="167" t="s">
        <v>387</v>
      </c>
      <c r="M5730" s="2"/>
      <c r="P5730" s="2"/>
    </row>
    <row r="5731" spans="1:16" ht="12" customHeight="1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167">
        <v>59317</v>
      </c>
      <c r="L5731" s="167" t="s">
        <v>500</v>
      </c>
      <c r="M5731" s="2"/>
      <c r="P5731" s="2"/>
    </row>
    <row r="5732" spans="1:16" ht="12" customHeight="1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167">
        <v>59318</v>
      </c>
      <c r="L5732" s="167" t="s">
        <v>382</v>
      </c>
      <c r="M5732" s="2"/>
      <c r="P5732" s="2"/>
    </row>
    <row r="5733" spans="1:16" ht="12" customHeight="1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167">
        <v>59319</v>
      </c>
      <c r="L5733" s="167" t="s">
        <v>452</v>
      </c>
      <c r="M5733" s="2"/>
      <c r="P5733" s="2"/>
    </row>
    <row r="5734" spans="1:16" ht="12" customHeight="1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167">
        <v>59322</v>
      </c>
      <c r="L5734" s="167" t="s">
        <v>387</v>
      </c>
      <c r="M5734" s="2"/>
      <c r="P5734" s="2"/>
    </row>
    <row r="5735" spans="1:16" ht="12" customHeight="1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167">
        <v>59337</v>
      </c>
      <c r="L5735" s="167" t="s">
        <v>382</v>
      </c>
      <c r="M5735" s="2"/>
      <c r="P5735" s="2"/>
    </row>
    <row r="5736" spans="1:16" ht="12" customHeight="1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167">
        <v>59338</v>
      </c>
      <c r="L5736" s="167" t="s">
        <v>387</v>
      </c>
      <c r="M5736" s="2"/>
      <c r="P5736" s="2"/>
    </row>
    <row r="5737" spans="1:16" ht="12" customHeight="1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167">
        <v>59401</v>
      </c>
      <c r="L5737" s="167" t="s">
        <v>383</v>
      </c>
      <c r="M5737" s="2"/>
      <c r="P5737" s="2"/>
    </row>
    <row r="5738" spans="1:16" ht="12" customHeight="1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167">
        <v>59411</v>
      </c>
      <c r="L5738" s="167" t="s">
        <v>381</v>
      </c>
      <c r="M5738" s="2"/>
      <c r="P5738" s="2"/>
    </row>
    <row r="5739" spans="1:16" ht="12" customHeight="1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167">
        <v>59412</v>
      </c>
      <c r="L5739" s="167" t="s">
        <v>383</v>
      </c>
      <c r="M5739" s="2"/>
      <c r="P5739" s="2"/>
    </row>
    <row r="5740" spans="1:16" ht="12" customHeight="1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167">
        <v>59417</v>
      </c>
      <c r="L5740" s="167" t="s">
        <v>381</v>
      </c>
      <c r="M5740" s="2"/>
      <c r="P5740" s="2"/>
    </row>
    <row r="5741" spans="1:16" ht="12" customHeight="1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167">
        <v>59418</v>
      </c>
      <c r="L5741" s="167" t="s">
        <v>386</v>
      </c>
      <c r="M5741" s="2"/>
      <c r="P5741" s="2"/>
    </row>
    <row r="5742" spans="1:16" ht="12" customHeight="1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167">
        <v>59419</v>
      </c>
      <c r="L5742" s="167" t="s">
        <v>381</v>
      </c>
      <c r="M5742" s="2"/>
      <c r="P5742" s="2"/>
    </row>
    <row r="5743" spans="1:16" ht="12" customHeight="1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167">
        <v>59420</v>
      </c>
      <c r="L5743" s="167" t="s">
        <v>383</v>
      </c>
      <c r="M5743" s="2"/>
      <c r="P5743" s="2"/>
    </row>
    <row r="5744" spans="1:16" ht="12" customHeight="1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167">
        <v>59422</v>
      </c>
      <c r="L5744" s="167" t="s">
        <v>381</v>
      </c>
      <c r="M5744" s="2"/>
      <c r="P5744" s="2"/>
    </row>
    <row r="5745" spans="1:16" ht="12" customHeight="1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167">
        <v>59424</v>
      </c>
      <c r="L5745" s="167" t="s">
        <v>386</v>
      </c>
      <c r="M5745" s="2"/>
      <c r="P5745" s="2"/>
    </row>
    <row r="5746" spans="1:16" ht="12" customHeight="1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167">
        <v>59425</v>
      </c>
      <c r="L5746" s="167" t="s">
        <v>381</v>
      </c>
      <c r="M5746" s="2"/>
      <c r="P5746" s="2"/>
    </row>
    <row r="5747" spans="1:16" ht="12" customHeight="1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167">
        <v>59430</v>
      </c>
      <c r="L5747" s="167" t="s">
        <v>386</v>
      </c>
      <c r="M5747" s="2"/>
      <c r="P5747" s="2"/>
    </row>
    <row r="5748" spans="1:16" ht="12" customHeight="1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167">
        <v>59432</v>
      </c>
      <c r="L5748" s="167" t="s">
        <v>381</v>
      </c>
      <c r="M5748" s="2"/>
      <c r="P5748" s="2"/>
    </row>
    <row r="5749" spans="1:16" ht="12" customHeight="1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167">
        <v>59433</v>
      </c>
      <c r="L5749" s="167" t="s">
        <v>383</v>
      </c>
      <c r="M5749" s="2"/>
      <c r="P5749" s="2"/>
    </row>
    <row r="5750" spans="1:16" ht="12" customHeight="1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167">
        <v>59434</v>
      </c>
      <c r="L5750" s="167" t="s">
        <v>381</v>
      </c>
      <c r="M5750" s="2"/>
      <c r="P5750" s="2"/>
    </row>
    <row r="5751" spans="1:16" ht="12" customHeight="1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167">
        <v>59436</v>
      </c>
      <c r="L5751" s="167" t="s">
        <v>383</v>
      </c>
      <c r="M5751" s="2"/>
      <c r="P5751" s="2"/>
    </row>
    <row r="5752" spans="1:16" ht="12" customHeight="1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167">
        <v>59441</v>
      </c>
      <c r="L5752" s="167" t="s">
        <v>386</v>
      </c>
      <c r="M5752" s="2"/>
      <c r="P5752" s="2"/>
    </row>
    <row r="5753" spans="1:16" ht="12" customHeight="1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167">
        <v>59442</v>
      </c>
      <c r="L5753" s="167" t="s">
        <v>383</v>
      </c>
      <c r="M5753" s="2"/>
      <c r="P5753" s="2"/>
    </row>
    <row r="5754" spans="1:16" ht="12" customHeight="1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167">
        <v>59444</v>
      </c>
      <c r="L5754" s="167" t="s">
        <v>381</v>
      </c>
      <c r="M5754" s="2"/>
      <c r="P5754" s="2"/>
    </row>
    <row r="5755" spans="1:16" ht="12" customHeight="1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167">
        <v>59445</v>
      </c>
      <c r="L5755" s="167" t="s">
        <v>386</v>
      </c>
      <c r="M5755" s="2"/>
      <c r="P5755" s="2"/>
    </row>
    <row r="5756" spans="1:16" ht="12" customHeight="1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167">
        <v>59446</v>
      </c>
      <c r="L5756" s="167" t="s">
        <v>383</v>
      </c>
      <c r="M5756" s="2"/>
      <c r="P5756" s="2"/>
    </row>
    <row r="5757" spans="1:16" ht="12" customHeight="1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167">
        <v>59448</v>
      </c>
      <c r="L5757" s="167" t="s">
        <v>381</v>
      </c>
      <c r="M5757" s="2"/>
      <c r="P5757" s="2"/>
    </row>
    <row r="5758" spans="1:16" ht="12" customHeight="1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167">
        <v>59450</v>
      </c>
      <c r="L5758" s="167" t="s">
        <v>383</v>
      </c>
      <c r="M5758" s="2"/>
      <c r="P5758" s="2"/>
    </row>
    <row r="5759" spans="1:16" ht="12" customHeight="1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167">
        <v>59451</v>
      </c>
      <c r="L5759" s="167" t="s">
        <v>386</v>
      </c>
      <c r="M5759" s="2"/>
      <c r="P5759" s="2"/>
    </row>
    <row r="5760" spans="1:16" ht="12" customHeight="1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167">
        <v>59454</v>
      </c>
      <c r="L5760" s="167" t="s">
        <v>381</v>
      </c>
      <c r="M5760" s="2"/>
      <c r="P5760" s="2"/>
    </row>
    <row r="5761" spans="1:16" ht="12" customHeight="1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167">
        <v>59457</v>
      </c>
      <c r="L5761" s="167" t="s">
        <v>386</v>
      </c>
      <c r="M5761" s="2"/>
      <c r="P5761" s="2"/>
    </row>
    <row r="5762" spans="1:16" ht="12" customHeight="1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167">
        <v>59460</v>
      </c>
      <c r="L5762" s="167" t="s">
        <v>383</v>
      </c>
      <c r="M5762" s="2"/>
      <c r="P5762" s="2"/>
    </row>
    <row r="5763" spans="1:16" ht="12" customHeight="1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167">
        <v>59461</v>
      </c>
      <c r="L5763" s="167" t="s">
        <v>381</v>
      </c>
      <c r="M5763" s="2"/>
      <c r="P5763" s="2"/>
    </row>
    <row r="5764" spans="1:16" ht="12" customHeight="1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167">
        <v>59462</v>
      </c>
      <c r="L5764" s="167" t="s">
        <v>386</v>
      </c>
      <c r="M5764" s="2"/>
      <c r="P5764" s="2"/>
    </row>
    <row r="5765" spans="1:16" ht="12" customHeight="1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167">
        <v>59463</v>
      </c>
      <c r="L5765" s="167" t="s">
        <v>383</v>
      </c>
      <c r="M5765" s="2"/>
      <c r="P5765" s="2"/>
    </row>
    <row r="5766" spans="1:16" ht="12" customHeight="1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167">
        <v>59464</v>
      </c>
      <c r="L5766" s="167" t="s">
        <v>386</v>
      </c>
      <c r="M5766" s="2"/>
      <c r="P5766" s="2"/>
    </row>
    <row r="5767" spans="1:16" ht="12" customHeight="1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167">
        <v>59465</v>
      </c>
      <c r="L5767" s="167" t="s">
        <v>383</v>
      </c>
      <c r="M5767" s="2"/>
      <c r="P5767" s="2"/>
    </row>
    <row r="5768" spans="1:16" ht="12" customHeight="1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167">
        <v>59466</v>
      </c>
      <c r="L5768" s="167" t="s">
        <v>381</v>
      </c>
      <c r="M5768" s="2"/>
      <c r="P5768" s="2"/>
    </row>
    <row r="5769" spans="1:16" ht="12" customHeight="1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167">
        <v>59468</v>
      </c>
      <c r="L5769" s="167" t="s">
        <v>383</v>
      </c>
      <c r="M5769" s="2"/>
      <c r="P5769" s="2"/>
    </row>
    <row r="5770" spans="1:16" ht="12" customHeight="1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167">
        <v>59471</v>
      </c>
      <c r="L5770" s="167" t="s">
        <v>386</v>
      </c>
      <c r="M5770" s="2"/>
      <c r="P5770" s="2"/>
    </row>
    <row r="5771" spans="1:16" ht="12" customHeight="1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167">
        <v>59472</v>
      </c>
      <c r="L5771" s="167" t="s">
        <v>383</v>
      </c>
      <c r="M5771" s="2"/>
      <c r="P5771" s="2"/>
    </row>
    <row r="5772" spans="1:16" ht="12" customHeight="1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167">
        <v>59473</v>
      </c>
      <c r="L5772" s="167" t="s">
        <v>381</v>
      </c>
      <c r="M5772" s="2"/>
      <c r="P5772" s="2"/>
    </row>
    <row r="5773" spans="1:16" ht="12" customHeight="1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167">
        <v>59477</v>
      </c>
      <c r="L5773" s="167" t="s">
        <v>383</v>
      </c>
      <c r="M5773" s="2"/>
      <c r="P5773" s="2"/>
    </row>
    <row r="5774" spans="1:16" ht="12" customHeight="1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167">
        <v>59479</v>
      </c>
      <c r="L5774" s="167" t="s">
        <v>386</v>
      </c>
      <c r="M5774" s="2"/>
      <c r="P5774" s="2"/>
    </row>
    <row r="5775" spans="1:16" ht="12" customHeight="1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167">
        <v>59480</v>
      </c>
      <c r="L5775" s="167" t="s">
        <v>383</v>
      </c>
      <c r="M5775" s="2"/>
      <c r="P5775" s="2"/>
    </row>
    <row r="5776" spans="1:16" ht="12" customHeight="1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167">
        <v>59482</v>
      </c>
      <c r="L5776" s="167" t="s">
        <v>381</v>
      </c>
      <c r="M5776" s="2"/>
      <c r="P5776" s="2"/>
    </row>
    <row r="5777" spans="1:16" ht="12" customHeight="1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167">
        <v>59483</v>
      </c>
      <c r="L5777" s="167" t="s">
        <v>383</v>
      </c>
      <c r="M5777" s="2"/>
      <c r="P5777" s="2"/>
    </row>
    <row r="5778" spans="1:16" ht="12" customHeight="1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167">
        <v>59484</v>
      </c>
      <c r="L5778" s="167" t="s">
        <v>381</v>
      </c>
      <c r="M5778" s="2"/>
      <c r="P5778" s="2"/>
    </row>
    <row r="5779" spans="1:16" ht="12" customHeight="1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167">
        <v>59485</v>
      </c>
      <c r="L5779" s="167" t="s">
        <v>383</v>
      </c>
      <c r="M5779" s="2"/>
      <c r="P5779" s="2"/>
    </row>
    <row r="5780" spans="1:16" ht="12" customHeight="1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167">
        <v>59486</v>
      </c>
      <c r="L5780" s="167" t="s">
        <v>381</v>
      </c>
      <c r="M5780" s="2"/>
      <c r="P5780" s="2"/>
    </row>
    <row r="5781" spans="1:16" ht="12" customHeight="1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167">
        <v>59487</v>
      </c>
      <c r="L5781" s="167" t="s">
        <v>383</v>
      </c>
      <c r="M5781" s="2"/>
      <c r="P5781" s="2"/>
    </row>
    <row r="5782" spans="1:16" ht="12" customHeight="1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167">
        <v>59489</v>
      </c>
      <c r="L5782" s="167" t="s">
        <v>386</v>
      </c>
      <c r="M5782" s="2"/>
      <c r="P5782" s="2"/>
    </row>
    <row r="5783" spans="1:16" ht="12" customHeight="1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167">
        <v>59520</v>
      </c>
      <c r="L5783" s="167" t="s">
        <v>383</v>
      </c>
      <c r="M5783" s="2"/>
      <c r="P5783" s="2"/>
    </row>
    <row r="5784" spans="1:16" ht="12" customHeight="1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167">
        <v>59522</v>
      </c>
      <c r="L5784" s="167" t="s">
        <v>381</v>
      </c>
      <c r="M5784" s="2"/>
      <c r="P5784" s="2"/>
    </row>
    <row r="5785" spans="1:16" ht="12" customHeight="1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167">
        <v>59523</v>
      </c>
      <c r="L5785" s="167" t="s">
        <v>386</v>
      </c>
      <c r="M5785" s="2"/>
      <c r="P5785" s="2"/>
    </row>
    <row r="5786" spans="1:16" ht="12" customHeight="1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167">
        <v>59524</v>
      </c>
      <c r="L5786" s="167" t="s">
        <v>382</v>
      </c>
      <c r="M5786" s="2"/>
      <c r="P5786" s="2"/>
    </row>
    <row r="5787" spans="1:16" ht="12" customHeight="1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167">
        <v>59525</v>
      </c>
      <c r="L5787" s="167" t="s">
        <v>383</v>
      </c>
      <c r="M5787" s="2"/>
      <c r="P5787" s="2"/>
    </row>
    <row r="5788" spans="1:16" ht="12" customHeight="1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167">
        <v>59526</v>
      </c>
      <c r="L5788" s="167" t="s">
        <v>382</v>
      </c>
      <c r="M5788" s="2"/>
      <c r="P5788" s="2"/>
    </row>
    <row r="5789" spans="1:16" ht="12" customHeight="1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167">
        <v>59527</v>
      </c>
      <c r="L5789" s="167" t="s">
        <v>386</v>
      </c>
      <c r="M5789" s="2"/>
      <c r="P5789" s="2"/>
    </row>
    <row r="5790" spans="1:16" ht="12" customHeight="1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167">
        <v>59528</v>
      </c>
      <c r="L5790" s="167" t="s">
        <v>383</v>
      </c>
      <c r="M5790" s="2"/>
      <c r="P5790" s="2"/>
    </row>
    <row r="5791" spans="1:16" ht="12" customHeight="1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167">
        <v>59529</v>
      </c>
      <c r="L5791" s="167" t="s">
        <v>382</v>
      </c>
      <c r="M5791" s="2"/>
      <c r="P5791" s="2"/>
    </row>
    <row r="5792" spans="1:16" ht="12" customHeight="1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167">
        <v>59530</v>
      </c>
      <c r="L5792" s="167" t="s">
        <v>381</v>
      </c>
      <c r="M5792" s="2"/>
      <c r="P5792" s="2"/>
    </row>
    <row r="5793" spans="1:16" ht="12" customHeight="1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167">
        <v>59532</v>
      </c>
      <c r="L5793" s="167" t="s">
        <v>383</v>
      </c>
      <c r="M5793" s="2"/>
      <c r="P5793" s="2"/>
    </row>
    <row r="5794" spans="1:16" ht="12" customHeight="1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167">
        <v>59535</v>
      </c>
      <c r="L5794" s="167" t="s">
        <v>386</v>
      </c>
      <c r="M5794" s="2"/>
      <c r="P5794" s="2"/>
    </row>
    <row r="5795" spans="1:16" ht="12" customHeight="1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167">
        <v>59537</v>
      </c>
      <c r="L5795" s="167" t="s">
        <v>382</v>
      </c>
      <c r="M5795" s="2"/>
      <c r="P5795" s="2"/>
    </row>
    <row r="5796" spans="1:16" ht="12" customHeight="1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167">
        <v>59540</v>
      </c>
      <c r="L5796" s="167" t="s">
        <v>381</v>
      </c>
      <c r="M5796" s="2"/>
      <c r="P5796" s="2"/>
    </row>
    <row r="5797" spans="1:16" ht="12" customHeight="1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167">
        <v>59542</v>
      </c>
      <c r="L5797" s="167" t="s">
        <v>382</v>
      </c>
      <c r="M5797" s="2"/>
      <c r="P5797" s="2"/>
    </row>
    <row r="5798" spans="1:16" ht="12" customHeight="1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167">
        <v>59545</v>
      </c>
      <c r="L5798" s="167" t="s">
        <v>381</v>
      </c>
      <c r="M5798" s="2"/>
      <c r="P5798" s="2"/>
    </row>
    <row r="5799" spans="1:16" ht="12" customHeight="1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167">
        <v>59546</v>
      </c>
      <c r="L5799" s="167" t="s">
        <v>386</v>
      </c>
      <c r="M5799" s="2"/>
      <c r="P5799" s="2"/>
    </row>
    <row r="5800" spans="1:16" ht="12" customHeight="1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167">
        <v>59601</v>
      </c>
      <c r="L5800" s="167" t="s">
        <v>384</v>
      </c>
      <c r="M5800" s="2"/>
      <c r="P5800" s="2"/>
    </row>
    <row r="5801" spans="1:16" ht="12" customHeight="1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167">
        <v>59724</v>
      </c>
      <c r="L5801" s="167" t="s">
        <v>336</v>
      </c>
      <c r="M5801" s="2"/>
      <c r="P5801" s="2"/>
    </row>
    <row r="5802" spans="1:16" ht="12" customHeight="1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167">
        <v>59725</v>
      </c>
      <c r="L5802" s="167" t="s">
        <v>384</v>
      </c>
      <c r="M5802" s="2"/>
      <c r="P5802" s="2"/>
    </row>
    <row r="5803" spans="1:16" ht="12" customHeight="1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167">
        <v>59739</v>
      </c>
      <c r="L5803" s="167" t="s">
        <v>336</v>
      </c>
      <c r="M5803" s="2"/>
      <c r="P5803" s="2"/>
    </row>
    <row r="5804" spans="1:16" ht="12" customHeight="1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167">
        <v>59740</v>
      </c>
      <c r="L5804" s="167" t="s">
        <v>384</v>
      </c>
      <c r="M5804" s="2"/>
      <c r="P5804" s="2"/>
    </row>
    <row r="5805" spans="1:16" ht="12" customHeight="1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167">
        <v>59761</v>
      </c>
      <c r="L5805" s="167" t="s">
        <v>388</v>
      </c>
      <c r="M5805" s="2"/>
      <c r="P5805" s="2"/>
    </row>
    <row r="5806" spans="1:16" ht="12" customHeight="1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167">
        <v>59762</v>
      </c>
      <c r="L5806" s="167" t="s">
        <v>384</v>
      </c>
      <c r="M5806" s="2"/>
      <c r="P5806" s="2"/>
    </row>
    <row r="5807" spans="1:16" ht="12" customHeight="1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167">
        <v>59801</v>
      </c>
      <c r="L5807" s="167" t="s">
        <v>388</v>
      </c>
      <c r="M5807" s="2"/>
      <c r="P5807" s="2"/>
    </row>
    <row r="5808" spans="1:16" ht="12" customHeight="1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167">
        <v>59843</v>
      </c>
      <c r="L5808" s="167" t="s">
        <v>384</v>
      </c>
      <c r="M5808" s="2"/>
      <c r="P5808" s="2"/>
    </row>
    <row r="5809" spans="1:16" ht="12" customHeight="1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167">
        <v>59844</v>
      </c>
      <c r="L5809" s="167" t="s">
        <v>486</v>
      </c>
      <c r="M5809" s="2"/>
      <c r="P5809" s="2"/>
    </row>
    <row r="5810" spans="1:16" ht="12" customHeight="1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167">
        <v>59845</v>
      </c>
      <c r="L5810" s="167" t="s">
        <v>385</v>
      </c>
      <c r="M5810" s="2"/>
      <c r="P5810" s="2"/>
    </row>
    <row r="5811" spans="1:16" ht="12" customHeight="1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167">
        <v>59846</v>
      </c>
      <c r="L5811" s="167" t="s">
        <v>388</v>
      </c>
      <c r="M5811" s="2"/>
      <c r="P5811" s="2"/>
    </row>
    <row r="5812" spans="1:16" ht="12" customHeight="1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167">
        <v>59848</v>
      </c>
      <c r="L5812" s="167" t="s">
        <v>385</v>
      </c>
      <c r="M5812" s="2"/>
      <c r="P5812" s="2"/>
    </row>
    <row r="5813" spans="1:16" ht="12" customHeight="1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167">
        <v>59851</v>
      </c>
      <c r="L5813" s="167" t="s">
        <v>388</v>
      </c>
      <c r="M5813" s="2"/>
      <c r="P5813" s="2"/>
    </row>
    <row r="5814" spans="1:16" ht="12" customHeight="1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167">
        <v>59853</v>
      </c>
      <c r="L5814" s="167" t="s">
        <v>385</v>
      </c>
      <c r="M5814" s="2"/>
      <c r="P5814" s="2"/>
    </row>
    <row r="5815" spans="1:16" ht="12" customHeight="1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167">
        <v>59854</v>
      </c>
      <c r="L5815" s="167" t="s">
        <v>388</v>
      </c>
      <c r="M5815" s="2"/>
      <c r="P5815" s="2"/>
    </row>
    <row r="5816" spans="1:16" ht="12" customHeight="1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167">
        <v>59860</v>
      </c>
      <c r="L5816" s="167" t="s">
        <v>385</v>
      </c>
      <c r="M5816" s="2"/>
      <c r="P5816" s="2"/>
    </row>
    <row r="5817" spans="1:16" ht="12" customHeight="1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167">
        <v>59863</v>
      </c>
      <c r="L5817" s="167" t="s">
        <v>388</v>
      </c>
      <c r="M5817" s="2"/>
      <c r="P5817" s="2"/>
    </row>
    <row r="5818" spans="1:16" ht="12" customHeight="1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167">
        <v>59873</v>
      </c>
      <c r="L5818" s="167" t="s">
        <v>385</v>
      </c>
      <c r="M5818" s="2"/>
      <c r="P5818" s="2"/>
    </row>
    <row r="5819" spans="1:16" ht="12" customHeight="1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167">
        <v>59875</v>
      </c>
      <c r="L5819" s="167" t="s">
        <v>388</v>
      </c>
      <c r="M5819" s="2"/>
      <c r="P5819" s="2"/>
    </row>
    <row r="5820" spans="1:16" ht="12" customHeight="1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167">
        <v>59901</v>
      </c>
      <c r="L5820" s="167" t="s">
        <v>385</v>
      </c>
      <c r="M5820" s="2"/>
      <c r="P5820" s="2"/>
    </row>
    <row r="5821" spans="1:16" ht="12" customHeight="1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167">
        <v>60001</v>
      </c>
      <c r="L5821" s="167" t="s">
        <v>340</v>
      </c>
      <c r="M5821" s="2"/>
      <c r="P5821" s="2"/>
    </row>
    <row r="5822" spans="1:16" ht="12" customHeight="1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167">
        <v>60002</v>
      </c>
      <c r="L5822" s="167" t="s">
        <v>492</v>
      </c>
      <c r="M5822" s="2"/>
      <c r="P5822" s="2"/>
    </row>
    <row r="5823" spans="1:16" ht="12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167">
        <v>60004</v>
      </c>
      <c r="L5823" s="167" t="s">
        <v>337</v>
      </c>
      <c r="M5823" s="2"/>
      <c r="P5823" s="2"/>
    </row>
    <row r="5824" spans="1:16" ht="12" customHeight="1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167">
        <v>60012</v>
      </c>
      <c r="L5824" s="167" t="s">
        <v>340</v>
      </c>
      <c r="M5824" s="2"/>
      <c r="P5824" s="2"/>
    </row>
    <row r="5825" spans="1:16" ht="12" customHeight="1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167">
        <v>60013</v>
      </c>
      <c r="L5825" s="167" t="s">
        <v>337</v>
      </c>
      <c r="M5825" s="2"/>
      <c r="P5825" s="2"/>
    </row>
    <row r="5826" spans="1:16" ht="12" customHeight="1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167">
        <v>60014</v>
      </c>
      <c r="L5826" s="167" t="s">
        <v>340</v>
      </c>
      <c r="M5826" s="2"/>
      <c r="P5826" s="2"/>
    </row>
    <row r="5827" spans="1:16" ht="12" customHeight="1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167">
        <v>60015</v>
      </c>
      <c r="L5827" s="167" t="s">
        <v>337</v>
      </c>
      <c r="M5827" s="2"/>
      <c r="P5827" s="2"/>
    </row>
    <row r="5828" spans="1:16" ht="12" customHeight="1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167">
        <v>60020</v>
      </c>
      <c r="L5828" s="167" t="s">
        <v>492</v>
      </c>
      <c r="M5828" s="2"/>
      <c r="P5828" s="2"/>
    </row>
    <row r="5829" spans="1:16" ht="12" customHeight="1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167">
        <v>60021</v>
      </c>
      <c r="L5829" s="167" t="s">
        <v>337</v>
      </c>
      <c r="M5829" s="2"/>
      <c r="P5829" s="2"/>
    </row>
    <row r="5830" spans="1:16" ht="12" customHeight="1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167">
        <v>60031</v>
      </c>
      <c r="L5830" s="167" t="s">
        <v>492</v>
      </c>
      <c r="M5830" s="2"/>
      <c r="P5830" s="2"/>
    </row>
    <row r="5831" spans="1:16" ht="12" customHeight="1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167">
        <v>60033</v>
      </c>
      <c r="L5831" s="167" t="s">
        <v>340</v>
      </c>
      <c r="M5831" s="2"/>
      <c r="P5831" s="2"/>
    </row>
    <row r="5832" spans="1:16" ht="12" customHeight="1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167">
        <v>60035</v>
      </c>
      <c r="L5832" s="167" t="s">
        <v>337</v>
      </c>
      <c r="M5832" s="2"/>
      <c r="P5832" s="2"/>
    </row>
    <row r="5833" spans="1:16" ht="12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167">
        <v>60039</v>
      </c>
      <c r="L5833" s="167" t="s">
        <v>340</v>
      </c>
      <c r="M5833" s="2"/>
      <c r="P5833" s="2"/>
    </row>
    <row r="5834" spans="1:16" ht="12" customHeight="1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167">
        <v>60040</v>
      </c>
      <c r="L5834" s="167" t="s">
        <v>337</v>
      </c>
      <c r="M5834" s="2"/>
      <c r="P5834" s="2"/>
    </row>
    <row r="5835" spans="1:16" ht="12" customHeight="1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167">
        <v>60041</v>
      </c>
      <c r="L5835" s="167" t="s">
        <v>492</v>
      </c>
      <c r="M5835" s="2"/>
      <c r="P5835" s="2"/>
    </row>
    <row r="5836" spans="1:16" ht="12" customHeight="1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167">
        <v>60042</v>
      </c>
      <c r="L5836" s="167" t="s">
        <v>337</v>
      </c>
      <c r="M5836" s="2"/>
      <c r="P5836" s="2"/>
    </row>
    <row r="5837" spans="1:16" ht="12" customHeight="1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167">
        <v>60046</v>
      </c>
      <c r="L5837" s="167" t="s">
        <v>492</v>
      </c>
      <c r="M5837" s="2"/>
      <c r="P5837" s="2"/>
    </row>
    <row r="5838" spans="1:16" ht="12" customHeight="1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167">
        <v>60047</v>
      </c>
      <c r="L5838" s="167" t="s">
        <v>337</v>
      </c>
      <c r="M5838" s="2"/>
      <c r="P5838" s="2"/>
    </row>
    <row r="5839" spans="1:16" ht="12" customHeight="1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167">
        <v>60050</v>
      </c>
      <c r="L5839" s="167" t="s">
        <v>340</v>
      </c>
      <c r="M5839" s="2"/>
      <c r="P5839" s="2"/>
    </row>
    <row r="5840" spans="1:16" ht="12" customHeight="1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167">
        <v>60053</v>
      </c>
      <c r="L5840" s="167" t="s">
        <v>337</v>
      </c>
      <c r="M5840" s="2"/>
      <c r="P5840" s="2"/>
    </row>
    <row r="5841" spans="1:16" ht="12" customHeight="1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167">
        <v>60071</v>
      </c>
      <c r="L5841" s="167" t="s">
        <v>492</v>
      </c>
      <c r="M5841" s="2"/>
      <c r="P5841" s="2"/>
    </row>
    <row r="5842" spans="1:16" ht="12" customHeight="1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167">
        <v>60074</v>
      </c>
      <c r="L5842" s="167" t="s">
        <v>337</v>
      </c>
      <c r="M5842" s="2"/>
      <c r="P5842" s="2"/>
    </row>
    <row r="5843" spans="1:16" ht="12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167">
        <v>60075</v>
      </c>
      <c r="L5843" s="167" t="s">
        <v>492</v>
      </c>
      <c r="M5843" s="2"/>
      <c r="P5843" s="2"/>
    </row>
    <row r="5844" spans="1:16" ht="12" customHeight="1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167">
        <v>60076</v>
      </c>
      <c r="L5844" s="167" t="s">
        <v>337</v>
      </c>
      <c r="M5844" s="2"/>
      <c r="P5844" s="2"/>
    </row>
    <row r="5845" spans="1:16" ht="12" customHeight="1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167">
        <v>60080</v>
      </c>
      <c r="L5845" s="167" t="s">
        <v>492</v>
      </c>
      <c r="M5845" s="2"/>
      <c r="P5845" s="2"/>
    </row>
    <row r="5846" spans="1:16" ht="12" customHeight="1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167">
        <v>60082</v>
      </c>
      <c r="L5846" s="167" t="s">
        <v>337</v>
      </c>
      <c r="M5846" s="2"/>
      <c r="P5846" s="2"/>
    </row>
    <row r="5847" spans="1:16" ht="12" customHeight="1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167">
        <v>60083</v>
      </c>
      <c r="L5847" s="167" t="s">
        <v>492</v>
      </c>
      <c r="M5847" s="2"/>
      <c r="P5847" s="2"/>
    </row>
    <row r="5848" spans="1:16" ht="12" customHeight="1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167">
        <v>60084</v>
      </c>
      <c r="L5848" s="167" t="s">
        <v>337</v>
      </c>
      <c r="M5848" s="2"/>
      <c r="P5848" s="2"/>
    </row>
    <row r="5849" spans="1:16" ht="12" customHeight="1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167">
        <v>60087</v>
      </c>
      <c r="L5849" s="167" t="s">
        <v>492</v>
      </c>
      <c r="M5849" s="2"/>
      <c r="P5849" s="2"/>
    </row>
    <row r="5850" spans="1:16" ht="12" customHeight="1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167">
        <v>60088</v>
      </c>
      <c r="L5850" s="167" t="s">
        <v>337</v>
      </c>
      <c r="M5850" s="2"/>
      <c r="P5850" s="2"/>
    </row>
    <row r="5851" spans="1:16" ht="12" customHeight="1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167">
        <v>60096</v>
      </c>
      <c r="L5851" s="167" t="s">
        <v>492</v>
      </c>
      <c r="M5851" s="2"/>
      <c r="P5851" s="2"/>
    </row>
    <row r="5852" spans="1:16" ht="12" customHeight="1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167">
        <v>60097</v>
      </c>
      <c r="L5852" s="167" t="s">
        <v>340</v>
      </c>
      <c r="M5852" s="2"/>
      <c r="P5852" s="2"/>
    </row>
    <row r="5853" spans="1:16" ht="12" customHeight="1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167">
        <v>60099</v>
      </c>
      <c r="L5853" s="167" t="s">
        <v>492</v>
      </c>
      <c r="M5853" s="2"/>
      <c r="P5853" s="2"/>
    </row>
    <row r="5854" spans="1:16" ht="12" customHeight="1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167">
        <v>60101</v>
      </c>
      <c r="L5854" s="167" t="s">
        <v>337</v>
      </c>
      <c r="M5854" s="2"/>
      <c r="P5854" s="2"/>
    </row>
    <row r="5855" spans="1:16" ht="12" customHeight="1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167">
        <v>60109</v>
      </c>
      <c r="L5855" s="167" t="s">
        <v>340</v>
      </c>
      <c r="M5855" s="2"/>
      <c r="P5855" s="2"/>
    </row>
    <row r="5856" spans="1:16" ht="12" customHeight="1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167">
        <v>60110</v>
      </c>
      <c r="L5856" s="167" t="s">
        <v>337</v>
      </c>
      <c r="M5856" s="2"/>
      <c r="P5856" s="2"/>
    </row>
    <row r="5857" spans="1:16" ht="12" customHeight="1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167">
        <v>60111</v>
      </c>
      <c r="L5857" s="167" t="s">
        <v>340</v>
      </c>
      <c r="M5857" s="2"/>
      <c r="P5857" s="2"/>
    </row>
    <row r="5858" spans="1:16" ht="12" customHeight="1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167">
        <v>60114</v>
      </c>
      <c r="L5858" s="167" t="s">
        <v>337</v>
      </c>
      <c r="M5858" s="2"/>
      <c r="P5858" s="2"/>
    </row>
    <row r="5859" spans="1:16" ht="12" customHeight="1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167">
        <v>60115</v>
      </c>
      <c r="L5859" s="167" t="s">
        <v>340</v>
      </c>
      <c r="M5859" s="2"/>
      <c r="P5859" s="2"/>
    </row>
    <row r="5860" spans="1:16" ht="12" customHeight="1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167">
        <v>60116</v>
      </c>
      <c r="L5860" s="167" t="s">
        <v>337</v>
      </c>
      <c r="M5860" s="2"/>
      <c r="P5860" s="2"/>
    </row>
    <row r="5861" spans="1:16" ht="12" customHeight="1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167">
        <v>60129</v>
      </c>
      <c r="L5861" s="167" t="s">
        <v>340</v>
      </c>
      <c r="M5861" s="2"/>
      <c r="P5861" s="2"/>
    </row>
    <row r="5862" spans="1:16" ht="12" customHeight="1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167">
        <v>60130</v>
      </c>
      <c r="L5862" s="167" t="s">
        <v>337</v>
      </c>
      <c r="M5862" s="2"/>
      <c r="P5862" s="2"/>
    </row>
    <row r="5863" spans="1:16" ht="12" customHeight="1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167">
        <v>60135</v>
      </c>
      <c r="L5863" s="167" t="s">
        <v>340</v>
      </c>
      <c r="M5863" s="2"/>
      <c r="P5863" s="2"/>
    </row>
    <row r="5864" spans="1:16" ht="12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167">
        <v>60136</v>
      </c>
      <c r="L5864" s="167" t="s">
        <v>337</v>
      </c>
      <c r="M5864" s="2"/>
      <c r="P5864" s="2"/>
    </row>
    <row r="5865" spans="1:16" ht="12" customHeight="1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167">
        <v>60140</v>
      </c>
      <c r="L5865" s="167" t="s">
        <v>340</v>
      </c>
      <c r="M5865" s="2"/>
      <c r="P5865" s="2"/>
    </row>
    <row r="5866" spans="1:16" ht="12" customHeight="1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167">
        <v>60141</v>
      </c>
      <c r="L5866" s="167" t="s">
        <v>337</v>
      </c>
      <c r="M5866" s="2"/>
      <c r="P5866" s="2"/>
    </row>
    <row r="5867" spans="1:16" ht="12" customHeight="1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167">
        <v>60142</v>
      </c>
      <c r="L5867" s="167" t="s">
        <v>340</v>
      </c>
      <c r="M5867" s="2"/>
      <c r="P5867" s="2"/>
    </row>
    <row r="5868" spans="1:16" ht="12" customHeight="1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167">
        <v>60143</v>
      </c>
      <c r="L5868" s="167" t="s">
        <v>337</v>
      </c>
      <c r="M5868" s="2"/>
      <c r="P5868" s="2"/>
    </row>
    <row r="5869" spans="1:16" ht="12" customHeight="1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167">
        <v>60144</v>
      </c>
      <c r="L5869" s="167" t="s">
        <v>340</v>
      </c>
      <c r="M5869" s="2"/>
      <c r="P5869" s="2"/>
    </row>
    <row r="5870" spans="1:16" ht="12" customHeight="1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167">
        <v>60147</v>
      </c>
      <c r="L5870" s="167" t="s">
        <v>337</v>
      </c>
      <c r="M5870" s="2"/>
      <c r="P5870" s="2"/>
    </row>
    <row r="5871" spans="1:16" ht="12" customHeight="1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167">
        <v>60150</v>
      </c>
      <c r="L5871" s="167" t="s">
        <v>340</v>
      </c>
      <c r="M5871" s="2"/>
      <c r="P5871" s="2"/>
    </row>
    <row r="5872" spans="1:16" ht="12" customHeight="1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167">
        <v>60153</v>
      </c>
      <c r="L5872" s="167" t="s">
        <v>337</v>
      </c>
      <c r="M5872" s="2"/>
      <c r="P5872" s="2"/>
    </row>
    <row r="5873" spans="1:16" ht="12" customHeight="1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167">
        <v>60170</v>
      </c>
      <c r="L5873" s="167" t="s">
        <v>340</v>
      </c>
      <c r="M5873" s="2"/>
      <c r="P5873" s="2"/>
    </row>
    <row r="5874" spans="1:16" ht="12" customHeight="1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167">
        <v>60171</v>
      </c>
      <c r="L5874" s="167" t="s">
        <v>337</v>
      </c>
      <c r="M5874" s="2"/>
      <c r="P5874" s="2"/>
    </row>
    <row r="5875" spans="1:16" ht="12" customHeight="1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167">
        <v>60178</v>
      </c>
      <c r="L5875" s="167" t="s">
        <v>340</v>
      </c>
      <c r="M5875" s="2"/>
      <c r="P5875" s="2"/>
    </row>
    <row r="5876" spans="1:16" ht="12" customHeight="1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167">
        <v>60179</v>
      </c>
      <c r="L5876" s="167" t="s">
        <v>337</v>
      </c>
      <c r="M5876" s="2"/>
      <c r="P5876" s="2"/>
    </row>
    <row r="5877" spans="1:16" ht="12" customHeight="1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167">
        <v>60180</v>
      </c>
      <c r="L5877" s="167" t="s">
        <v>340</v>
      </c>
      <c r="M5877" s="2"/>
      <c r="P5877" s="2"/>
    </row>
    <row r="5878" spans="1:16" ht="12" customHeight="1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167">
        <v>60181</v>
      </c>
      <c r="L5878" s="167" t="s">
        <v>337</v>
      </c>
      <c r="M5878" s="2"/>
      <c r="P5878" s="2"/>
    </row>
    <row r="5879" spans="1:16" ht="12" customHeight="1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167">
        <v>60182</v>
      </c>
      <c r="L5879" s="167" t="s">
        <v>340</v>
      </c>
      <c r="M5879" s="2"/>
      <c r="P5879" s="2"/>
    </row>
    <row r="5880" spans="1:16" ht="12" customHeight="1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167">
        <v>60183</v>
      </c>
      <c r="L5880" s="167" t="s">
        <v>337</v>
      </c>
      <c r="M5880" s="2"/>
      <c r="P5880" s="2"/>
    </row>
    <row r="5881" spans="1:16" ht="12" customHeight="1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167">
        <v>60460</v>
      </c>
      <c r="L5881" s="167" t="s">
        <v>339</v>
      </c>
      <c r="M5881" s="2"/>
      <c r="P5881" s="2"/>
    </row>
    <row r="5882" spans="1:16" ht="12" customHeight="1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167">
        <v>60461</v>
      </c>
      <c r="L5882" s="167" t="s">
        <v>337</v>
      </c>
      <c r="M5882" s="2"/>
      <c r="P5882" s="2"/>
    </row>
    <row r="5883" spans="1:16" ht="12" customHeight="1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167">
        <v>60518</v>
      </c>
      <c r="L5883" s="167" t="s">
        <v>340</v>
      </c>
      <c r="M5883" s="2"/>
      <c r="P5883" s="2"/>
    </row>
    <row r="5884" spans="1:16" ht="12" customHeight="1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167">
        <v>60519</v>
      </c>
      <c r="L5884" s="167" t="s">
        <v>337</v>
      </c>
      <c r="M5884" s="2"/>
      <c r="P5884" s="2"/>
    </row>
    <row r="5885" spans="1:16" ht="12" customHeight="1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167">
        <v>60520</v>
      </c>
      <c r="L5885" s="167" t="s">
        <v>340</v>
      </c>
      <c r="M5885" s="2"/>
      <c r="P5885" s="2"/>
    </row>
    <row r="5886" spans="1:16" ht="12" customHeight="1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167">
        <v>60521</v>
      </c>
      <c r="L5886" s="167" t="s">
        <v>337</v>
      </c>
      <c r="M5886" s="2"/>
      <c r="P5886" s="2"/>
    </row>
    <row r="5887" spans="1:16" ht="12" customHeight="1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167">
        <v>60530</v>
      </c>
      <c r="L5887" s="167" t="s">
        <v>340</v>
      </c>
      <c r="M5887" s="2"/>
      <c r="P5887" s="2"/>
    </row>
    <row r="5888" spans="1:16" ht="12" customHeight="1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167">
        <v>60532</v>
      </c>
      <c r="L5888" s="167" t="s">
        <v>337</v>
      </c>
      <c r="M5888" s="2"/>
      <c r="P5888" s="2"/>
    </row>
    <row r="5889" spans="1:16" ht="12" customHeight="1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167">
        <v>60548</v>
      </c>
      <c r="L5889" s="167" t="s">
        <v>340</v>
      </c>
      <c r="M5889" s="2"/>
      <c r="P5889" s="2"/>
    </row>
    <row r="5890" spans="1:16" ht="12" customHeight="1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167">
        <v>60551</v>
      </c>
      <c r="L5890" s="167" t="s">
        <v>337</v>
      </c>
      <c r="M5890" s="2"/>
      <c r="P5890" s="2"/>
    </row>
    <row r="5891" spans="1:16" ht="12" customHeight="1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167">
        <v>60552</v>
      </c>
      <c r="L5891" s="167" t="s">
        <v>340</v>
      </c>
      <c r="M5891" s="2"/>
      <c r="P5891" s="2"/>
    </row>
    <row r="5892" spans="1:16" ht="12" customHeight="1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167">
        <v>60554</v>
      </c>
      <c r="L5892" s="167" t="s">
        <v>337</v>
      </c>
      <c r="M5892" s="2"/>
      <c r="P5892" s="2"/>
    </row>
    <row r="5893" spans="1:16" ht="12" customHeight="1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167">
        <v>60556</v>
      </c>
      <c r="L5893" s="167" t="s">
        <v>340</v>
      </c>
      <c r="M5893" s="2"/>
      <c r="P5893" s="2"/>
    </row>
    <row r="5894" spans="1:16" ht="12" customHeight="1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167">
        <v>60558</v>
      </c>
      <c r="L5894" s="167" t="s">
        <v>337</v>
      </c>
      <c r="M5894" s="2"/>
      <c r="P5894" s="2"/>
    </row>
    <row r="5895" spans="1:16" ht="12" customHeight="1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167">
        <v>60921</v>
      </c>
      <c r="L5895" s="167" t="s">
        <v>339</v>
      </c>
      <c r="M5895" s="2"/>
      <c r="P5895" s="2"/>
    </row>
    <row r="5896" spans="1:16" ht="12" customHeight="1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167">
        <v>60922</v>
      </c>
      <c r="L5896" s="167" t="s">
        <v>337</v>
      </c>
      <c r="M5896" s="2"/>
      <c r="P5896" s="2"/>
    </row>
    <row r="5897" spans="1:16" ht="12" customHeight="1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167">
        <v>60933</v>
      </c>
      <c r="L5897" s="167" t="s">
        <v>339</v>
      </c>
      <c r="M5897" s="2"/>
      <c r="P5897" s="2"/>
    </row>
    <row r="5898" spans="1:16" ht="12" customHeight="1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167">
        <v>60934</v>
      </c>
      <c r="L5898" s="167" t="s">
        <v>337</v>
      </c>
      <c r="M5898" s="2"/>
      <c r="P5898" s="2"/>
    </row>
    <row r="5899" spans="1:16" ht="12" customHeight="1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167">
        <v>60936</v>
      </c>
      <c r="L5899" s="167" t="s">
        <v>339</v>
      </c>
      <c r="M5899" s="2"/>
      <c r="P5899" s="2"/>
    </row>
    <row r="5900" spans="1:16" ht="12" customHeight="1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167">
        <v>60938</v>
      </c>
      <c r="L5900" s="167" t="s">
        <v>337</v>
      </c>
      <c r="M5900" s="2"/>
      <c r="P5900" s="2"/>
    </row>
    <row r="5901" spans="1:16" ht="12" customHeight="1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167">
        <v>60942</v>
      </c>
      <c r="L5901" s="167" t="s">
        <v>344</v>
      </c>
      <c r="M5901" s="2"/>
      <c r="P5901" s="2"/>
    </row>
    <row r="5902" spans="1:16" ht="12" customHeight="1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167">
        <v>60944</v>
      </c>
      <c r="L5902" s="167" t="s">
        <v>337</v>
      </c>
      <c r="M5902" s="2"/>
      <c r="P5902" s="2"/>
    </row>
    <row r="5903" spans="1:16" ht="12" customHeight="1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167">
        <v>60948</v>
      </c>
      <c r="L5903" s="167" t="s">
        <v>339</v>
      </c>
      <c r="M5903" s="2"/>
      <c r="P5903" s="2"/>
    </row>
    <row r="5904" spans="1:16" ht="12" customHeight="1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167">
        <v>60950</v>
      </c>
      <c r="L5904" s="167" t="s">
        <v>337</v>
      </c>
      <c r="M5904" s="2"/>
      <c r="P5904" s="2"/>
    </row>
    <row r="5905" spans="1:16" ht="12" customHeight="1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167">
        <v>60952</v>
      </c>
      <c r="L5905" s="167" t="s">
        <v>339</v>
      </c>
      <c r="M5905" s="2"/>
      <c r="P5905" s="2"/>
    </row>
    <row r="5906" spans="1:16" ht="12" customHeight="1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167">
        <v>60953</v>
      </c>
      <c r="L5906" s="167" t="s">
        <v>337</v>
      </c>
      <c r="M5906" s="2"/>
      <c r="P5906" s="2"/>
    </row>
    <row r="5907" spans="1:16" ht="12" customHeight="1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167">
        <v>60957</v>
      </c>
      <c r="L5907" s="167" t="s">
        <v>339</v>
      </c>
      <c r="M5907" s="2"/>
      <c r="P5907" s="2"/>
    </row>
    <row r="5908" spans="1:16" ht="12" customHeight="1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167">
        <v>60959</v>
      </c>
      <c r="L5908" s="167" t="s">
        <v>337</v>
      </c>
      <c r="M5908" s="2"/>
      <c r="P5908" s="2"/>
    </row>
    <row r="5909" spans="1:16" ht="12" customHeight="1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167">
        <v>60962</v>
      </c>
      <c r="L5909" s="167" t="s">
        <v>339</v>
      </c>
      <c r="M5909" s="2"/>
      <c r="P5909" s="2"/>
    </row>
    <row r="5910" spans="1:16" ht="12" customHeight="1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167">
        <v>60963</v>
      </c>
      <c r="L5910" s="167" t="s">
        <v>344</v>
      </c>
      <c r="M5910" s="2"/>
      <c r="P5910" s="2"/>
    </row>
    <row r="5911" spans="1:16" ht="12" customHeight="1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167">
        <v>60964</v>
      </c>
      <c r="L5911" s="167" t="s">
        <v>337</v>
      </c>
      <c r="M5911" s="2"/>
      <c r="P5911" s="2"/>
    </row>
    <row r="5912" spans="1:16" ht="12" customHeight="1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167">
        <v>61001</v>
      </c>
      <c r="L5912" s="167" t="s">
        <v>340</v>
      </c>
      <c r="M5912" s="2"/>
      <c r="P5912" s="2"/>
    </row>
    <row r="5913" spans="1:16" ht="12" customHeight="1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167">
        <v>61025</v>
      </c>
      <c r="L5913" s="167" t="s">
        <v>338</v>
      </c>
      <c r="M5913" s="2"/>
      <c r="P5913" s="2"/>
    </row>
    <row r="5914" spans="1:16" ht="12" customHeight="1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167">
        <v>61027</v>
      </c>
      <c r="L5914" s="167" t="s">
        <v>340</v>
      </c>
      <c r="M5914" s="2"/>
      <c r="P5914" s="2"/>
    </row>
    <row r="5915" spans="1:16" ht="12" customHeight="1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167">
        <v>61036</v>
      </c>
      <c r="L5915" s="167" t="s">
        <v>338</v>
      </c>
      <c r="M5915" s="2"/>
      <c r="P5915" s="2"/>
    </row>
    <row r="5916" spans="1:16" ht="12" customHeight="1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167">
        <v>61037</v>
      </c>
      <c r="L5916" s="167" t="s">
        <v>340</v>
      </c>
      <c r="M5916" s="2"/>
      <c r="P5916" s="2"/>
    </row>
    <row r="5917" spans="1:16" ht="12" customHeight="1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167">
        <v>61041</v>
      </c>
      <c r="L5917" s="167" t="s">
        <v>338</v>
      </c>
      <c r="M5917" s="2"/>
      <c r="P5917" s="2"/>
    </row>
    <row r="5918" spans="1:16" ht="12" customHeight="1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167">
        <v>61042</v>
      </c>
      <c r="L5918" s="167" t="s">
        <v>340</v>
      </c>
      <c r="M5918" s="2"/>
      <c r="P5918" s="2"/>
    </row>
    <row r="5919" spans="1:16" ht="12" customHeight="1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167">
        <v>61074</v>
      </c>
      <c r="L5919" s="167" t="s">
        <v>338</v>
      </c>
      <c r="M5919" s="2"/>
      <c r="P5919" s="2"/>
    </row>
    <row r="5920" spans="1:16" ht="12" customHeight="1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167">
        <v>61075</v>
      </c>
      <c r="L5920" s="167" t="s">
        <v>340</v>
      </c>
      <c r="M5920" s="2"/>
      <c r="P5920" s="2"/>
    </row>
    <row r="5921" spans="1:16" ht="12" customHeight="1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167">
        <v>61201</v>
      </c>
      <c r="L5921" s="167" t="s">
        <v>338</v>
      </c>
      <c r="M5921" s="2"/>
      <c r="P5921" s="2"/>
    </row>
    <row r="5922" spans="1:16" ht="12" customHeight="1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167">
        <v>61301</v>
      </c>
      <c r="L5922" s="167" t="s">
        <v>339</v>
      </c>
      <c r="M5922" s="2"/>
      <c r="P5922" s="2"/>
    </row>
    <row r="5923" spans="1:16" ht="12" customHeight="1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167">
        <v>61310</v>
      </c>
      <c r="L5923" s="167" t="s">
        <v>340</v>
      </c>
      <c r="M5923" s="2"/>
      <c r="P5923" s="2"/>
    </row>
    <row r="5924" spans="1:16" ht="12" customHeight="1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167">
        <v>61311</v>
      </c>
      <c r="L5924" s="167" t="s">
        <v>339</v>
      </c>
      <c r="M5924" s="2"/>
      <c r="P5924" s="2"/>
    </row>
    <row r="5925" spans="1:16" ht="12" customHeight="1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167">
        <v>61312</v>
      </c>
      <c r="L5925" s="167" t="s">
        <v>340</v>
      </c>
      <c r="M5925" s="2"/>
      <c r="P5925" s="2"/>
    </row>
    <row r="5926" spans="1:16" ht="12" customHeight="1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167">
        <v>61313</v>
      </c>
      <c r="L5926" s="167" t="s">
        <v>339</v>
      </c>
      <c r="M5926" s="2"/>
      <c r="P5926" s="2"/>
    </row>
    <row r="5927" spans="1:16" ht="12" customHeight="1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167">
        <v>61314</v>
      </c>
      <c r="L5927" s="167" t="s">
        <v>338</v>
      </c>
      <c r="M5927" s="2"/>
      <c r="P5927" s="2"/>
    </row>
    <row r="5928" spans="1:16" ht="12" customHeight="1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167">
        <v>61315</v>
      </c>
      <c r="L5928" s="167" t="s">
        <v>339</v>
      </c>
      <c r="M5928" s="2"/>
      <c r="P5928" s="2"/>
    </row>
    <row r="5929" spans="1:16" ht="12" customHeight="1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167">
        <v>61317</v>
      </c>
      <c r="L5929" s="167" t="s">
        <v>340</v>
      </c>
      <c r="M5929" s="2"/>
      <c r="P5929" s="2"/>
    </row>
    <row r="5930" spans="1:16" ht="12" customHeight="1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167">
        <v>61319</v>
      </c>
      <c r="L5930" s="167" t="s">
        <v>339</v>
      </c>
      <c r="M5930" s="2"/>
      <c r="P5930" s="2"/>
    </row>
    <row r="5931" spans="1:16" ht="12" customHeight="1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167">
        <v>61323</v>
      </c>
      <c r="L5931" s="167" t="s">
        <v>340</v>
      </c>
      <c r="M5931" s="2"/>
      <c r="P5931" s="2"/>
    </row>
    <row r="5932" spans="1:16" ht="12" customHeight="1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167">
        <v>61325</v>
      </c>
      <c r="L5932" s="167" t="s">
        <v>339</v>
      </c>
      <c r="M5932" s="2"/>
      <c r="P5932" s="2"/>
    </row>
    <row r="5933" spans="1:16" ht="12" customHeight="1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167">
        <v>61328</v>
      </c>
      <c r="L5933" s="167" t="s">
        <v>340</v>
      </c>
      <c r="M5933" s="2"/>
      <c r="P5933" s="2"/>
    </row>
    <row r="5934" spans="1:16" ht="12" customHeight="1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167">
        <v>61329</v>
      </c>
      <c r="L5934" s="167" t="s">
        <v>339</v>
      </c>
      <c r="M5934" s="2"/>
      <c r="P5934" s="2"/>
    </row>
    <row r="5935" spans="1:16" ht="12" customHeight="1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167">
        <v>61330</v>
      </c>
      <c r="L5935" s="167" t="s">
        <v>340</v>
      </c>
      <c r="M5935" s="2"/>
      <c r="P5935" s="2"/>
    </row>
    <row r="5936" spans="1:16" ht="12" customHeight="1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167">
        <v>61332</v>
      </c>
      <c r="L5936" s="167" t="s">
        <v>339</v>
      </c>
      <c r="M5936" s="2"/>
      <c r="P5936" s="2"/>
    </row>
    <row r="5937" spans="1:16" ht="12" customHeight="1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167">
        <v>61337</v>
      </c>
      <c r="L5937" s="167" t="s">
        <v>340</v>
      </c>
      <c r="M5937" s="2"/>
      <c r="P5937" s="2"/>
    </row>
    <row r="5938" spans="1:16" ht="12" customHeight="1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167">
        <v>61338</v>
      </c>
      <c r="L5938" s="167" t="s">
        <v>338</v>
      </c>
      <c r="M5938" s="2"/>
      <c r="P5938" s="2"/>
    </row>
    <row r="5939" spans="1:16" ht="12" customHeight="1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167">
        <v>61340</v>
      </c>
      <c r="L5939" s="167" t="s">
        <v>339</v>
      </c>
      <c r="M5939" s="2"/>
      <c r="P5939" s="2"/>
    </row>
    <row r="5940" spans="1:16" ht="12" customHeight="1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167">
        <v>61341</v>
      </c>
      <c r="L5940" s="167" t="s">
        <v>337</v>
      </c>
      <c r="M5940" s="2"/>
      <c r="P5940" s="2"/>
    </row>
    <row r="5941" spans="1:16" ht="12" customHeight="1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167">
        <v>61342</v>
      </c>
      <c r="L5941" s="167" t="s">
        <v>340</v>
      </c>
      <c r="M5941" s="2"/>
      <c r="P5941" s="2"/>
    </row>
    <row r="5942" spans="1:16" ht="12" customHeight="1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167">
        <v>61344</v>
      </c>
      <c r="L5942" s="167" t="s">
        <v>338</v>
      </c>
      <c r="M5942" s="2"/>
      <c r="P5942" s="2"/>
    </row>
    <row r="5943" spans="1:16" ht="12" customHeight="1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167">
        <v>61348</v>
      </c>
      <c r="L5943" s="167" t="s">
        <v>339</v>
      </c>
      <c r="M5943" s="2"/>
      <c r="P5943" s="2"/>
    </row>
    <row r="5944" spans="1:16" ht="12" customHeight="1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167">
        <v>61349</v>
      </c>
      <c r="L5944" s="167" t="s">
        <v>340</v>
      </c>
      <c r="M5944" s="2"/>
      <c r="P5944" s="2"/>
    </row>
    <row r="5945" spans="1:16" ht="12" customHeight="1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167">
        <v>61354</v>
      </c>
      <c r="L5945" s="167" t="s">
        <v>339</v>
      </c>
      <c r="M5945" s="2"/>
      <c r="P5945" s="2"/>
    </row>
    <row r="5946" spans="1:16" ht="12" customHeight="1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167">
        <v>61360</v>
      </c>
      <c r="L5946" s="167" t="s">
        <v>337</v>
      </c>
      <c r="M5946" s="2"/>
      <c r="P5946" s="2"/>
    </row>
    <row r="5947" spans="1:16" ht="12" customHeight="1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167">
        <v>61361</v>
      </c>
      <c r="L5947" s="167" t="s">
        <v>338</v>
      </c>
      <c r="M5947" s="2"/>
      <c r="P5947" s="2"/>
    </row>
    <row r="5948" spans="1:16" ht="12" customHeight="1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167">
        <v>61362</v>
      </c>
      <c r="L5948" s="167" t="s">
        <v>339</v>
      </c>
      <c r="M5948" s="2"/>
      <c r="P5948" s="2"/>
    </row>
    <row r="5949" spans="1:16" ht="12" customHeight="1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167">
        <v>61367</v>
      </c>
      <c r="L5949" s="167" t="s">
        <v>340</v>
      </c>
      <c r="M5949" s="2"/>
      <c r="P5949" s="2"/>
    </row>
    <row r="5950" spans="1:16" ht="12" customHeight="1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167">
        <v>61368</v>
      </c>
      <c r="L5950" s="167" t="s">
        <v>339</v>
      </c>
      <c r="M5950" s="2"/>
      <c r="P5950" s="2"/>
    </row>
    <row r="5951" spans="1:16" ht="12" customHeight="1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167">
        <v>61371</v>
      </c>
      <c r="L5951" s="167" t="s">
        <v>340</v>
      </c>
      <c r="M5951" s="2"/>
      <c r="P5951" s="2"/>
    </row>
    <row r="5952" spans="1:16" ht="12" customHeight="1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167">
        <v>61375</v>
      </c>
      <c r="L5952" s="167" t="s">
        <v>339</v>
      </c>
      <c r="M5952" s="2"/>
      <c r="P5952" s="2"/>
    </row>
    <row r="5953" spans="1:16" ht="12" customHeight="1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167">
        <v>61376</v>
      </c>
      <c r="L5953" s="167" t="s">
        <v>338</v>
      </c>
      <c r="M5953" s="2"/>
      <c r="P5953" s="2"/>
    </row>
    <row r="5954" spans="1:16" ht="12" customHeight="1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167">
        <v>61377</v>
      </c>
      <c r="L5954" s="167" t="s">
        <v>339</v>
      </c>
      <c r="M5954" s="2"/>
      <c r="P5954" s="2"/>
    </row>
    <row r="5955" spans="1:16" ht="12" customHeight="1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167">
        <v>61378</v>
      </c>
      <c r="L5955" s="167" t="s">
        <v>340</v>
      </c>
      <c r="M5955" s="2"/>
      <c r="P5955" s="2"/>
    </row>
    <row r="5956" spans="1:16" ht="12" customHeight="1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167">
        <v>61379</v>
      </c>
      <c r="L5956" s="167" t="s">
        <v>339</v>
      </c>
      <c r="M5956" s="2"/>
      <c r="P5956" s="2"/>
    </row>
    <row r="5957" spans="1:16" ht="12" customHeight="1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167">
        <v>61401</v>
      </c>
      <c r="L5957" s="167" t="s">
        <v>338</v>
      </c>
      <c r="M5957" s="2"/>
      <c r="P5957" s="2"/>
    </row>
    <row r="5958" spans="1:16" ht="12" customHeight="1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167">
        <v>61410</v>
      </c>
      <c r="L5958" s="167" t="s">
        <v>339</v>
      </c>
      <c r="M5958" s="2"/>
      <c r="P5958" s="2"/>
    </row>
    <row r="5959" spans="1:16" ht="12" customHeight="1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167">
        <v>61412</v>
      </c>
      <c r="L5959" s="167" t="s">
        <v>338</v>
      </c>
      <c r="M5959" s="2"/>
      <c r="P5959" s="2"/>
    </row>
    <row r="5960" spans="1:16" ht="12" customHeight="1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167">
        <v>61415</v>
      </c>
      <c r="L5960" s="167" t="s">
        <v>339</v>
      </c>
      <c r="M5960" s="2"/>
      <c r="P5960" s="2"/>
    </row>
    <row r="5961" spans="1:16" ht="12" customHeight="1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167">
        <v>61417</v>
      </c>
      <c r="L5961" s="167" t="s">
        <v>338</v>
      </c>
      <c r="M5961" s="2"/>
      <c r="P5961" s="2"/>
    </row>
    <row r="5962" spans="1:16" ht="12" customHeight="1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167">
        <v>61420</v>
      </c>
      <c r="L5962" s="167" t="s">
        <v>339</v>
      </c>
      <c r="M5962" s="2"/>
      <c r="P5962" s="2"/>
    </row>
    <row r="5963" spans="1:16" ht="12" customHeight="1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167">
        <v>61423</v>
      </c>
      <c r="L5963" s="167" t="s">
        <v>338</v>
      </c>
      <c r="M5963" s="2"/>
      <c r="P5963" s="2"/>
    </row>
    <row r="5964" spans="1:16" ht="12" customHeight="1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167">
        <v>61424</v>
      </c>
      <c r="L5964" s="167" t="s">
        <v>339</v>
      </c>
      <c r="M5964" s="2"/>
      <c r="P5964" s="2"/>
    </row>
    <row r="5965" spans="1:16" ht="12" customHeight="1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167">
        <v>61425</v>
      </c>
      <c r="L5965" s="167" t="s">
        <v>338</v>
      </c>
      <c r="M5965" s="2"/>
      <c r="P5965" s="2"/>
    </row>
    <row r="5966" spans="1:16" ht="12" customHeight="1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167">
        <v>61426</v>
      </c>
      <c r="L5966" s="167" t="s">
        <v>339</v>
      </c>
      <c r="M5966" s="2"/>
      <c r="P5966" s="2"/>
    </row>
    <row r="5967" spans="1:16" ht="12" customHeight="1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167">
        <v>61430</v>
      </c>
      <c r="L5967" s="167" t="s">
        <v>338</v>
      </c>
      <c r="M5967" s="2"/>
      <c r="P5967" s="2"/>
    </row>
    <row r="5968" spans="1:16" ht="12" customHeight="1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167">
        <v>61431</v>
      </c>
      <c r="L5968" s="167" t="s">
        <v>339</v>
      </c>
      <c r="M5968" s="2"/>
      <c r="P5968" s="2"/>
    </row>
    <row r="5969" spans="1:16" ht="12" customHeight="1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167">
        <v>61434</v>
      </c>
      <c r="L5969" s="167" t="s">
        <v>338</v>
      </c>
      <c r="M5969" s="2"/>
      <c r="P5969" s="2"/>
    </row>
    <row r="5970" spans="1:16" ht="12" customHeight="1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167">
        <v>61436</v>
      </c>
      <c r="L5970" s="167" t="s">
        <v>339</v>
      </c>
      <c r="M5970" s="2"/>
      <c r="P5970" s="2"/>
    </row>
    <row r="5971" spans="1:16" ht="12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167">
        <v>61437</v>
      </c>
      <c r="L5971" s="167" t="s">
        <v>338</v>
      </c>
      <c r="M5971" s="2"/>
      <c r="P5971" s="2"/>
    </row>
    <row r="5972" spans="1:16" ht="12" customHeight="1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167">
        <v>61438</v>
      </c>
      <c r="L5972" s="167" t="s">
        <v>339</v>
      </c>
      <c r="M5972" s="2"/>
      <c r="P5972" s="2"/>
    </row>
    <row r="5973" spans="1:16" ht="12" customHeight="1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167">
        <v>61439</v>
      </c>
      <c r="L5973" s="167" t="s">
        <v>338</v>
      </c>
      <c r="M5973" s="2"/>
      <c r="P5973" s="2"/>
    </row>
    <row r="5974" spans="1:16" ht="12" customHeight="1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167">
        <v>61440</v>
      </c>
      <c r="L5974" s="167" t="s">
        <v>339</v>
      </c>
      <c r="M5974" s="2"/>
      <c r="P5974" s="2"/>
    </row>
    <row r="5975" spans="1:16" ht="12" customHeight="1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167">
        <v>61442</v>
      </c>
      <c r="L5975" s="167" t="s">
        <v>338</v>
      </c>
      <c r="M5975" s="2"/>
      <c r="P5975" s="2"/>
    </row>
    <row r="5976" spans="1:16" ht="12" customHeight="1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167">
        <v>61448</v>
      </c>
      <c r="L5976" s="167" t="s">
        <v>339</v>
      </c>
      <c r="M5976" s="2"/>
      <c r="P5976" s="2"/>
    </row>
    <row r="5977" spans="1:16" ht="12" customHeight="1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167">
        <v>61450</v>
      </c>
      <c r="L5977" s="167" t="s">
        <v>338</v>
      </c>
      <c r="M5977" s="2"/>
      <c r="P5977" s="2"/>
    </row>
    <row r="5978" spans="1:16" ht="12" customHeight="1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167">
        <v>61451</v>
      </c>
      <c r="L5978" s="167" t="s">
        <v>339</v>
      </c>
      <c r="M5978" s="2"/>
      <c r="P5978" s="2"/>
    </row>
    <row r="5979" spans="1:16" ht="12" customHeight="1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167">
        <v>61453</v>
      </c>
      <c r="L5979" s="167" t="s">
        <v>338</v>
      </c>
      <c r="M5979" s="2"/>
      <c r="P5979" s="2"/>
    </row>
    <row r="5980" spans="1:16" ht="12" customHeight="1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167">
        <v>61455</v>
      </c>
      <c r="L5980" s="167" t="s">
        <v>339</v>
      </c>
      <c r="M5980" s="2"/>
      <c r="P5980" s="2"/>
    </row>
    <row r="5981" spans="1:16" ht="12" customHeight="1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167">
        <v>61460</v>
      </c>
      <c r="L5981" s="167" t="s">
        <v>338</v>
      </c>
      <c r="M5981" s="2"/>
      <c r="P5981" s="2"/>
    </row>
    <row r="5982" spans="1:16" ht="12" customHeight="1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167">
        <v>61470</v>
      </c>
      <c r="L5982" s="167" t="s">
        <v>339</v>
      </c>
      <c r="M5982" s="2"/>
      <c r="P5982" s="2"/>
    </row>
    <row r="5983" spans="1:16" ht="12" customHeight="1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167">
        <v>61471</v>
      </c>
      <c r="L5983" s="167" t="s">
        <v>338</v>
      </c>
      <c r="M5983" s="2"/>
      <c r="P5983" s="2"/>
    </row>
    <row r="5984" spans="1:16" ht="12" customHeight="1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167">
        <v>61473</v>
      </c>
      <c r="L5984" s="167" t="s">
        <v>339</v>
      </c>
      <c r="M5984" s="2"/>
      <c r="P5984" s="2"/>
    </row>
    <row r="5985" spans="1:16" ht="12" customHeight="1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167">
        <v>61476</v>
      </c>
      <c r="L5985" s="167" t="s">
        <v>338</v>
      </c>
      <c r="M5985" s="2"/>
      <c r="P5985" s="2"/>
    </row>
    <row r="5986" spans="1:16" ht="12" customHeight="1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167">
        <v>61477</v>
      </c>
      <c r="L5986" s="167" t="s">
        <v>339</v>
      </c>
      <c r="M5986" s="2"/>
      <c r="P5986" s="2"/>
    </row>
    <row r="5987" spans="1:16" ht="12" customHeight="1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167">
        <v>61478</v>
      </c>
      <c r="L5987" s="167" t="s">
        <v>338</v>
      </c>
      <c r="M5987" s="2"/>
      <c r="P5987" s="2"/>
    </row>
    <row r="5988" spans="1:16" ht="12" customHeight="1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167">
        <v>61479</v>
      </c>
      <c r="L5988" s="167" t="s">
        <v>339</v>
      </c>
      <c r="M5988" s="2"/>
      <c r="P5988" s="2"/>
    </row>
    <row r="5989" spans="1:16" ht="12" customHeight="1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167">
        <v>61480</v>
      </c>
      <c r="L5989" s="167" t="s">
        <v>338</v>
      </c>
      <c r="M5989" s="2"/>
      <c r="P5989" s="2"/>
    </row>
    <row r="5990" spans="1:16" ht="12" customHeight="1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167">
        <v>61482</v>
      </c>
      <c r="L5990" s="167" t="s">
        <v>339</v>
      </c>
      <c r="M5990" s="2"/>
      <c r="P5990" s="2"/>
    </row>
    <row r="5991" spans="1:16" ht="12" customHeight="1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167">
        <v>61486</v>
      </c>
      <c r="L5991" s="167" t="s">
        <v>338</v>
      </c>
      <c r="M5991" s="2"/>
      <c r="P5991" s="2"/>
    </row>
    <row r="5992" spans="1:16" ht="12" customHeight="1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167">
        <v>61489</v>
      </c>
      <c r="L5992" s="167" t="s">
        <v>339</v>
      </c>
      <c r="M5992" s="2"/>
      <c r="P5992" s="2"/>
    </row>
    <row r="5993" spans="1:16" ht="12" customHeight="1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167">
        <v>61490</v>
      </c>
      <c r="L5993" s="167" t="s">
        <v>338</v>
      </c>
      <c r="M5993" s="2"/>
      <c r="P5993" s="2"/>
    </row>
    <row r="5994" spans="1:16" ht="12" customHeight="1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167">
        <v>61491</v>
      </c>
      <c r="L5994" s="167" t="s">
        <v>339</v>
      </c>
      <c r="M5994" s="2"/>
      <c r="P5994" s="2"/>
    </row>
    <row r="5995" spans="1:16" ht="12" customHeight="1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167">
        <v>61501</v>
      </c>
      <c r="L5995" s="167" t="s">
        <v>341</v>
      </c>
      <c r="M5995" s="2"/>
      <c r="P5995" s="2"/>
    </row>
    <row r="5996" spans="1:16" ht="12" customHeight="1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167">
        <v>61516</v>
      </c>
      <c r="L5996" s="167" t="s">
        <v>339</v>
      </c>
      <c r="M5996" s="2"/>
      <c r="P5996" s="2"/>
    </row>
    <row r="5997" spans="1:16" ht="12" customHeight="1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167">
        <v>61727</v>
      </c>
      <c r="L5997" s="167" t="s">
        <v>341</v>
      </c>
      <c r="M5997" s="2"/>
      <c r="P5997" s="2"/>
    </row>
    <row r="5998" spans="1:16" ht="12" customHeight="1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167">
        <v>61728</v>
      </c>
      <c r="L5998" s="167" t="s">
        <v>339</v>
      </c>
      <c r="M5998" s="2"/>
      <c r="P5998" s="2"/>
    </row>
    <row r="5999" spans="1:16" ht="12" customHeight="1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167">
        <v>61735</v>
      </c>
      <c r="L5999" s="167" t="s">
        <v>341</v>
      </c>
      <c r="M5999" s="2"/>
      <c r="P5999" s="2"/>
    </row>
    <row r="6000" spans="1:16" ht="12" customHeight="1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167">
        <v>61736</v>
      </c>
      <c r="L6000" s="167" t="s">
        <v>339</v>
      </c>
      <c r="M6000" s="2"/>
      <c r="P6000" s="2"/>
    </row>
    <row r="6001" spans="1:16" ht="12" customHeight="1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167">
        <v>61749</v>
      </c>
      <c r="L6001" s="167" t="s">
        <v>341</v>
      </c>
      <c r="M6001" s="2"/>
      <c r="P6001" s="2"/>
    </row>
    <row r="6002" spans="1:16" ht="12" customHeight="1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167">
        <v>61752</v>
      </c>
      <c r="L6002" s="167" t="s">
        <v>339</v>
      </c>
      <c r="M6002" s="2"/>
      <c r="P6002" s="2"/>
    </row>
    <row r="6003" spans="1:16" ht="12" customHeight="1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167">
        <v>61756</v>
      </c>
      <c r="L6003" s="167" t="s">
        <v>341</v>
      </c>
      <c r="M6003" s="2"/>
      <c r="P6003" s="2"/>
    </row>
    <row r="6004" spans="1:16" ht="12" customHeight="1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167">
        <v>61758</v>
      </c>
      <c r="L6004" s="167" t="s">
        <v>339</v>
      </c>
      <c r="M6004" s="2"/>
      <c r="P6004" s="2"/>
    </row>
    <row r="6005" spans="1:16" ht="12" customHeight="1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167">
        <v>61777</v>
      </c>
      <c r="L6005" s="167" t="s">
        <v>341</v>
      </c>
      <c r="M6005" s="2"/>
      <c r="P6005" s="2"/>
    </row>
    <row r="6006" spans="1:16" ht="12" customHeight="1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167">
        <v>61790</v>
      </c>
      <c r="L6006" s="167" t="s">
        <v>339</v>
      </c>
      <c r="M6006" s="2"/>
      <c r="P6006" s="2"/>
    </row>
    <row r="6007" spans="1:16" ht="12" customHeight="1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167">
        <v>61801</v>
      </c>
      <c r="L6007" s="167" t="s">
        <v>341</v>
      </c>
      <c r="M6007" s="2"/>
      <c r="P6007" s="2"/>
    </row>
    <row r="6008" spans="1:16" ht="12" customHeight="1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167">
        <v>61810</v>
      </c>
      <c r="L6008" s="167" t="s">
        <v>344</v>
      </c>
      <c r="M6008" s="2"/>
      <c r="P6008" s="2"/>
    </row>
    <row r="6009" spans="1:16" ht="12" customHeight="1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167">
        <v>61813</v>
      </c>
      <c r="L6009" s="167" t="s">
        <v>341</v>
      </c>
      <c r="M6009" s="2"/>
      <c r="P6009" s="2"/>
    </row>
    <row r="6010" spans="1:16" ht="12" customHeight="1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167">
        <v>61814</v>
      </c>
      <c r="L6010" s="167" t="s">
        <v>344</v>
      </c>
      <c r="M6010" s="2"/>
      <c r="P6010" s="2"/>
    </row>
    <row r="6011" spans="1:16" ht="12" customHeight="1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167">
        <v>61815</v>
      </c>
      <c r="L6011" s="167" t="s">
        <v>341</v>
      </c>
      <c r="M6011" s="2"/>
      <c r="P6011" s="2"/>
    </row>
    <row r="6012" spans="1:16" ht="12" customHeight="1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167">
        <v>61817</v>
      </c>
      <c r="L6012" s="167" t="s">
        <v>344</v>
      </c>
      <c r="M6012" s="2"/>
      <c r="P6012" s="2"/>
    </row>
    <row r="6013" spans="1:16" ht="12" customHeight="1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167">
        <v>61818</v>
      </c>
      <c r="L6013" s="167" t="s">
        <v>341</v>
      </c>
      <c r="M6013" s="2"/>
      <c r="P6013" s="2"/>
    </row>
    <row r="6014" spans="1:16" ht="12" customHeight="1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167">
        <v>61831</v>
      </c>
      <c r="L6014" s="167" t="s">
        <v>344</v>
      </c>
      <c r="M6014" s="2"/>
      <c r="P6014" s="2"/>
    </row>
    <row r="6015" spans="1:16" ht="12" customHeight="1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167">
        <v>61839</v>
      </c>
      <c r="L6015" s="167" t="s">
        <v>341</v>
      </c>
      <c r="M6015" s="2"/>
      <c r="P6015" s="2"/>
    </row>
    <row r="6016" spans="1:16" ht="12" customHeight="1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167">
        <v>61840</v>
      </c>
      <c r="L6016" s="167" t="s">
        <v>339</v>
      </c>
      <c r="M6016" s="2"/>
      <c r="P6016" s="2"/>
    </row>
    <row r="6017" spans="1:16" ht="12" customHeight="1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167">
        <v>61841</v>
      </c>
      <c r="L6017" s="167" t="s">
        <v>344</v>
      </c>
      <c r="M6017" s="2"/>
      <c r="P6017" s="2"/>
    </row>
    <row r="6018" spans="1:16" ht="12" customHeight="1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167">
        <v>61842</v>
      </c>
      <c r="L6018" s="167" t="s">
        <v>341</v>
      </c>
      <c r="M6018" s="2"/>
      <c r="P6018" s="2"/>
    </row>
    <row r="6019" spans="1:16" ht="12" customHeight="1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167">
        <v>61843</v>
      </c>
      <c r="L6019" s="167" t="s">
        <v>339</v>
      </c>
      <c r="M6019" s="2"/>
      <c r="P6019" s="2"/>
    </row>
    <row r="6020" spans="1:16" ht="12" customHeight="1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167">
        <v>61844</v>
      </c>
      <c r="L6020" s="167" t="s">
        <v>344</v>
      </c>
      <c r="M6020" s="2"/>
      <c r="P6020" s="2"/>
    </row>
    <row r="6021" spans="1:16" ht="12" customHeight="1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167">
        <v>61845</v>
      </c>
      <c r="L6021" s="167" t="s">
        <v>339</v>
      </c>
      <c r="M6021" s="2"/>
      <c r="P6021" s="2"/>
    </row>
    <row r="6022" spans="1:16" ht="12" customHeight="1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167">
        <v>61846</v>
      </c>
      <c r="L6022" s="167" t="s">
        <v>344</v>
      </c>
      <c r="M6022" s="2"/>
      <c r="P6022" s="2"/>
    </row>
    <row r="6023" spans="1:16" ht="12" customHeight="1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167">
        <v>61847</v>
      </c>
      <c r="L6023" s="167" t="s">
        <v>339</v>
      </c>
      <c r="M6023" s="2"/>
      <c r="P6023" s="2"/>
    </row>
    <row r="6024" spans="1:16" ht="12" customHeight="1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167">
        <v>61848</v>
      </c>
      <c r="L6024" s="167" t="s">
        <v>344</v>
      </c>
      <c r="M6024" s="2"/>
      <c r="P6024" s="2"/>
    </row>
    <row r="6025" spans="1:16" ht="12" customHeight="1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167">
        <v>61851</v>
      </c>
      <c r="L6025" s="167" t="s">
        <v>341</v>
      </c>
      <c r="M6025" s="2"/>
      <c r="P6025" s="2"/>
    </row>
    <row r="6026" spans="1:16" ht="12" customHeight="1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167">
        <v>61857</v>
      </c>
      <c r="L6026" s="167" t="s">
        <v>344</v>
      </c>
      <c r="M6026" s="2"/>
      <c r="P6026" s="2"/>
    </row>
    <row r="6027" spans="1:16" ht="12" customHeight="1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167">
        <v>61859</v>
      </c>
      <c r="L6027" s="167" t="s">
        <v>341</v>
      </c>
      <c r="M6027" s="2"/>
      <c r="P6027" s="2"/>
    </row>
    <row r="6028" spans="1:16" ht="12" customHeight="1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167">
        <v>61862</v>
      </c>
      <c r="L6028" s="167" t="s">
        <v>339</v>
      </c>
      <c r="M6028" s="2"/>
      <c r="P6028" s="2"/>
    </row>
    <row r="6029" spans="1:16" ht="12" customHeight="1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167">
        <v>61863</v>
      </c>
      <c r="L6029" s="167" t="s">
        <v>341</v>
      </c>
      <c r="M6029" s="2"/>
      <c r="P6029" s="2"/>
    </row>
    <row r="6030" spans="1:16" ht="12" customHeight="1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167">
        <v>61865</v>
      </c>
      <c r="L6030" s="167" t="s">
        <v>344</v>
      </c>
      <c r="M6030" s="2"/>
      <c r="P6030" s="2"/>
    </row>
    <row r="6031" spans="1:16" ht="12" customHeight="1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167">
        <v>61866</v>
      </c>
      <c r="L6031" s="167" t="s">
        <v>339</v>
      </c>
      <c r="M6031" s="2"/>
      <c r="P6031" s="2"/>
    </row>
    <row r="6032" spans="1:16" ht="12" customHeight="1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167">
        <v>61870</v>
      </c>
      <c r="L6032" s="167" t="s">
        <v>344</v>
      </c>
      <c r="M6032" s="2"/>
      <c r="P6032" s="2"/>
    </row>
    <row r="6033" spans="1:16" ht="12" customHeight="1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167">
        <v>61871</v>
      </c>
      <c r="L6033" s="167" t="s">
        <v>341</v>
      </c>
      <c r="M6033" s="2"/>
      <c r="P6033" s="2"/>
    </row>
    <row r="6034" spans="1:16" ht="12" customHeight="1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167">
        <v>61876</v>
      </c>
      <c r="L6034" s="167" t="s">
        <v>344</v>
      </c>
      <c r="M6034" s="2"/>
      <c r="P6034" s="2"/>
    </row>
    <row r="6035" spans="1:16" ht="12" customHeight="1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167">
        <v>61877</v>
      </c>
      <c r="L6035" s="167" t="s">
        <v>341</v>
      </c>
      <c r="M6035" s="2"/>
      <c r="P6035" s="2"/>
    </row>
    <row r="6036" spans="1:16" ht="12" customHeight="1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167">
        <v>61883</v>
      </c>
      <c r="L6036" s="167" t="s">
        <v>344</v>
      </c>
      <c r="M6036" s="2"/>
      <c r="P6036" s="2"/>
    </row>
    <row r="6037" spans="1:16" ht="12" customHeight="1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167">
        <v>61884</v>
      </c>
      <c r="L6037" s="167" t="s">
        <v>341</v>
      </c>
      <c r="M6037" s="2"/>
      <c r="P6037" s="2"/>
    </row>
    <row r="6038" spans="1:16" ht="12" customHeight="1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167">
        <v>61917</v>
      </c>
      <c r="L6038" s="167" t="s">
        <v>344</v>
      </c>
      <c r="M6038" s="2"/>
      <c r="P6038" s="2"/>
    </row>
    <row r="6039" spans="1:16" ht="12" customHeight="1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167">
        <v>61919</v>
      </c>
      <c r="L6039" s="167" t="s">
        <v>341</v>
      </c>
      <c r="M6039" s="2"/>
      <c r="P6039" s="2"/>
    </row>
    <row r="6040" spans="1:16" ht="12" customHeight="1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167">
        <v>61924</v>
      </c>
      <c r="L6040" s="167" t="s">
        <v>344</v>
      </c>
      <c r="M6040" s="2"/>
      <c r="P6040" s="2"/>
    </row>
    <row r="6041" spans="1:16" ht="12" customHeight="1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167">
        <v>61925</v>
      </c>
      <c r="L6041" s="167" t="s">
        <v>341</v>
      </c>
      <c r="M6041" s="2"/>
      <c r="P6041" s="2"/>
    </row>
    <row r="6042" spans="1:16" ht="12" customHeight="1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167">
        <v>61932</v>
      </c>
      <c r="L6042" s="167" t="s">
        <v>344</v>
      </c>
      <c r="M6042" s="2"/>
      <c r="P6042" s="2"/>
    </row>
    <row r="6043" spans="1:16" ht="12" customHeight="1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167">
        <v>61936</v>
      </c>
      <c r="L6043" s="167" t="s">
        <v>341</v>
      </c>
      <c r="M6043" s="2"/>
      <c r="P6043" s="2"/>
    </row>
    <row r="6044" spans="1:16" ht="12" customHeight="1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167">
        <v>61940</v>
      </c>
      <c r="L6044" s="167" t="s">
        <v>344</v>
      </c>
      <c r="M6044" s="2"/>
      <c r="P6044" s="2"/>
    </row>
    <row r="6045" spans="1:16" ht="12" customHeight="1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167">
        <v>61941</v>
      </c>
      <c r="L6045" s="167" t="s">
        <v>341</v>
      </c>
      <c r="M6045" s="2"/>
      <c r="P6045" s="2"/>
    </row>
    <row r="6046" spans="1:16" ht="12" customHeight="1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167">
        <v>61944</v>
      </c>
      <c r="L6046" s="167" t="s">
        <v>344</v>
      </c>
      <c r="M6046" s="2"/>
      <c r="P6046" s="2"/>
    </row>
    <row r="6047" spans="1:16" ht="12" customHeight="1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167">
        <v>61951</v>
      </c>
      <c r="L6047" s="167" t="s">
        <v>341</v>
      </c>
      <c r="M6047" s="2"/>
      <c r="P6047" s="2"/>
    </row>
    <row r="6048" spans="1:16" ht="12" customHeight="1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167">
        <v>61955</v>
      </c>
      <c r="L6048" s="167" t="s">
        <v>344</v>
      </c>
      <c r="M6048" s="2"/>
      <c r="P6048" s="2"/>
    </row>
    <row r="6049" spans="1:16" ht="12" customHeight="1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167">
        <v>61956</v>
      </c>
      <c r="L6049" s="167" t="s">
        <v>341</v>
      </c>
      <c r="M6049" s="2"/>
      <c r="P6049" s="2"/>
    </row>
    <row r="6050" spans="1:16" ht="12" customHeight="1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167">
        <v>62001</v>
      </c>
      <c r="L6050" s="167" t="s">
        <v>377</v>
      </c>
      <c r="M6050" s="2"/>
      <c r="P6050" s="2"/>
    </row>
    <row r="6051" spans="1:16" ht="12" customHeight="1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167">
        <v>62011</v>
      </c>
      <c r="L6051" s="167" t="s">
        <v>341</v>
      </c>
      <c r="M6051" s="2"/>
      <c r="P6051" s="2"/>
    </row>
    <row r="6052" spans="1:16" ht="12" customHeight="1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167">
        <v>62012</v>
      </c>
      <c r="L6052" s="167" t="s">
        <v>377</v>
      </c>
      <c r="M6052" s="2"/>
      <c r="P6052" s="2"/>
    </row>
    <row r="6053" spans="1:16" ht="12" customHeight="1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167">
        <v>62015</v>
      </c>
      <c r="L6053" s="167" t="s">
        <v>341</v>
      </c>
      <c r="M6053" s="2"/>
      <c r="P6053" s="2"/>
    </row>
    <row r="6054" spans="1:16" ht="12" customHeight="1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167">
        <v>62016</v>
      </c>
      <c r="L6054" s="167" t="s">
        <v>377</v>
      </c>
      <c r="M6054" s="2"/>
      <c r="P6054" s="2"/>
    </row>
    <row r="6055" spans="1:16" ht="12" customHeight="1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167">
        <v>62017</v>
      </c>
      <c r="L6055" s="167" t="s">
        <v>341</v>
      </c>
      <c r="M6055" s="2"/>
      <c r="P6055" s="2"/>
    </row>
    <row r="6056" spans="1:16" ht="12" customHeight="1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167">
        <v>62018</v>
      </c>
      <c r="L6056" s="167" t="s">
        <v>377</v>
      </c>
      <c r="M6056" s="2"/>
      <c r="P6056" s="2"/>
    </row>
    <row r="6057" spans="1:16" ht="12" customHeight="1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167">
        <v>62032</v>
      </c>
      <c r="L6057" s="167" t="s">
        <v>341</v>
      </c>
      <c r="M6057" s="2"/>
      <c r="P6057" s="2"/>
    </row>
    <row r="6058" spans="1:16" ht="12" customHeight="1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167">
        <v>62033</v>
      </c>
      <c r="L6058" s="167" t="s">
        <v>377</v>
      </c>
      <c r="M6058" s="2"/>
      <c r="P6058" s="2"/>
    </row>
    <row r="6059" spans="1:16" ht="12" customHeight="1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167">
        <v>62049</v>
      </c>
      <c r="L6059" s="167" t="s">
        <v>341</v>
      </c>
      <c r="M6059" s="2"/>
      <c r="P6059" s="2"/>
    </row>
    <row r="6060" spans="1:16" ht="12" customHeight="1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167">
        <v>62050</v>
      </c>
      <c r="L6060" s="167" t="s">
        <v>377</v>
      </c>
      <c r="M6060" s="2"/>
      <c r="P6060" s="2"/>
    </row>
    <row r="6061" spans="1:16" ht="12" customHeight="1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167">
        <v>62051</v>
      </c>
      <c r="L6061" s="167" t="s">
        <v>341</v>
      </c>
      <c r="M6061" s="2"/>
      <c r="P6061" s="2"/>
    </row>
    <row r="6062" spans="1:16" ht="12" customHeight="1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167">
        <v>62052</v>
      </c>
      <c r="L6062" s="167" t="s">
        <v>377</v>
      </c>
      <c r="M6062" s="2"/>
      <c r="P6062" s="2"/>
    </row>
    <row r="6063" spans="1:16" ht="12" customHeight="1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167">
        <v>62056</v>
      </c>
      <c r="L6063" s="167" t="s">
        <v>341</v>
      </c>
      <c r="M6063" s="2"/>
      <c r="P6063" s="2"/>
    </row>
    <row r="6064" spans="1:16" ht="12" customHeight="1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167">
        <v>62058</v>
      </c>
      <c r="L6064" s="167" t="s">
        <v>377</v>
      </c>
      <c r="M6064" s="2"/>
      <c r="P6064" s="2"/>
    </row>
    <row r="6065" spans="1:16" ht="12" customHeight="1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167">
        <v>62075</v>
      </c>
      <c r="L6065" s="167" t="s">
        <v>341</v>
      </c>
      <c r="M6065" s="2"/>
      <c r="P6065" s="2"/>
    </row>
    <row r="6066" spans="1:16" ht="12" customHeight="1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167">
        <v>62077</v>
      </c>
      <c r="L6066" s="167" t="s">
        <v>377</v>
      </c>
      <c r="M6066" s="2"/>
      <c r="P6066" s="2"/>
    </row>
    <row r="6067" spans="1:16" ht="12" customHeight="1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167">
        <v>62078</v>
      </c>
      <c r="L6067" s="167" t="s">
        <v>341</v>
      </c>
      <c r="M6067" s="2"/>
      <c r="P6067" s="2"/>
    </row>
    <row r="6068" spans="1:16" ht="12" customHeight="1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167">
        <v>62079</v>
      </c>
      <c r="L6068" s="167" t="s">
        <v>377</v>
      </c>
      <c r="M6068" s="2"/>
      <c r="P6068" s="2"/>
    </row>
    <row r="6069" spans="1:16" ht="12" customHeight="1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167">
        <v>62080</v>
      </c>
      <c r="L6069" s="167" t="s">
        <v>341</v>
      </c>
      <c r="M6069" s="2"/>
      <c r="P6069" s="2"/>
    </row>
    <row r="6070" spans="1:16" ht="12" customHeight="1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167">
        <v>62081</v>
      </c>
      <c r="L6070" s="167" t="s">
        <v>377</v>
      </c>
      <c r="M6070" s="2"/>
      <c r="P6070" s="2"/>
    </row>
    <row r="6071" spans="1:16" ht="12" customHeight="1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167">
        <v>62082</v>
      </c>
      <c r="L6071" s="167" t="s">
        <v>341</v>
      </c>
      <c r="M6071" s="2"/>
      <c r="P6071" s="2"/>
    </row>
    <row r="6072" spans="1:16" ht="12" customHeight="1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167">
        <v>62084</v>
      </c>
      <c r="L6072" s="167" t="s">
        <v>377</v>
      </c>
      <c r="M6072" s="2"/>
      <c r="P6072" s="2"/>
    </row>
    <row r="6073" spans="1:16" ht="12" customHeight="1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167">
        <v>62089</v>
      </c>
      <c r="L6073" s="167" t="s">
        <v>341</v>
      </c>
      <c r="M6073" s="2"/>
      <c r="P6073" s="2"/>
    </row>
    <row r="6074" spans="1:16" ht="12" customHeight="1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167">
        <v>62090</v>
      </c>
      <c r="L6074" s="167" t="s">
        <v>377</v>
      </c>
      <c r="M6074" s="2"/>
      <c r="P6074" s="2"/>
    </row>
    <row r="6075" spans="1:16" ht="12" customHeight="1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167">
        <v>62094</v>
      </c>
      <c r="L6075" s="167" t="s">
        <v>341</v>
      </c>
      <c r="M6075" s="2"/>
      <c r="P6075" s="2"/>
    </row>
    <row r="6076" spans="1:16" ht="12" customHeight="1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167">
        <v>62095</v>
      </c>
      <c r="L6076" s="167" t="s">
        <v>377</v>
      </c>
      <c r="M6076" s="2"/>
      <c r="P6076" s="2"/>
    </row>
    <row r="6077" spans="1:16" ht="12" customHeight="1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167">
        <v>62301</v>
      </c>
      <c r="L6077" s="167" t="s">
        <v>374</v>
      </c>
      <c r="M6077" s="2"/>
      <c r="P6077" s="2"/>
    </row>
    <row r="6078" spans="1:16" ht="12" customHeight="1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167">
        <v>62310</v>
      </c>
      <c r="L6078" s="167" t="s">
        <v>338</v>
      </c>
      <c r="M6078" s="2"/>
      <c r="P6078" s="2"/>
    </row>
    <row r="6079" spans="1:16" ht="12" customHeight="1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167">
        <v>62311</v>
      </c>
      <c r="L6079" s="167" t="s">
        <v>339</v>
      </c>
      <c r="M6079" s="2"/>
      <c r="P6079" s="2"/>
    </row>
    <row r="6080" spans="1:16" ht="12" customHeight="1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167">
        <v>62312</v>
      </c>
      <c r="L6080" s="167" t="s">
        <v>341</v>
      </c>
      <c r="M6080" s="2"/>
      <c r="P6080" s="2"/>
    </row>
    <row r="6081" spans="1:16" ht="12" customHeight="1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167">
        <v>62313</v>
      </c>
      <c r="L6081" s="167" t="s">
        <v>339</v>
      </c>
      <c r="M6081" s="2"/>
      <c r="P6081" s="2"/>
    </row>
    <row r="6082" spans="1:16" ht="12" customHeight="1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167">
        <v>62314</v>
      </c>
      <c r="L6082" s="167" t="s">
        <v>377</v>
      </c>
      <c r="M6082" s="2"/>
      <c r="P6082" s="2"/>
    </row>
    <row r="6083" spans="1:16" ht="12" customHeight="1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167">
        <v>62316</v>
      </c>
      <c r="L6083" s="167" t="s">
        <v>339</v>
      </c>
      <c r="M6083" s="2"/>
      <c r="P6083" s="2"/>
    </row>
    <row r="6084" spans="1:16" ht="12" customHeight="1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167">
        <v>62318</v>
      </c>
      <c r="L6084" s="167" t="s">
        <v>338</v>
      </c>
      <c r="M6084" s="2"/>
      <c r="P6084" s="2"/>
    </row>
    <row r="6085" spans="1:16" ht="12" customHeight="1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167">
        <v>62319</v>
      </c>
      <c r="L6085" s="167" t="s">
        <v>341</v>
      </c>
      <c r="M6085" s="2"/>
      <c r="P6085" s="2"/>
    </row>
    <row r="6086" spans="1:16" ht="12" customHeight="1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167">
        <v>62321</v>
      </c>
      <c r="L6086" s="167" t="s">
        <v>338</v>
      </c>
      <c r="M6086" s="2"/>
      <c r="P6086" s="2"/>
    </row>
    <row r="6087" spans="1:16" ht="12" customHeight="1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167">
        <v>62323</v>
      </c>
      <c r="L6087" s="167" t="s">
        <v>341</v>
      </c>
      <c r="M6087" s="2"/>
      <c r="P6087" s="2"/>
    </row>
    <row r="6088" spans="1:16" ht="12" customHeight="1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167">
        <v>62326</v>
      </c>
      <c r="L6088" s="167" t="s">
        <v>339</v>
      </c>
      <c r="M6088" s="2"/>
      <c r="P6088" s="2"/>
    </row>
    <row r="6089" spans="1:16" ht="12" customHeight="1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167">
        <v>62329</v>
      </c>
      <c r="L6089" s="167" t="s">
        <v>338</v>
      </c>
      <c r="M6089" s="2"/>
      <c r="P6089" s="2"/>
    </row>
    <row r="6090" spans="1:16" ht="12" customHeight="1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167">
        <v>62338</v>
      </c>
      <c r="L6090" s="167" t="s">
        <v>341</v>
      </c>
      <c r="M6090" s="2"/>
      <c r="P6090" s="2"/>
    </row>
    <row r="6091" spans="1:16" ht="12" customHeight="1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167">
        <v>62341</v>
      </c>
      <c r="L6091" s="167" t="s">
        <v>338</v>
      </c>
      <c r="M6091" s="2"/>
      <c r="P6091" s="2"/>
    </row>
    <row r="6092" spans="1:16" ht="12" customHeight="1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167">
        <v>62343</v>
      </c>
      <c r="L6092" s="167" t="s">
        <v>377</v>
      </c>
      <c r="M6092" s="2"/>
      <c r="P6092" s="2"/>
    </row>
    <row r="6093" spans="1:16" ht="12" customHeight="1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167">
        <v>62344</v>
      </c>
      <c r="L6093" s="167" t="s">
        <v>341</v>
      </c>
      <c r="M6093" s="2"/>
      <c r="P6093" s="2"/>
    </row>
    <row r="6094" spans="1:16" ht="12" customHeight="1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167">
        <v>62345</v>
      </c>
      <c r="L6094" s="167" t="s">
        <v>377</v>
      </c>
      <c r="M6094" s="2"/>
      <c r="P6094" s="2"/>
    </row>
    <row r="6095" spans="1:16" ht="12" customHeight="1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167">
        <v>62346</v>
      </c>
      <c r="L6095" s="167" t="s">
        <v>341</v>
      </c>
      <c r="M6095" s="2"/>
      <c r="P6095" s="2"/>
    </row>
    <row r="6096" spans="1:16" ht="12" customHeight="1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167">
        <v>62354</v>
      </c>
      <c r="L6096" s="167" t="s">
        <v>338</v>
      </c>
      <c r="M6096" s="2"/>
      <c r="P6096" s="2"/>
    </row>
    <row r="6097" spans="1:16" ht="12" customHeight="1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167">
        <v>62355</v>
      </c>
      <c r="L6097" s="167" t="s">
        <v>377</v>
      </c>
      <c r="M6097" s="2"/>
      <c r="P6097" s="2"/>
    </row>
    <row r="6098" spans="1:16" ht="12" customHeight="1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167">
        <v>62357</v>
      </c>
      <c r="L6098" s="167" t="s">
        <v>341</v>
      </c>
      <c r="M6098" s="2"/>
      <c r="P6098" s="2"/>
    </row>
    <row r="6099" spans="1:16" ht="12" customHeight="1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167">
        <v>62358</v>
      </c>
      <c r="L6099" s="167" t="s">
        <v>338</v>
      </c>
      <c r="M6099" s="2"/>
      <c r="P6099" s="2"/>
    </row>
    <row r="6100" spans="1:16" ht="12" customHeight="1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167">
        <v>62359</v>
      </c>
      <c r="L6100" s="167" t="s">
        <v>374</v>
      </c>
      <c r="M6100" s="2"/>
      <c r="P6100" s="2"/>
    </row>
    <row r="6101" spans="1:16" ht="12" customHeight="1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167">
        <v>62360</v>
      </c>
      <c r="L6101" s="167" t="s">
        <v>341</v>
      </c>
      <c r="M6101" s="2"/>
      <c r="P6101" s="2"/>
    </row>
    <row r="6102" spans="1:16" ht="12" customHeight="1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167">
        <v>62361</v>
      </c>
      <c r="L6102" s="167" t="s">
        <v>377</v>
      </c>
      <c r="M6102" s="2"/>
      <c r="P6102" s="2"/>
    </row>
    <row r="6103" spans="1:16" ht="12" customHeight="1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167">
        <v>62362</v>
      </c>
      <c r="L6103" s="167" t="s">
        <v>341</v>
      </c>
      <c r="M6103" s="2"/>
      <c r="P6103" s="2"/>
    </row>
    <row r="6104" spans="1:16" ht="12" customHeight="1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167">
        <v>62366</v>
      </c>
      <c r="L6104" s="167" t="s">
        <v>377</v>
      </c>
      <c r="M6104" s="2"/>
      <c r="P6104" s="2"/>
    </row>
    <row r="6105" spans="1:16" ht="12" customHeight="1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167">
        <v>62367</v>
      </c>
      <c r="L6105" s="167" t="s">
        <v>339</v>
      </c>
      <c r="M6105" s="2"/>
      <c r="P6105" s="2"/>
    </row>
    <row r="6106" spans="1:16" ht="12" customHeight="1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167">
        <v>62370</v>
      </c>
      <c r="L6106" s="167" t="s">
        <v>377</v>
      </c>
      <c r="M6106" s="2"/>
      <c r="P6106" s="2"/>
    </row>
    <row r="6107" spans="1:16" ht="12" customHeight="1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167">
        <v>62373</v>
      </c>
      <c r="L6107" s="167" t="s">
        <v>339</v>
      </c>
      <c r="M6107" s="2"/>
      <c r="P6107" s="2"/>
    </row>
    <row r="6108" spans="1:16" ht="12" customHeight="1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167">
        <v>62375</v>
      </c>
      <c r="L6108" s="167" t="s">
        <v>341</v>
      </c>
      <c r="M6108" s="2"/>
      <c r="P6108" s="2"/>
    </row>
    <row r="6109" spans="1:16" ht="12" customHeight="1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167">
        <v>62379</v>
      </c>
      <c r="L6109" s="167" t="s">
        <v>338</v>
      </c>
      <c r="M6109" s="2"/>
      <c r="P6109" s="2"/>
    </row>
    <row r="6110" spans="1:16" ht="12" customHeight="1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167">
        <v>62380</v>
      </c>
      <c r="L6110" s="167" t="s">
        <v>339</v>
      </c>
      <c r="M6110" s="2"/>
      <c r="P6110" s="2"/>
    </row>
    <row r="6111" spans="1:16" ht="12" customHeight="1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167">
        <v>62401</v>
      </c>
      <c r="L6111" s="167" t="s">
        <v>341</v>
      </c>
      <c r="M6111" s="2"/>
      <c r="P6111" s="2"/>
    </row>
    <row r="6112" spans="1:16" ht="12" customHeight="1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167">
        <v>62410</v>
      </c>
      <c r="L6112" s="167" t="s">
        <v>342</v>
      </c>
      <c r="M6112" s="2"/>
      <c r="P6112" s="2"/>
    </row>
    <row r="6113" spans="1:16" ht="12" customHeight="1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167">
        <v>62411</v>
      </c>
      <c r="L6113" s="167" t="s">
        <v>341</v>
      </c>
      <c r="M6113" s="2"/>
      <c r="P6113" s="2"/>
    </row>
    <row r="6114" spans="1:16" ht="12" customHeight="1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167">
        <v>62413</v>
      </c>
      <c r="L6114" s="167" t="s">
        <v>342</v>
      </c>
      <c r="M6114" s="2"/>
      <c r="P6114" s="2"/>
    </row>
    <row r="6115" spans="1:16" ht="12" customHeight="1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167">
        <v>62414</v>
      </c>
      <c r="L6115" s="167" t="s">
        <v>341</v>
      </c>
      <c r="M6115" s="2"/>
      <c r="P6115" s="2"/>
    </row>
    <row r="6116" spans="1:16" ht="12" customHeight="1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167">
        <v>62415</v>
      </c>
      <c r="L6116" s="167" t="s">
        <v>342</v>
      </c>
      <c r="M6116" s="2"/>
      <c r="P6116" s="2"/>
    </row>
    <row r="6117" spans="1:16" ht="12" customHeight="1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167">
        <v>62418</v>
      </c>
      <c r="L6117" s="167" t="s">
        <v>341</v>
      </c>
      <c r="M6117" s="2"/>
      <c r="P6117" s="2"/>
    </row>
    <row r="6118" spans="1:16" ht="12" customHeight="1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167">
        <v>62419</v>
      </c>
      <c r="L6118" s="167" t="s">
        <v>342</v>
      </c>
      <c r="M6118" s="2"/>
      <c r="P6118" s="2"/>
    </row>
    <row r="6119" spans="1:16" ht="12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167">
        <v>62422</v>
      </c>
      <c r="L6119" s="167" t="s">
        <v>341</v>
      </c>
      <c r="M6119" s="2"/>
      <c r="P6119" s="2"/>
    </row>
    <row r="6120" spans="1:16" ht="12" customHeight="1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167">
        <v>62423</v>
      </c>
      <c r="L6120" s="167" t="s">
        <v>344</v>
      </c>
      <c r="M6120" s="2"/>
      <c r="P6120" s="2"/>
    </row>
    <row r="6121" spans="1:16" ht="12" customHeight="1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167">
        <v>62424</v>
      </c>
      <c r="L6121" s="167" t="s">
        <v>342</v>
      </c>
      <c r="M6121" s="2"/>
      <c r="P6121" s="2"/>
    </row>
    <row r="6122" spans="1:16" ht="12" customHeight="1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167">
        <v>62426</v>
      </c>
      <c r="L6122" s="167" t="s">
        <v>341</v>
      </c>
      <c r="M6122" s="2"/>
      <c r="P6122" s="2"/>
    </row>
    <row r="6123" spans="1:16" ht="12" customHeight="1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167">
        <v>62427</v>
      </c>
      <c r="L6123" s="167" t="s">
        <v>342</v>
      </c>
      <c r="M6123" s="2"/>
      <c r="P6123" s="2"/>
    </row>
    <row r="6124" spans="1:16" ht="12" customHeight="1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167">
        <v>62431</v>
      </c>
      <c r="L6124" s="167" t="s">
        <v>341</v>
      </c>
      <c r="M6124" s="2"/>
      <c r="P6124" s="2"/>
    </row>
    <row r="6125" spans="1:16" ht="12" customHeight="1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167">
        <v>62432</v>
      </c>
      <c r="L6125" s="167" t="s">
        <v>342</v>
      </c>
      <c r="M6125" s="2"/>
      <c r="P6125" s="2"/>
    </row>
    <row r="6126" spans="1:16" ht="12" customHeight="1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167">
        <v>62435</v>
      </c>
      <c r="L6126" s="167" t="s">
        <v>341</v>
      </c>
      <c r="M6126" s="2"/>
      <c r="P6126" s="2"/>
    </row>
    <row r="6127" spans="1:16" ht="12" customHeight="1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167">
        <v>62439</v>
      </c>
      <c r="L6127" s="167" t="s">
        <v>342</v>
      </c>
      <c r="M6127" s="2"/>
      <c r="P6127" s="2"/>
    </row>
    <row r="6128" spans="1:16" ht="12" customHeight="1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167">
        <v>62440</v>
      </c>
      <c r="L6128" s="167" t="s">
        <v>341</v>
      </c>
      <c r="M6128" s="2"/>
      <c r="P6128" s="2"/>
    </row>
    <row r="6129" spans="1:16" ht="12" customHeight="1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167">
        <v>62441</v>
      </c>
      <c r="L6129" s="167" t="s">
        <v>344</v>
      </c>
      <c r="M6129" s="2"/>
      <c r="P6129" s="2"/>
    </row>
    <row r="6130" spans="1:16" ht="12" customHeight="1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167">
        <v>62443</v>
      </c>
      <c r="L6130" s="167" t="s">
        <v>341</v>
      </c>
      <c r="M6130" s="2"/>
      <c r="P6130" s="2"/>
    </row>
    <row r="6131" spans="1:16" ht="12" customHeight="1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167">
        <v>62446</v>
      </c>
      <c r="L6131" s="167" t="s">
        <v>342</v>
      </c>
      <c r="M6131" s="2"/>
      <c r="P6131" s="2"/>
    </row>
    <row r="6132" spans="1:16" ht="12" customHeight="1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167">
        <v>62447</v>
      </c>
      <c r="L6132" s="167" t="s">
        <v>341</v>
      </c>
      <c r="M6132" s="2"/>
      <c r="P6132" s="2"/>
    </row>
    <row r="6133" spans="1:16" ht="12" customHeight="1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167">
        <v>62448</v>
      </c>
      <c r="L6133" s="167" t="s">
        <v>342</v>
      </c>
      <c r="M6133" s="2"/>
      <c r="P6133" s="2"/>
    </row>
    <row r="6134" spans="1:16" ht="12" customHeight="1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167">
        <v>62458</v>
      </c>
      <c r="L6134" s="167" t="s">
        <v>341</v>
      </c>
      <c r="M6134" s="2"/>
      <c r="P6134" s="2"/>
    </row>
    <row r="6135" spans="1:16" ht="12" customHeight="1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167">
        <v>62459</v>
      </c>
      <c r="L6135" s="167" t="s">
        <v>342</v>
      </c>
      <c r="M6135" s="2"/>
      <c r="P6135" s="2"/>
    </row>
    <row r="6136" spans="1:16" ht="12" customHeight="1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167">
        <v>62461</v>
      </c>
      <c r="L6136" s="167" t="s">
        <v>341</v>
      </c>
      <c r="M6136" s="2"/>
      <c r="P6136" s="2"/>
    </row>
    <row r="6137" spans="1:16" ht="12" customHeight="1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167">
        <v>62464</v>
      </c>
      <c r="L6137" s="167" t="s">
        <v>342</v>
      </c>
      <c r="M6137" s="2"/>
      <c r="P6137" s="2"/>
    </row>
    <row r="6138" spans="1:16" ht="12" customHeight="1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167">
        <v>62465</v>
      </c>
      <c r="L6138" s="167" t="s">
        <v>341</v>
      </c>
      <c r="M6138" s="2"/>
      <c r="P6138" s="2"/>
    </row>
    <row r="6139" spans="1:16" ht="12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167">
        <v>62466</v>
      </c>
      <c r="L6139" s="167" t="s">
        <v>342</v>
      </c>
      <c r="M6139" s="2"/>
      <c r="P6139" s="2"/>
    </row>
    <row r="6140" spans="1:16" ht="12" customHeight="1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167">
        <v>62467</v>
      </c>
      <c r="L6140" s="167" t="s">
        <v>341</v>
      </c>
      <c r="M6140" s="2"/>
      <c r="P6140" s="2"/>
    </row>
    <row r="6141" spans="1:16" ht="12" customHeight="1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167">
        <v>62475</v>
      </c>
      <c r="L6141" s="167" t="s">
        <v>342</v>
      </c>
      <c r="M6141" s="2"/>
      <c r="P6141" s="2"/>
    </row>
    <row r="6142" spans="1:16" ht="12" customHeight="1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167">
        <v>62477</v>
      </c>
      <c r="L6142" s="167" t="s">
        <v>344</v>
      </c>
      <c r="M6142" s="2"/>
      <c r="P6142" s="2"/>
    </row>
    <row r="6143" spans="1:16" ht="12" customHeight="1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167">
        <v>62478</v>
      </c>
      <c r="L6143" s="167" t="s">
        <v>342</v>
      </c>
      <c r="M6143" s="2"/>
      <c r="P6143" s="2"/>
    </row>
    <row r="6144" spans="1:16" ht="12" customHeight="1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167">
        <v>62501</v>
      </c>
      <c r="L6144" s="167" t="s">
        <v>341</v>
      </c>
      <c r="M6144" s="2"/>
      <c r="P6144" s="2"/>
    </row>
    <row r="6145" spans="1:16" ht="12" customHeight="1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167">
        <v>62630</v>
      </c>
      <c r="L6145" s="167" t="s">
        <v>377</v>
      </c>
      <c r="M6145" s="2"/>
      <c r="P6145" s="2"/>
    </row>
    <row r="6146" spans="1:16" ht="12" customHeight="1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167">
        <v>62631</v>
      </c>
      <c r="L6146" s="167" t="s">
        <v>341</v>
      </c>
      <c r="M6146" s="2"/>
      <c r="P6146" s="2"/>
    </row>
    <row r="6147" spans="1:16" ht="12" customHeight="1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167">
        <v>62635</v>
      </c>
      <c r="L6147" s="167" t="s">
        <v>339</v>
      </c>
      <c r="M6147" s="2"/>
      <c r="P6147" s="2"/>
    </row>
    <row r="6148" spans="1:16" ht="12" customHeight="1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167">
        <v>62638</v>
      </c>
      <c r="L6148" s="167" t="s">
        <v>341</v>
      </c>
      <c r="M6148" s="2"/>
      <c r="P6148" s="2"/>
    </row>
    <row r="6149" spans="1:16" ht="12" customHeight="1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167">
        <v>62644</v>
      </c>
      <c r="L6149" s="167" t="s">
        <v>339</v>
      </c>
      <c r="M6149" s="2"/>
      <c r="P6149" s="2"/>
    </row>
    <row r="6150" spans="1:16" ht="12" customHeight="1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167">
        <v>62649</v>
      </c>
      <c r="L6150" s="167" t="s">
        <v>341</v>
      </c>
      <c r="M6150" s="2"/>
      <c r="P6150" s="2"/>
    </row>
    <row r="6151" spans="1:16" ht="12" customHeight="1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167">
        <v>62682</v>
      </c>
      <c r="L6151" s="167" t="s">
        <v>339</v>
      </c>
      <c r="M6151" s="2"/>
      <c r="P6151" s="2"/>
    </row>
    <row r="6152" spans="1:16" ht="12" customHeight="1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167">
        <v>62683</v>
      </c>
      <c r="L6152" s="167" t="s">
        <v>341</v>
      </c>
      <c r="M6152" s="2"/>
      <c r="P6152" s="2"/>
    </row>
    <row r="6153" spans="1:16" ht="12" customHeight="1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167">
        <v>62685</v>
      </c>
      <c r="L6153" s="167" t="s">
        <v>377</v>
      </c>
      <c r="M6153" s="2"/>
      <c r="P6153" s="2"/>
    </row>
    <row r="6154" spans="1:16" ht="12" customHeight="1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167">
        <v>62686</v>
      </c>
      <c r="L6154" s="167" t="s">
        <v>341</v>
      </c>
      <c r="M6154" s="2"/>
      <c r="P6154" s="2"/>
    </row>
    <row r="6155" spans="1:16" ht="12" customHeight="1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167">
        <v>62801</v>
      </c>
      <c r="L6155" s="167" t="s">
        <v>377</v>
      </c>
      <c r="M6155" s="2"/>
      <c r="P6155" s="2"/>
    </row>
    <row r="6156" spans="1:16" ht="12" customHeight="1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167">
        <v>62805</v>
      </c>
      <c r="L6156" s="167" t="s">
        <v>342</v>
      </c>
      <c r="M6156" s="2"/>
      <c r="P6156" s="2"/>
    </row>
    <row r="6157" spans="1:16" ht="12" customHeight="1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167">
        <v>62807</v>
      </c>
      <c r="L6157" s="167" t="s">
        <v>377</v>
      </c>
      <c r="M6157" s="2"/>
      <c r="P6157" s="2"/>
    </row>
    <row r="6158" spans="1:16" ht="12" customHeight="1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167">
        <v>62809</v>
      </c>
      <c r="L6158" s="167" t="s">
        <v>342</v>
      </c>
      <c r="M6158" s="2"/>
      <c r="P6158" s="2"/>
    </row>
    <row r="6159" spans="1:16" ht="12" customHeight="1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167">
        <v>62830</v>
      </c>
      <c r="L6159" s="167" t="s">
        <v>377</v>
      </c>
      <c r="M6159" s="2"/>
      <c r="P6159" s="2"/>
    </row>
    <row r="6160" spans="1:16" ht="12" customHeight="1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167">
        <v>62833</v>
      </c>
      <c r="L6160" s="167" t="s">
        <v>342</v>
      </c>
      <c r="M6160" s="2"/>
      <c r="P6160" s="2"/>
    </row>
    <row r="6161" spans="1:16" ht="12" customHeight="1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167">
        <v>62838</v>
      </c>
      <c r="L6161" s="167" t="s">
        <v>341</v>
      </c>
      <c r="M6161" s="2"/>
      <c r="P6161" s="2"/>
    </row>
    <row r="6162" spans="1:16" ht="12" customHeight="1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167">
        <v>62839</v>
      </c>
      <c r="L6162" s="167" t="s">
        <v>342</v>
      </c>
      <c r="M6162" s="2"/>
      <c r="P6162" s="2"/>
    </row>
    <row r="6163" spans="1:16" ht="12" customHeight="1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167">
        <v>62848</v>
      </c>
      <c r="L6163" s="167" t="s">
        <v>377</v>
      </c>
      <c r="M6163" s="2"/>
      <c r="P6163" s="2"/>
    </row>
    <row r="6164" spans="1:16" ht="12" customHeight="1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167">
        <v>62849</v>
      </c>
      <c r="L6164" s="167" t="s">
        <v>342</v>
      </c>
      <c r="M6164" s="2"/>
      <c r="P6164" s="2"/>
    </row>
    <row r="6165" spans="1:16" ht="12" customHeight="1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167">
        <v>62853</v>
      </c>
      <c r="L6165" s="167" t="s">
        <v>377</v>
      </c>
      <c r="M6165" s="2"/>
      <c r="P6165" s="2"/>
    </row>
    <row r="6166" spans="1:16" ht="12" customHeight="1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167">
        <v>62855</v>
      </c>
      <c r="L6166" s="167" t="s">
        <v>342</v>
      </c>
      <c r="M6166" s="2"/>
      <c r="P6166" s="2"/>
    </row>
    <row r="6167" spans="1:16" ht="12" customHeight="1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167">
        <v>62857</v>
      </c>
      <c r="L6167" s="167" t="s">
        <v>341</v>
      </c>
      <c r="M6167" s="2"/>
      <c r="P6167" s="2"/>
    </row>
    <row r="6168" spans="1:16" ht="12" customHeight="1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167">
        <v>62858</v>
      </c>
      <c r="L6168" s="167" t="s">
        <v>342</v>
      </c>
      <c r="M6168" s="2"/>
      <c r="P6168" s="2"/>
    </row>
    <row r="6169" spans="1:16" ht="12" customHeight="1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167">
        <v>62870</v>
      </c>
      <c r="L6169" s="167" t="s">
        <v>377</v>
      </c>
      <c r="M6169" s="2"/>
      <c r="P6169" s="2"/>
    </row>
    <row r="6170" spans="1:16" ht="12" customHeight="1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167">
        <v>62871</v>
      </c>
      <c r="L6170" s="167" t="s">
        <v>342</v>
      </c>
      <c r="M6170" s="2"/>
      <c r="P6170" s="2"/>
    </row>
    <row r="6171" spans="1:16" ht="12" customHeight="1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167">
        <v>62875</v>
      </c>
      <c r="L6171" s="167" t="s">
        <v>377</v>
      </c>
      <c r="M6171" s="2"/>
      <c r="P6171" s="2"/>
    </row>
    <row r="6172" spans="1:16" ht="12" customHeight="1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167">
        <v>62878</v>
      </c>
      <c r="L6172" s="167" t="s">
        <v>342</v>
      </c>
      <c r="M6172" s="2"/>
      <c r="P6172" s="2"/>
    </row>
    <row r="6173" spans="1:16" ht="12" customHeight="1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167">
        <v>62880</v>
      </c>
      <c r="L6173" s="167" t="s">
        <v>341</v>
      </c>
      <c r="M6173" s="2"/>
      <c r="P6173" s="2"/>
    </row>
    <row r="6174" spans="1:16" ht="12" customHeight="1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167">
        <v>62881</v>
      </c>
      <c r="L6174" s="167" t="s">
        <v>377</v>
      </c>
      <c r="M6174" s="2"/>
      <c r="P6174" s="2"/>
    </row>
    <row r="6175" spans="1:16" ht="12" customHeight="1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167">
        <v>62884</v>
      </c>
      <c r="L6175" s="167" t="s">
        <v>342</v>
      </c>
      <c r="M6175" s="2"/>
      <c r="P6175" s="2"/>
    </row>
    <row r="6176" spans="1:16" ht="12" customHeight="1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167">
        <v>62885</v>
      </c>
      <c r="L6176" s="167" t="s">
        <v>377</v>
      </c>
      <c r="M6176" s="2"/>
      <c r="P6176" s="2"/>
    </row>
    <row r="6177" spans="1:16" ht="12" customHeight="1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167">
        <v>62886</v>
      </c>
      <c r="L6177" s="167" t="s">
        <v>342</v>
      </c>
      <c r="M6177" s="2"/>
      <c r="P6177" s="2"/>
    </row>
    <row r="6178" spans="1:16" ht="12" customHeight="1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167">
        <v>62888</v>
      </c>
      <c r="L6178" s="167" t="s">
        <v>377</v>
      </c>
      <c r="M6178" s="2"/>
      <c r="P6178" s="2"/>
    </row>
    <row r="6179" spans="1:16" ht="12" customHeight="1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167">
        <v>62889</v>
      </c>
      <c r="L6179" s="167" t="s">
        <v>342</v>
      </c>
      <c r="M6179" s="2"/>
      <c r="P6179" s="2"/>
    </row>
    <row r="6180" spans="1:16" ht="12" customHeight="1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167">
        <v>62892</v>
      </c>
      <c r="L6180" s="167" t="s">
        <v>377</v>
      </c>
      <c r="M6180" s="2"/>
      <c r="P6180" s="2"/>
    </row>
    <row r="6181" spans="1:16" ht="12" customHeight="1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167">
        <v>62895</v>
      </c>
      <c r="L6181" s="167" t="s">
        <v>342</v>
      </c>
      <c r="M6181" s="2"/>
      <c r="P6181" s="2"/>
    </row>
    <row r="6182" spans="1:16" ht="12" customHeight="1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167">
        <v>62898</v>
      </c>
      <c r="L6182" s="167" t="s">
        <v>377</v>
      </c>
      <c r="M6182" s="2"/>
      <c r="P6182" s="2"/>
    </row>
    <row r="6183" spans="1:16" ht="12" customHeight="1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167">
        <v>62899</v>
      </c>
      <c r="L6183" s="167" t="s">
        <v>342</v>
      </c>
      <c r="M6183" s="2"/>
      <c r="P6183" s="2"/>
    </row>
    <row r="6184" spans="1:16" ht="12" customHeight="1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167">
        <v>62905</v>
      </c>
      <c r="L6184" s="167" t="s">
        <v>377</v>
      </c>
      <c r="M6184" s="2"/>
      <c r="P6184" s="2"/>
    </row>
    <row r="6185" spans="1:16" ht="12" customHeight="1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167">
        <v>62906</v>
      </c>
      <c r="L6185" s="167" t="s">
        <v>342</v>
      </c>
      <c r="M6185" s="2"/>
      <c r="P6185" s="2"/>
    </row>
    <row r="6186" spans="1:16" ht="12" customHeight="1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167">
        <v>62907</v>
      </c>
      <c r="L6186" s="167" t="s">
        <v>377</v>
      </c>
      <c r="M6186" s="2"/>
      <c r="P6186" s="2"/>
    </row>
    <row r="6187" spans="1:16" ht="12" customHeight="1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167">
        <v>62908</v>
      </c>
      <c r="L6187" s="167" t="s">
        <v>342</v>
      </c>
      <c r="M6187" s="2"/>
      <c r="P6187" s="2"/>
    </row>
    <row r="6188" spans="1:16" ht="12" customHeight="1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167">
        <v>62916</v>
      </c>
      <c r="L6188" s="167" t="s">
        <v>377</v>
      </c>
      <c r="M6188" s="2"/>
      <c r="P6188" s="2"/>
    </row>
    <row r="6189" spans="1:16" ht="12" customHeight="1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167">
        <v>62917</v>
      </c>
      <c r="L6189" s="167" t="s">
        <v>342</v>
      </c>
      <c r="M6189" s="2"/>
      <c r="P6189" s="2"/>
    </row>
    <row r="6190" spans="1:16" ht="12" customHeight="1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167">
        <v>62924</v>
      </c>
      <c r="L6190" s="167" t="s">
        <v>377</v>
      </c>
      <c r="M6190" s="2"/>
      <c r="P6190" s="2"/>
    </row>
    <row r="6191" spans="1:16" ht="12" customHeight="1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167">
        <v>62926</v>
      </c>
      <c r="L6191" s="167" t="s">
        <v>342</v>
      </c>
      <c r="M6191" s="2"/>
      <c r="P6191" s="2"/>
    </row>
    <row r="6192" spans="1:16" ht="12" customHeight="1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167">
        <v>62927</v>
      </c>
      <c r="L6192" s="167" t="s">
        <v>377</v>
      </c>
      <c r="M6192" s="2"/>
      <c r="P6192" s="2"/>
    </row>
    <row r="6193" spans="1:16" ht="12" customHeight="1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167">
        <v>62928</v>
      </c>
      <c r="L6193" s="167" t="s">
        <v>342</v>
      </c>
      <c r="M6193" s="2"/>
      <c r="P6193" s="2"/>
    </row>
    <row r="6194" spans="1:16" ht="12" customHeight="1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167">
        <v>62932</v>
      </c>
      <c r="L6194" s="167" t="s">
        <v>377</v>
      </c>
      <c r="M6194" s="2"/>
      <c r="P6194" s="2"/>
    </row>
    <row r="6195" spans="1:16" ht="12" customHeight="1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167">
        <v>62933</v>
      </c>
      <c r="L6195" s="167" t="s">
        <v>342</v>
      </c>
      <c r="M6195" s="2"/>
      <c r="P6195" s="2"/>
    </row>
    <row r="6196" spans="1:16" ht="12" customHeight="1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167">
        <v>62940</v>
      </c>
      <c r="L6196" s="167" t="s">
        <v>377</v>
      </c>
      <c r="M6196" s="2"/>
      <c r="P6196" s="2"/>
    </row>
    <row r="6197" spans="1:16" ht="12" customHeight="1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167">
        <v>62941</v>
      </c>
      <c r="L6197" s="167" t="s">
        <v>342</v>
      </c>
      <c r="M6197" s="2"/>
      <c r="P6197" s="2"/>
    </row>
    <row r="6198" spans="1:16" ht="12" customHeight="1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167">
        <v>62942</v>
      </c>
      <c r="L6198" s="167" t="s">
        <v>377</v>
      </c>
      <c r="M6198" s="2"/>
      <c r="P6198" s="2"/>
    </row>
    <row r="6199" spans="1:16" ht="12" customHeight="1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167">
        <v>62943</v>
      </c>
      <c r="L6199" s="167" t="s">
        <v>342</v>
      </c>
      <c r="M6199" s="2"/>
      <c r="P6199" s="2"/>
    </row>
    <row r="6200" spans="1:16" ht="12" customHeight="1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167">
        <v>62950</v>
      </c>
      <c r="L6200" s="167" t="s">
        <v>377</v>
      </c>
      <c r="M6200" s="2"/>
      <c r="P6200" s="2"/>
    </row>
    <row r="6201" spans="1:16" ht="12" customHeight="1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167">
        <v>62951</v>
      </c>
      <c r="L6201" s="167" t="s">
        <v>342</v>
      </c>
      <c r="M6201" s="2"/>
      <c r="P6201" s="2"/>
    </row>
    <row r="6202" spans="1:16" ht="12" customHeight="1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167">
        <v>62957</v>
      </c>
      <c r="L6202" s="167" t="s">
        <v>377</v>
      </c>
      <c r="M6202" s="2"/>
      <c r="P6202" s="2"/>
    </row>
    <row r="6203" spans="1:16" ht="12" customHeight="1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167">
        <v>62958</v>
      </c>
      <c r="L6203" s="167" t="s">
        <v>342</v>
      </c>
      <c r="M6203" s="2"/>
      <c r="P6203" s="2"/>
    </row>
    <row r="6204" spans="1:16" ht="12" customHeight="1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167">
        <v>62966</v>
      </c>
      <c r="L6204" s="167" t="s">
        <v>377</v>
      </c>
      <c r="M6204" s="2"/>
      <c r="P6204" s="2"/>
    </row>
    <row r="6205" spans="1:16" ht="12" customHeight="1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167">
        <v>62967</v>
      </c>
      <c r="L6205" s="167" t="s">
        <v>342</v>
      </c>
      <c r="M6205" s="2"/>
      <c r="P6205" s="2"/>
    </row>
    <row r="6206" spans="1:16" ht="12" customHeight="1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167">
        <v>62971</v>
      </c>
      <c r="L6206" s="167" t="s">
        <v>377</v>
      </c>
      <c r="M6206" s="2"/>
      <c r="P6206" s="2"/>
    </row>
    <row r="6207" spans="1:16" ht="12" customHeight="1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167">
        <v>62972</v>
      </c>
      <c r="L6207" s="167" t="s">
        <v>342</v>
      </c>
      <c r="M6207" s="2"/>
      <c r="P6207" s="2"/>
    </row>
    <row r="6208" spans="1:16" ht="12" customHeight="1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167">
        <v>62975</v>
      </c>
      <c r="L6208" s="167" t="s">
        <v>377</v>
      </c>
      <c r="M6208" s="2"/>
      <c r="P6208" s="2"/>
    </row>
    <row r="6209" spans="1:16" ht="12" customHeight="1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167">
        <v>62976</v>
      </c>
      <c r="L6209" s="167" t="s">
        <v>342</v>
      </c>
      <c r="M6209" s="2"/>
      <c r="P6209" s="2"/>
    </row>
    <row r="6210" spans="1:16" ht="12" customHeight="1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167">
        <v>62994</v>
      </c>
      <c r="L6210" s="167" t="s">
        <v>377</v>
      </c>
      <c r="M6210" s="2"/>
      <c r="P6210" s="2"/>
    </row>
    <row r="6211" spans="1:16" ht="12" customHeight="1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167">
        <v>62995</v>
      </c>
      <c r="L6211" s="167" t="s">
        <v>342</v>
      </c>
      <c r="M6211" s="2"/>
      <c r="P6211" s="2"/>
    </row>
    <row r="6212" spans="1:16" ht="12" customHeight="1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167">
        <v>62997</v>
      </c>
      <c r="L6212" s="167" t="s">
        <v>377</v>
      </c>
      <c r="M6212" s="2"/>
      <c r="P6212" s="2"/>
    </row>
    <row r="6213" spans="1:16" ht="12" customHeight="1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167">
        <v>62999</v>
      </c>
      <c r="L6213" s="167" t="s">
        <v>342</v>
      </c>
      <c r="M6213" s="2"/>
      <c r="P6213" s="2"/>
    </row>
    <row r="6214" spans="1:16" ht="12" customHeight="1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167">
        <v>63001</v>
      </c>
      <c r="L6214" s="167" t="s">
        <v>377</v>
      </c>
      <c r="M6214" s="2"/>
      <c r="P6214" s="2"/>
    </row>
    <row r="6215" spans="1:16" ht="12" customHeight="1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167">
        <v>63014</v>
      </c>
      <c r="L6215" s="167" t="s">
        <v>374</v>
      </c>
      <c r="M6215" s="2"/>
      <c r="P6215" s="2"/>
    </row>
    <row r="6216" spans="1:16" ht="12" customHeight="1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167">
        <v>63015</v>
      </c>
      <c r="L6216" s="167" t="s">
        <v>377</v>
      </c>
      <c r="M6216" s="2"/>
      <c r="P6216" s="2"/>
    </row>
    <row r="6217" spans="1:16" ht="12" customHeight="1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167">
        <v>63091</v>
      </c>
      <c r="L6217" s="167" t="s">
        <v>374</v>
      </c>
      <c r="M6217" s="2"/>
      <c r="P6217" s="2"/>
    </row>
    <row r="6218" spans="1:16" ht="12" customHeight="1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167">
        <v>63099</v>
      </c>
      <c r="L6218" s="167" t="s">
        <v>377</v>
      </c>
      <c r="M6218" s="2"/>
      <c r="P6218" s="2"/>
    </row>
    <row r="6219" spans="1:16" ht="12" customHeight="1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167">
        <v>63333</v>
      </c>
      <c r="L6219" s="167" t="s">
        <v>374</v>
      </c>
      <c r="M6219" s="2"/>
      <c r="P6219" s="2"/>
    </row>
    <row r="6220" spans="1:16" ht="12" customHeight="1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167">
        <v>63334</v>
      </c>
      <c r="L6220" s="167" t="s">
        <v>377</v>
      </c>
      <c r="M6220" s="2"/>
      <c r="P6220" s="2"/>
    </row>
    <row r="6221" spans="1:16" ht="12" customHeight="1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167">
        <v>63339</v>
      </c>
      <c r="L6221" s="167" t="s">
        <v>374</v>
      </c>
      <c r="M6221" s="2"/>
      <c r="P6221" s="2"/>
    </row>
    <row r="6222" spans="1:16" ht="12" customHeight="1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167">
        <v>63341</v>
      </c>
      <c r="L6222" s="167" t="s">
        <v>377</v>
      </c>
      <c r="M6222" s="2"/>
      <c r="P6222" s="2"/>
    </row>
    <row r="6223" spans="1:16" ht="12" customHeight="1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167">
        <v>63345</v>
      </c>
      <c r="L6223" s="167" t="s">
        <v>374</v>
      </c>
      <c r="M6223" s="2"/>
      <c r="P6223" s="2"/>
    </row>
    <row r="6224" spans="1:16" ht="12" customHeight="1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167">
        <v>63346</v>
      </c>
      <c r="L6224" s="167" t="s">
        <v>377</v>
      </c>
      <c r="M6224" s="2"/>
      <c r="P6224" s="2"/>
    </row>
    <row r="6225" spans="1:16" ht="12" customHeight="1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167">
        <v>63350</v>
      </c>
      <c r="L6225" s="167" t="s">
        <v>374</v>
      </c>
      <c r="M6225" s="2"/>
      <c r="P6225" s="2"/>
    </row>
    <row r="6226" spans="1:16" ht="12" customHeight="1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167">
        <v>63353</v>
      </c>
      <c r="L6226" s="167" t="s">
        <v>377</v>
      </c>
      <c r="M6226" s="2"/>
      <c r="P6226" s="2"/>
    </row>
    <row r="6227" spans="1:16" ht="12" customHeight="1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167">
        <v>63359</v>
      </c>
      <c r="L6227" s="167" t="s">
        <v>374</v>
      </c>
      <c r="M6227" s="2"/>
      <c r="P6227" s="2"/>
    </row>
    <row r="6228" spans="1:16" ht="12" customHeight="1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167">
        <v>63362</v>
      </c>
      <c r="L6228" s="167" t="s">
        <v>377</v>
      </c>
      <c r="M6228" s="2"/>
      <c r="P6228" s="2"/>
    </row>
    <row r="6229" spans="1:16" ht="12" customHeight="1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167">
        <v>63363</v>
      </c>
      <c r="L6229" s="167" t="s">
        <v>374</v>
      </c>
      <c r="M6229" s="2"/>
      <c r="P6229" s="2"/>
    </row>
    <row r="6230" spans="1:16" ht="12" customHeight="1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167">
        <v>63365</v>
      </c>
      <c r="L6230" s="167" t="s">
        <v>377</v>
      </c>
      <c r="M6230" s="2"/>
      <c r="P6230" s="2"/>
    </row>
    <row r="6231" spans="1:16" ht="12" customHeight="1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167">
        <v>63382</v>
      </c>
      <c r="L6231" s="167" t="s">
        <v>374</v>
      </c>
      <c r="M6231" s="2"/>
      <c r="P6231" s="2"/>
    </row>
    <row r="6232" spans="1:16" ht="12" customHeight="1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167">
        <v>63383</v>
      </c>
      <c r="L6232" s="167" t="s">
        <v>377</v>
      </c>
      <c r="M6232" s="2"/>
      <c r="P6232" s="2"/>
    </row>
    <row r="6233" spans="1:16" ht="12" customHeight="1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167">
        <v>63384</v>
      </c>
      <c r="L6233" s="167" t="s">
        <v>374</v>
      </c>
      <c r="M6233" s="2"/>
      <c r="P6233" s="2"/>
    </row>
    <row r="6234" spans="1:16" ht="12" customHeight="1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167">
        <v>63385</v>
      </c>
      <c r="L6234" s="167" t="s">
        <v>377</v>
      </c>
      <c r="M6234" s="2"/>
      <c r="P6234" s="2"/>
    </row>
    <row r="6235" spans="1:16" ht="12" customHeight="1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167">
        <v>63388</v>
      </c>
      <c r="L6235" s="167" t="s">
        <v>374</v>
      </c>
      <c r="M6235" s="2"/>
      <c r="P6235" s="2"/>
    </row>
    <row r="6236" spans="1:16" ht="12" customHeight="1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167">
        <v>63389</v>
      </c>
      <c r="L6236" s="167" t="s">
        <v>377</v>
      </c>
      <c r="M6236" s="2"/>
      <c r="P6236" s="2"/>
    </row>
    <row r="6237" spans="1:16" ht="12" customHeight="1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167">
        <v>63401</v>
      </c>
      <c r="L6237" s="167" t="s">
        <v>374</v>
      </c>
      <c r="M6237" s="2"/>
      <c r="P6237" s="2"/>
    </row>
    <row r="6238" spans="1:16" ht="12" customHeight="1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167">
        <v>63430</v>
      </c>
      <c r="L6238" s="167" t="s">
        <v>338</v>
      </c>
      <c r="M6238" s="2"/>
      <c r="P6238" s="2"/>
    </row>
    <row r="6239" spans="1:16" ht="12" customHeight="1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167">
        <v>63431</v>
      </c>
      <c r="L6239" s="167" t="s">
        <v>374</v>
      </c>
      <c r="M6239" s="2"/>
      <c r="P6239" s="2"/>
    </row>
    <row r="6240" spans="1:16" ht="12" customHeight="1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167">
        <v>63432</v>
      </c>
      <c r="L6240" s="167" t="s">
        <v>338</v>
      </c>
      <c r="M6240" s="2"/>
      <c r="P6240" s="2"/>
    </row>
    <row r="6241" spans="1:16" ht="12" customHeight="1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167">
        <v>63433</v>
      </c>
      <c r="L6241" s="167" t="s">
        <v>377</v>
      </c>
      <c r="M6241" s="2"/>
      <c r="P6241" s="2"/>
    </row>
    <row r="6242" spans="1:16" ht="12" customHeight="1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167">
        <v>63434</v>
      </c>
      <c r="L6242" s="167" t="s">
        <v>374</v>
      </c>
      <c r="M6242" s="2"/>
      <c r="P6242" s="2"/>
    </row>
    <row r="6243" spans="1:16" ht="12" customHeight="1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167">
        <v>63441</v>
      </c>
      <c r="L6243" s="167" t="s">
        <v>377</v>
      </c>
      <c r="M6243" s="2"/>
      <c r="P6243" s="2"/>
    </row>
    <row r="6244" spans="1:16" ht="12" customHeight="1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167">
        <v>63442</v>
      </c>
      <c r="L6244" s="167" t="s">
        <v>338</v>
      </c>
      <c r="M6244" s="2"/>
      <c r="P6244" s="2"/>
    </row>
    <row r="6245" spans="1:16" ht="12" customHeight="1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167">
        <v>63443</v>
      </c>
      <c r="L6245" s="167" t="s">
        <v>374</v>
      </c>
      <c r="M6245" s="2"/>
      <c r="P6245" s="2"/>
    </row>
    <row r="6246" spans="1:16" ht="12" customHeight="1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167">
        <v>63445</v>
      </c>
      <c r="L6246" s="167" t="s">
        <v>338</v>
      </c>
      <c r="M6246" s="2"/>
      <c r="P6246" s="2"/>
    </row>
    <row r="6247" spans="1:16" ht="12" customHeight="1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167">
        <v>63446</v>
      </c>
      <c r="L6247" s="167" t="s">
        <v>374</v>
      </c>
      <c r="M6247" s="2"/>
      <c r="P6247" s="2"/>
    </row>
    <row r="6248" spans="1:16" ht="12" customHeight="1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167">
        <v>63453</v>
      </c>
      <c r="L6248" s="167" t="s">
        <v>338</v>
      </c>
      <c r="M6248" s="2"/>
      <c r="P6248" s="2"/>
    </row>
    <row r="6249" spans="1:16" ht="12" customHeight="1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167">
        <v>63454</v>
      </c>
      <c r="L6249" s="167" t="s">
        <v>374</v>
      </c>
      <c r="M6249" s="2"/>
      <c r="P6249" s="2"/>
    </row>
    <row r="6250" spans="1:16" ht="12" customHeight="1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167">
        <v>63465</v>
      </c>
      <c r="L6250" s="167" t="s">
        <v>338</v>
      </c>
      <c r="M6250" s="2"/>
      <c r="P6250" s="2"/>
    </row>
    <row r="6251" spans="1:16" ht="12" customHeight="1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167">
        <v>63467</v>
      </c>
      <c r="L6251" s="167" t="s">
        <v>374</v>
      </c>
      <c r="M6251" s="2"/>
      <c r="P6251" s="2"/>
    </row>
    <row r="6252" spans="1:16" ht="12" customHeight="1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167">
        <v>63472</v>
      </c>
      <c r="L6252" s="167" t="s">
        <v>338</v>
      </c>
      <c r="M6252" s="2"/>
      <c r="P6252" s="2"/>
    </row>
    <row r="6253" spans="1:16" ht="12" customHeight="1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167">
        <v>63473</v>
      </c>
      <c r="L6253" s="167" t="s">
        <v>374</v>
      </c>
      <c r="M6253" s="2"/>
      <c r="P6253" s="2"/>
    </row>
    <row r="6254" spans="1:16" ht="12" customHeight="1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167">
        <v>63474</v>
      </c>
      <c r="L6254" s="167" t="s">
        <v>338</v>
      </c>
      <c r="M6254" s="2"/>
      <c r="P6254" s="2"/>
    </row>
    <row r="6255" spans="1:16" ht="12" customHeight="1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167">
        <v>63501</v>
      </c>
      <c r="L6255" s="167" t="s">
        <v>374</v>
      </c>
      <c r="M6255" s="2"/>
      <c r="P6255" s="2"/>
    </row>
    <row r="6256" spans="1:16" ht="12" customHeight="1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167">
        <v>63535</v>
      </c>
      <c r="L6256" s="167" t="s">
        <v>331</v>
      </c>
      <c r="M6256" s="2"/>
      <c r="P6256" s="2"/>
    </row>
    <row r="6257" spans="1:16" ht="12" customHeight="1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167">
        <v>63537</v>
      </c>
      <c r="L6257" s="167" t="s">
        <v>374</v>
      </c>
      <c r="M6257" s="2"/>
      <c r="P6257" s="2"/>
    </row>
    <row r="6258" spans="1:16" ht="12" customHeight="1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167">
        <v>63541</v>
      </c>
      <c r="L6258" s="167" t="s">
        <v>331</v>
      </c>
      <c r="M6258" s="2"/>
      <c r="P6258" s="2"/>
    </row>
    <row r="6259" spans="1:16" ht="12" customHeight="1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167">
        <v>63543</v>
      </c>
      <c r="L6259" s="167" t="s">
        <v>374</v>
      </c>
      <c r="M6259" s="2"/>
      <c r="P6259" s="2"/>
    </row>
    <row r="6260" spans="1:16" ht="12" customHeight="1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167">
        <v>63544</v>
      </c>
      <c r="L6260" s="167" t="s">
        <v>331</v>
      </c>
      <c r="M6260" s="2"/>
      <c r="P6260" s="2"/>
    </row>
    <row r="6261" spans="1:16" ht="12" customHeight="1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167">
        <v>63546</v>
      </c>
      <c r="L6261" s="167" t="s">
        <v>374</v>
      </c>
      <c r="M6261" s="2"/>
      <c r="P6261" s="2"/>
    </row>
    <row r="6262" spans="1:16" ht="12" customHeight="1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167">
        <v>63548</v>
      </c>
      <c r="L6262" s="167" t="s">
        <v>331</v>
      </c>
      <c r="M6262" s="2"/>
      <c r="P6262" s="2"/>
    </row>
    <row r="6263" spans="1:16" ht="12" customHeight="1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167">
        <v>63549</v>
      </c>
      <c r="L6263" s="167" t="s">
        <v>374</v>
      </c>
      <c r="M6263" s="2"/>
      <c r="P6263" s="2"/>
    </row>
    <row r="6264" spans="1:16" ht="12" customHeight="1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167">
        <v>63551</v>
      </c>
      <c r="L6264" s="167" t="s">
        <v>331</v>
      </c>
      <c r="M6264" s="2"/>
      <c r="P6264" s="2"/>
    </row>
    <row r="6265" spans="1:16" ht="12" customHeight="1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167">
        <v>63552</v>
      </c>
      <c r="L6265" s="167" t="s">
        <v>374</v>
      </c>
      <c r="M6265" s="2"/>
      <c r="P6265" s="2"/>
    </row>
    <row r="6266" spans="1:16" ht="12" customHeight="1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167">
        <v>63555</v>
      </c>
      <c r="L6266" s="167" t="s">
        <v>331</v>
      </c>
      <c r="M6266" s="2"/>
      <c r="P6266" s="2"/>
    </row>
    <row r="6267" spans="1:16" ht="12" customHeight="1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167">
        <v>63557</v>
      </c>
      <c r="L6267" s="167" t="s">
        <v>374</v>
      </c>
      <c r="M6267" s="2"/>
      <c r="P6267" s="2"/>
    </row>
    <row r="6268" spans="1:16" ht="12" customHeight="1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167">
        <v>63560</v>
      </c>
      <c r="L6268" s="167" t="s">
        <v>331</v>
      </c>
      <c r="M6268" s="2"/>
      <c r="P6268" s="2"/>
    </row>
    <row r="6269" spans="1:16" ht="12" customHeight="1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167">
        <v>63563</v>
      </c>
      <c r="L6269" s="167" t="s">
        <v>374</v>
      </c>
      <c r="M6269" s="2"/>
      <c r="P6269" s="2"/>
    </row>
    <row r="6270" spans="1:16" ht="12" customHeight="1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167">
        <v>63565</v>
      </c>
      <c r="L6270" s="167" t="s">
        <v>331</v>
      </c>
      <c r="M6270" s="2"/>
      <c r="P6270" s="2"/>
    </row>
    <row r="6271" spans="1:16" ht="12" customHeight="1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167">
        <v>63566</v>
      </c>
      <c r="L6271" s="167" t="s">
        <v>374</v>
      </c>
      <c r="M6271" s="2"/>
      <c r="P6271" s="2"/>
    </row>
    <row r="6272" spans="1:16" ht="12" customHeight="1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167">
        <v>63567</v>
      </c>
      <c r="L6272" s="167" t="s">
        <v>331</v>
      </c>
      <c r="M6272" s="2"/>
      <c r="P6272" s="2"/>
    </row>
    <row r="6273" spans="1:16" ht="12" customHeight="1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167">
        <v>63601</v>
      </c>
      <c r="L6273" s="167" t="s">
        <v>377</v>
      </c>
      <c r="M6273" s="2"/>
      <c r="P6273" s="2"/>
    </row>
    <row r="6274" spans="1:16" ht="12" customHeight="1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167">
        <v>63738</v>
      </c>
      <c r="L6274" s="167" t="s">
        <v>457</v>
      </c>
      <c r="M6274" s="2"/>
      <c r="P6274" s="2"/>
    </row>
    <row r="6275" spans="1:16" ht="12" customHeight="1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167">
        <v>63739</v>
      </c>
      <c r="L6275" s="167" t="s">
        <v>377</v>
      </c>
      <c r="M6275" s="2"/>
      <c r="P6275" s="2"/>
    </row>
    <row r="6276" spans="1:16" ht="12" customHeight="1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167">
        <v>63801</v>
      </c>
      <c r="L6276" s="167" t="s">
        <v>457</v>
      </c>
      <c r="M6276" s="2"/>
      <c r="P6276" s="2"/>
    </row>
    <row r="6277" spans="1:16" ht="12" customHeight="1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167">
        <v>63823</v>
      </c>
      <c r="L6277" s="167" t="s">
        <v>342</v>
      </c>
      <c r="M6277" s="2"/>
      <c r="P6277" s="2"/>
    </row>
    <row r="6278" spans="1:16" ht="12" customHeight="1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167">
        <v>63824</v>
      </c>
      <c r="L6278" s="167" t="s">
        <v>377</v>
      </c>
      <c r="M6278" s="2"/>
      <c r="P6278" s="2"/>
    </row>
    <row r="6279" spans="1:16" ht="12" customHeight="1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167">
        <v>63825</v>
      </c>
      <c r="L6279" s="167" t="s">
        <v>457</v>
      </c>
      <c r="M6279" s="2"/>
      <c r="P6279" s="2"/>
    </row>
    <row r="6280" spans="1:16" ht="12" customHeight="1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167">
        <v>63834</v>
      </c>
      <c r="L6280" s="167" t="s">
        <v>342</v>
      </c>
      <c r="M6280" s="2"/>
      <c r="P6280" s="2"/>
    </row>
    <row r="6281" spans="1:16" ht="12" customHeight="1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167">
        <v>63837</v>
      </c>
      <c r="L6281" s="167" t="s">
        <v>457</v>
      </c>
      <c r="M6281" s="2"/>
      <c r="P6281" s="2"/>
    </row>
    <row r="6282" spans="1:16" ht="12" customHeight="1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167">
        <v>63881</v>
      </c>
      <c r="L6282" s="167" t="s">
        <v>342</v>
      </c>
      <c r="M6282" s="2"/>
      <c r="P6282" s="2"/>
    </row>
    <row r="6283" spans="1:16" ht="12" customHeight="1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167">
        <v>63901</v>
      </c>
      <c r="L6283" s="167" t="s">
        <v>457</v>
      </c>
      <c r="M6283" s="2"/>
      <c r="P6283" s="2"/>
    </row>
    <row r="6284" spans="1:16" ht="12" customHeight="1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167">
        <v>63934</v>
      </c>
      <c r="L6284" s="167" t="s">
        <v>377</v>
      </c>
      <c r="M6284" s="2"/>
      <c r="P6284" s="2"/>
    </row>
    <row r="6285" spans="1:16" ht="12" customHeight="1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167">
        <v>63935</v>
      </c>
      <c r="L6285" s="167" t="s">
        <v>457</v>
      </c>
      <c r="M6285" s="2"/>
      <c r="P6285" s="2"/>
    </row>
    <row r="6286" spans="1:16" ht="12" customHeight="1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167">
        <v>63937</v>
      </c>
      <c r="L6286" s="167" t="s">
        <v>377</v>
      </c>
      <c r="M6286" s="2"/>
      <c r="P6286" s="2"/>
    </row>
    <row r="6287" spans="1:16" ht="12" customHeight="1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167">
        <v>63938</v>
      </c>
      <c r="L6287" s="167" t="s">
        <v>457</v>
      </c>
      <c r="M6287" s="2"/>
      <c r="P6287" s="2"/>
    </row>
    <row r="6288" spans="1:16" ht="12" customHeight="1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167">
        <v>63941</v>
      </c>
      <c r="L6288" s="167" t="s">
        <v>377</v>
      </c>
      <c r="M6288" s="2"/>
      <c r="P6288" s="2"/>
    </row>
    <row r="6289" spans="1:16" ht="12" customHeight="1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167">
        <v>63942</v>
      </c>
      <c r="L6289" s="167" t="s">
        <v>457</v>
      </c>
      <c r="M6289" s="2"/>
      <c r="P6289" s="2"/>
    </row>
    <row r="6290" spans="1:16" ht="12" customHeight="1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167">
        <v>63944</v>
      </c>
      <c r="L6290" s="167" t="s">
        <v>377</v>
      </c>
      <c r="M6290" s="2"/>
      <c r="P6290" s="2"/>
    </row>
    <row r="6291" spans="1:16" ht="12" customHeight="1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167">
        <v>63945</v>
      </c>
      <c r="L6291" s="167" t="s">
        <v>457</v>
      </c>
      <c r="M6291" s="2"/>
      <c r="P6291" s="2"/>
    </row>
    <row r="6292" spans="1:16" ht="12" customHeight="1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167">
        <v>63947</v>
      </c>
      <c r="L6292" s="167" t="s">
        <v>377</v>
      </c>
      <c r="M6292" s="2"/>
      <c r="P6292" s="2"/>
    </row>
    <row r="6293" spans="1:16" ht="12" customHeight="1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167">
        <v>63953</v>
      </c>
      <c r="L6293" s="167" t="s">
        <v>457</v>
      </c>
      <c r="M6293" s="2"/>
      <c r="P6293" s="2"/>
    </row>
    <row r="6294" spans="1:16" ht="12" customHeight="1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167">
        <v>63956</v>
      </c>
      <c r="L6294" s="167" t="s">
        <v>377</v>
      </c>
      <c r="M6294" s="2"/>
      <c r="P6294" s="2"/>
    </row>
    <row r="6295" spans="1:16" ht="12" customHeight="1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167">
        <v>63961</v>
      </c>
      <c r="L6295" s="167" t="s">
        <v>457</v>
      </c>
      <c r="M6295" s="2"/>
      <c r="P6295" s="2"/>
    </row>
    <row r="6296" spans="1:16" ht="12" customHeight="1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167">
        <v>63963</v>
      </c>
      <c r="L6296" s="167" t="s">
        <v>377</v>
      </c>
      <c r="M6296" s="2"/>
      <c r="P6296" s="2"/>
    </row>
    <row r="6297" spans="1:16" ht="12" customHeight="1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167">
        <v>64001</v>
      </c>
      <c r="L6297" s="167" t="s">
        <v>375</v>
      </c>
      <c r="M6297" s="2"/>
      <c r="P6297" s="2"/>
    </row>
    <row r="6298" spans="1:16" ht="12" customHeight="1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167">
        <v>64420</v>
      </c>
      <c r="L6298" s="167" t="s">
        <v>331</v>
      </c>
      <c r="M6298" s="2"/>
      <c r="P6298" s="2"/>
    </row>
    <row r="6299" spans="1:16" ht="12" customHeight="1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167">
        <v>64421</v>
      </c>
      <c r="L6299" s="167" t="s">
        <v>375</v>
      </c>
      <c r="M6299" s="2"/>
      <c r="P6299" s="2"/>
    </row>
    <row r="6300" spans="1:16" ht="12" customHeight="1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167">
        <v>64426</v>
      </c>
      <c r="L6300" s="167" t="s">
        <v>331</v>
      </c>
      <c r="M6300" s="2"/>
      <c r="P6300" s="2"/>
    </row>
    <row r="6301" spans="1:16" ht="12" customHeight="1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167">
        <v>64427</v>
      </c>
      <c r="L6301" s="167" t="s">
        <v>375</v>
      </c>
      <c r="M6301" s="2"/>
      <c r="P6301" s="2"/>
    </row>
    <row r="6302" spans="1:16" ht="12" customHeight="1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167">
        <v>64442</v>
      </c>
      <c r="L6302" s="167" t="s">
        <v>331</v>
      </c>
      <c r="M6302" s="2"/>
      <c r="P6302" s="2"/>
    </row>
    <row r="6303" spans="1:16" ht="12" customHeight="1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167">
        <v>64443</v>
      </c>
      <c r="L6303" s="167" t="s">
        <v>375</v>
      </c>
      <c r="M6303" s="2"/>
      <c r="P6303" s="2"/>
    </row>
    <row r="6304" spans="1:16" ht="12" customHeight="1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167">
        <v>64456</v>
      </c>
      <c r="L6304" s="167" t="s">
        <v>331</v>
      </c>
      <c r="M6304" s="2"/>
      <c r="P6304" s="2"/>
    </row>
    <row r="6305" spans="1:16" ht="12" customHeight="1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167">
        <v>64457</v>
      </c>
      <c r="L6305" s="167" t="s">
        <v>375</v>
      </c>
      <c r="M6305" s="2"/>
      <c r="P6305" s="2"/>
    </row>
    <row r="6306" spans="1:16" ht="12" customHeight="1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167">
        <v>64458</v>
      </c>
      <c r="L6306" s="167" t="s">
        <v>331</v>
      </c>
      <c r="M6306" s="2"/>
      <c r="P6306" s="2"/>
    </row>
    <row r="6307" spans="1:16" ht="12" customHeight="1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167">
        <v>64459</v>
      </c>
      <c r="L6307" s="167" t="s">
        <v>375</v>
      </c>
      <c r="M6307" s="2"/>
      <c r="P6307" s="2"/>
    </row>
    <row r="6308" spans="1:16" ht="12" customHeight="1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167">
        <v>64481</v>
      </c>
      <c r="L6308" s="167" t="s">
        <v>331</v>
      </c>
      <c r="M6308" s="2"/>
      <c r="P6308" s="2"/>
    </row>
    <row r="6309" spans="1:16" ht="12" customHeight="1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167">
        <v>64482</v>
      </c>
      <c r="L6309" s="167" t="s">
        <v>401</v>
      </c>
      <c r="M6309" s="2"/>
      <c r="P6309" s="2"/>
    </row>
    <row r="6310" spans="1:16" ht="12" customHeight="1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167">
        <v>64483</v>
      </c>
      <c r="L6310" s="167" t="s">
        <v>375</v>
      </c>
      <c r="M6310" s="2"/>
      <c r="P6310" s="2"/>
    </row>
    <row r="6311" spans="1:16" ht="12" customHeight="1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167">
        <v>64491</v>
      </c>
      <c r="L6311" s="167" t="s">
        <v>401</v>
      </c>
      <c r="M6311" s="2"/>
      <c r="P6311" s="2"/>
    </row>
    <row r="6312" spans="1:16" ht="12" customHeight="1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167">
        <v>64492</v>
      </c>
      <c r="L6312" s="167" t="s">
        <v>375</v>
      </c>
      <c r="M6312" s="2"/>
      <c r="P6312" s="2"/>
    </row>
    <row r="6313" spans="1:16" ht="12" customHeight="1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167">
        <v>64496</v>
      </c>
      <c r="L6313" s="167" t="s">
        <v>401</v>
      </c>
      <c r="M6313" s="2"/>
      <c r="P6313" s="2"/>
    </row>
    <row r="6314" spans="1:16" ht="12" customHeight="1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167">
        <v>64497</v>
      </c>
      <c r="L6314" s="167" t="s">
        <v>375</v>
      </c>
      <c r="M6314" s="2"/>
      <c r="P6314" s="2"/>
    </row>
    <row r="6315" spans="1:16" ht="12" customHeight="1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167">
        <v>64628</v>
      </c>
      <c r="L6315" s="167" t="s">
        <v>374</v>
      </c>
      <c r="M6315" s="2"/>
      <c r="P6315" s="2"/>
    </row>
    <row r="6316" spans="1:16" ht="12" customHeight="1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167">
        <v>64630</v>
      </c>
      <c r="L6316" s="167" t="s">
        <v>375</v>
      </c>
      <c r="M6316" s="2"/>
      <c r="P6316" s="2"/>
    </row>
    <row r="6317" spans="1:16" ht="12" customHeight="1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167">
        <v>64631</v>
      </c>
      <c r="L6317" s="167" t="s">
        <v>374</v>
      </c>
      <c r="M6317" s="2"/>
      <c r="P6317" s="2"/>
    </row>
    <row r="6318" spans="1:16" ht="12" customHeight="1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167">
        <v>64632</v>
      </c>
      <c r="L6318" s="167" t="s">
        <v>331</v>
      </c>
      <c r="M6318" s="2"/>
      <c r="P6318" s="2"/>
    </row>
    <row r="6319" spans="1:16" ht="12" customHeight="1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167">
        <v>64633</v>
      </c>
      <c r="L6319" s="167" t="s">
        <v>375</v>
      </c>
      <c r="M6319" s="2"/>
      <c r="P6319" s="2"/>
    </row>
    <row r="6320" spans="1:16" ht="12" customHeight="1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167">
        <v>64645</v>
      </c>
      <c r="L6320" s="167" t="s">
        <v>331</v>
      </c>
      <c r="M6320" s="2"/>
      <c r="P6320" s="2"/>
    </row>
    <row r="6321" spans="1:16" ht="12" customHeight="1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167">
        <v>64647</v>
      </c>
      <c r="L6321" s="167" t="s">
        <v>375</v>
      </c>
      <c r="M6321" s="2"/>
      <c r="P6321" s="2"/>
    </row>
    <row r="6322" spans="1:16" ht="12" customHeight="1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167">
        <v>64651</v>
      </c>
      <c r="L6322" s="167" t="s">
        <v>374</v>
      </c>
      <c r="M6322" s="2"/>
      <c r="P6322" s="2"/>
    </row>
    <row r="6323" spans="1:16" ht="12" customHeight="1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167">
        <v>64652</v>
      </c>
      <c r="L6323" s="167" t="s">
        <v>375</v>
      </c>
      <c r="M6323" s="2"/>
      <c r="P6323" s="2"/>
    </row>
    <row r="6324" spans="1:16" ht="12" customHeight="1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167">
        <v>64653</v>
      </c>
      <c r="L6324" s="167" t="s">
        <v>374</v>
      </c>
      <c r="M6324" s="2"/>
      <c r="P6324" s="2"/>
    </row>
    <row r="6325" spans="1:16" ht="12" customHeight="1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167">
        <v>64654</v>
      </c>
      <c r="L6325" s="167" t="s">
        <v>375</v>
      </c>
      <c r="M6325" s="2"/>
      <c r="P6325" s="2"/>
    </row>
    <row r="6326" spans="1:16" ht="12" customHeight="1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167">
        <v>64655</v>
      </c>
      <c r="L6326" s="167" t="s">
        <v>331</v>
      </c>
      <c r="M6326" s="2"/>
      <c r="P6326" s="2"/>
    </row>
    <row r="6327" spans="1:16" ht="12" customHeight="1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167">
        <v>64656</v>
      </c>
      <c r="L6327" s="167" t="s">
        <v>375</v>
      </c>
      <c r="M6327" s="2"/>
      <c r="P6327" s="2"/>
    </row>
    <row r="6328" spans="1:16" ht="12" customHeight="1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167">
        <v>64658</v>
      </c>
      <c r="L6328" s="167" t="s">
        <v>374</v>
      </c>
      <c r="M6328" s="2"/>
      <c r="P6328" s="2"/>
    </row>
    <row r="6329" spans="1:16" ht="12" customHeight="1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167">
        <v>64659</v>
      </c>
      <c r="L6329" s="167" t="s">
        <v>375</v>
      </c>
      <c r="M6329" s="2"/>
      <c r="P6329" s="2"/>
    </row>
    <row r="6330" spans="1:16" ht="12" customHeight="1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167">
        <v>64660</v>
      </c>
      <c r="L6330" s="167" t="s">
        <v>374</v>
      </c>
      <c r="M6330" s="2"/>
      <c r="P6330" s="2"/>
    </row>
    <row r="6331" spans="1:16" ht="12" customHeight="1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167">
        <v>64661</v>
      </c>
      <c r="L6331" s="167" t="s">
        <v>331</v>
      </c>
      <c r="M6331" s="2"/>
      <c r="P6331" s="2"/>
    </row>
    <row r="6332" spans="1:16" ht="12" customHeight="1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167">
        <v>64664</v>
      </c>
      <c r="L6332" s="167" t="s">
        <v>375</v>
      </c>
      <c r="M6332" s="2"/>
      <c r="P6332" s="2"/>
    </row>
    <row r="6333" spans="1:16" ht="12" customHeight="1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167">
        <v>64665</v>
      </c>
      <c r="L6333" s="167" t="s">
        <v>331</v>
      </c>
      <c r="M6333" s="2"/>
      <c r="P6333" s="2"/>
    </row>
    <row r="6334" spans="1:16" ht="12" customHeight="1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167">
        <v>64668</v>
      </c>
      <c r="L6334" s="167" t="s">
        <v>375</v>
      </c>
      <c r="M6334" s="2"/>
      <c r="P6334" s="2"/>
    </row>
    <row r="6335" spans="1:16" ht="12" customHeight="1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167">
        <v>64672</v>
      </c>
      <c r="L6335" s="167" t="s">
        <v>331</v>
      </c>
      <c r="M6335" s="2"/>
      <c r="P6335" s="2"/>
    </row>
    <row r="6336" spans="1:16" ht="12" customHeight="1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167">
        <v>64674</v>
      </c>
      <c r="L6336" s="167" t="s">
        <v>375</v>
      </c>
      <c r="M6336" s="2"/>
      <c r="P6336" s="2"/>
    </row>
    <row r="6337" spans="1:16" ht="12" customHeight="1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167">
        <v>64676</v>
      </c>
      <c r="L6337" s="167" t="s">
        <v>374</v>
      </c>
      <c r="M6337" s="2"/>
      <c r="P6337" s="2"/>
    </row>
    <row r="6338" spans="1:16" ht="12" customHeight="1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167">
        <v>64679</v>
      </c>
      <c r="L6338" s="167" t="s">
        <v>375</v>
      </c>
      <c r="M6338" s="2"/>
      <c r="P6338" s="2"/>
    </row>
    <row r="6339" spans="1:16" ht="12" customHeight="1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167">
        <v>64681</v>
      </c>
      <c r="L6339" s="167" t="s">
        <v>374</v>
      </c>
      <c r="M6339" s="2"/>
      <c r="P6339" s="2"/>
    </row>
    <row r="6340" spans="1:16" ht="12" customHeight="1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167">
        <v>64682</v>
      </c>
      <c r="L6340" s="167" t="s">
        <v>375</v>
      </c>
      <c r="M6340" s="2"/>
      <c r="P6340" s="2"/>
    </row>
    <row r="6341" spans="1:16" ht="12" customHeight="1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167">
        <v>64687</v>
      </c>
      <c r="L6341" s="167" t="s">
        <v>374</v>
      </c>
      <c r="M6341" s="2"/>
      <c r="P6341" s="2"/>
    </row>
    <row r="6342" spans="1:16" ht="12" customHeight="1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167">
        <v>64689</v>
      </c>
      <c r="L6342" s="167" t="s">
        <v>375</v>
      </c>
      <c r="M6342" s="2"/>
      <c r="P6342" s="2"/>
    </row>
    <row r="6343" spans="1:16" ht="12" customHeight="1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167">
        <v>64724</v>
      </c>
      <c r="L6343" s="167" t="s">
        <v>376</v>
      </c>
      <c r="M6343" s="2"/>
      <c r="P6343" s="2"/>
    </row>
    <row r="6344" spans="1:16" ht="12" customHeight="1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167">
        <v>64725</v>
      </c>
      <c r="L6344" s="167" t="s">
        <v>375</v>
      </c>
      <c r="M6344" s="2"/>
      <c r="P6344" s="2"/>
    </row>
    <row r="6345" spans="1:16" ht="12" customHeight="1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167">
        <v>64728</v>
      </c>
      <c r="L6345" s="167" t="s">
        <v>376</v>
      </c>
      <c r="M6345" s="2"/>
      <c r="P6345" s="2"/>
    </row>
    <row r="6346" spans="1:16" ht="12" customHeight="1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167">
        <v>64730</v>
      </c>
      <c r="L6346" s="167" t="s">
        <v>375</v>
      </c>
      <c r="M6346" s="2"/>
      <c r="P6346" s="2"/>
    </row>
    <row r="6347" spans="1:16" ht="12" customHeight="1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167">
        <v>64735</v>
      </c>
      <c r="L6347" s="167" t="s">
        <v>376</v>
      </c>
      <c r="M6347" s="2"/>
      <c r="P6347" s="2"/>
    </row>
    <row r="6348" spans="1:16" ht="12" customHeight="1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167">
        <v>64739</v>
      </c>
      <c r="L6348" s="167" t="s">
        <v>375</v>
      </c>
      <c r="M6348" s="2"/>
      <c r="P6348" s="2"/>
    </row>
    <row r="6349" spans="1:16" ht="12" customHeight="1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167">
        <v>64740</v>
      </c>
      <c r="L6349" s="167" t="s">
        <v>376</v>
      </c>
      <c r="M6349" s="2"/>
      <c r="P6349" s="2"/>
    </row>
    <row r="6350" spans="1:16" ht="12" customHeight="1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167">
        <v>64743</v>
      </c>
      <c r="L6350" s="167" t="s">
        <v>375</v>
      </c>
      <c r="M6350" s="2"/>
      <c r="P6350" s="2"/>
    </row>
    <row r="6351" spans="1:16" ht="12" customHeight="1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167">
        <v>64744</v>
      </c>
      <c r="L6351" s="167" t="s">
        <v>376</v>
      </c>
      <c r="M6351" s="2"/>
      <c r="P6351" s="2"/>
    </row>
    <row r="6352" spans="1:16" ht="12" customHeight="1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167">
        <v>64745</v>
      </c>
      <c r="L6352" s="167" t="s">
        <v>375</v>
      </c>
      <c r="M6352" s="2"/>
      <c r="P6352" s="2"/>
    </row>
    <row r="6353" spans="1:16" ht="12" customHeight="1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167">
        <v>64748</v>
      </c>
      <c r="L6353" s="167" t="s">
        <v>376</v>
      </c>
      <c r="M6353" s="2"/>
      <c r="P6353" s="2"/>
    </row>
    <row r="6354" spans="1:16" ht="12" customHeight="1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167">
        <v>64752</v>
      </c>
      <c r="L6354" s="167" t="s">
        <v>375</v>
      </c>
      <c r="M6354" s="2"/>
      <c r="P6354" s="2"/>
    </row>
    <row r="6355" spans="1:16" ht="12" customHeight="1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167">
        <v>64755</v>
      </c>
      <c r="L6355" s="167" t="s">
        <v>376</v>
      </c>
      <c r="M6355" s="2"/>
      <c r="P6355" s="2"/>
    </row>
    <row r="6356" spans="1:16" ht="12" customHeight="1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167">
        <v>64761</v>
      </c>
      <c r="L6356" s="167" t="s">
        <v>375</v>
      </c>
      <c r="M6356" s="2"/>
      <c r="P6356" s="2"/>
    </row>
    <row r="6357" spans="1:16" ht="12" customHeight="1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167">
        <v>64762</v>
      </c>
      <c r="L6357" s="167" t="s">
        <v>376</v>
      </c>
      <c r="M6357" s="2"/>
      <c r="P6357" s="2"/>
    </row>
    <row r="6358" spans="1:16" ht="12" customHeight="1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167">
        <v>64777</v>
      </c>
      <c r="L6358" s="167" t="s">
        <v>375</v>
      </c>
      <c r="M6358" s="2"/>
      <c r="P6358" s="2"/>
    </row>
    <row r="6359" spans="1:16" ht="12" customHeight="1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167">
        <v>64778</v>
      </c>
      <c r="L6359" s="167" t="s">
        <v>376</v>
      </c>
      <c r="M6359" s="2"/>
      <c r="P6359" s="2"/>
    </row>
    <row r="6360" spans="1:16" ht="12" customHeight="1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167">
        <v>64788</v>
      </c>
      <c r="L6360" s="167" t="s">
        <v>375</v>
      </c>
      <c r="M6360" s="2"/>
      <c r="P6360" s="2"/>
    </row>
    <row r="6361" spans="1:16" ht="12" customHeight="1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167">
        <v>64789</v>
      </c>
      <c r="L6361" s="167" t="s">
        <v>376</v>
      </c>
      <c r="M6361" s="2"/>
      <c r="P6361" s="2"/>
    </row>
    <row r="6362" spans="1:16" ht="12" customHeight="1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167">
        <v>64863</v>
      </c>
      <c r="L6362" s="167" t="s">
        <v>428</v>
      </c>
      <c r="M6362" s="2"/>
      <c r="P6362" s="2"/>
    </row>
    <row r="6363" spans="1:16" ht="12" customHeight="1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167">
        <v>64864</v>
      </c>
      <c r="L6363" s="167" t="s">
        <v>376</v>
      </c>
      <c r="M6363" s="2"/>
      <c r="P6363" s="2"/>
    </row>
    <row r="6364" spans="1:16" ht="12" customHeight="1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167">
        <v>64868</v>
      </c>
      <c r="L6364" s="167" t="s">
        <v>428</v>
      </c>
      <c r="M6364" s="2"/>
      <c r="P6364" s="2"/>
    </row>
    <row r="6365" spans="1:16" ht="12" customHeight="1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167">
        <v>64869</v>
      </c>
      <c r="L6365" s="167" t="s">
        <v>376</v>
      </c>
      <c r="M6365" s="2"/>
      <c r="P6365" s="2"/>
    </row>
    <row r="6366" spans="1:16" ht="12" customHeight="1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167">
        <v>64944</v>
      </c>
      <c r="L6366" s="167" t="s">
        <v>375</v>
      </c>
      <c r="M6366" s="2"/>
      <c r="P6366" s="2"/>
    </row>
    <row r="6367" spans="1:16" ht="12" customHeight="1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167">
        <v>65001</v>
      </c>
      <c r="L6367" s="167" t="s">
        <v>374</v>
      </c>
      <c r="M6367" s="2"/>
      <c r="P6367" s="2"/>
    </row>
    <row r="6368" spans="1:16" ht="12" customHeight="1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167">
        <v>65321</v>
      </c>
      <c r="L6368" s="167" t="s">
        <v>375</v>
      </c>
      <c r="M6368" s="2"/>
      <c r="P6368" s="2"/>
    </row>
    <row r="6369" spans="1:16" ht="12" customHeight="1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167">
        <v>65322</v>
      </c>
      <c r="L6369" s="167" t="s">
        <v>374</v>
      </c>
      <c r="M6369" s="2"/>
      <c r="P6369" s="2"/>
    </row>
    <row r="6370" spans="1:16" ht="12" customHeight="1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167">
        <v>65324</v>
      </c>
      <c r="L6370" s="167" t="s">
        <v>376</v>
      </c>
      <c r="M6370" s="2"/>
      <c r="P6370" s="2"/>
    </row>
    <row r="6371" spans="1:16" ht="12" customHeight="1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167">
        <v>65325</v>
      </c>
      <c r="L6371" s="167" t="s">
        <v>374</v>
      </c>
      <c r="M6371" s="2"/>
      <c r="P6371" s="2"/>
    </row>
    <row r="6372" spans="1:16" ht="12" customHeight="1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167">
        <v>65326</v>
      </c>
      <c r="L6372" s="167" t="s">
        <v>376</v>
      </c>
      <c r="M6372" s="2"/>
      <c r="P6372" s="2"/>
    </row>
    <row r="6373" spans="1:16" ht="12" customHeight="1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167">
        <v>65327</v>
      </c>
      <c r="L6373" s="167" t="s">
        <v>375</v>
      </c>
      <c r="M6373" s="2"/>
      <c r="P6373" s="2"/>
    </row>
    <row r="6374" spans="1:16" ht="12" customHeight="1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167">
        <v>65329</v>
      </c>
      <c r="L6374" s="167" t="s">
        <v>374</v>
      </c>
      <c r="M6374" s="2"/>
      <c r="P6374" s="2"/>
    </row>
    <row r="6375" spans="1:16" ht="12" customHeight="1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167">
        <v>65336</v>
      </c>
      <c r="L6375" s="167" t="s">
        <v>375</v>
      </c>
      <c r="M6375" s="2"/>
      <c r="P6375" s="2"/>
    </row>
    <row r="6376" spans="1:16" ht="12" customHeight="1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167">
        <v>65337</v>
      </c>
      <c r="L6376" s="167" t="s">
        <v>374</v>
      </c>
      <c r="M6376" s="2"/>
      <c r="P6376" s="2"/>
    </row>
    <row r="6377" spans="1:16" ht="12" customHeight="1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167">
        <v>65345</v>
      </c>
      <c r="L6377" s="167" t="s">
        <v>376</v>
      </c>
      <c r="M6377" s="2"/>
      <c r="P6377" s="2"/>
    </row>
    <row r="6378" spans="1:16" ht="12" customHeight="1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167">
        <v>65347</v>
      </c>
      <c r="L6378" s="167" t="s">
        <v>374</v>
      </c>
      <c r="M6378" s="2"/>
      <c r="P6378" s="2"/>
    </row>
    <row r="6379" spans="1:16" ht="12" customHeight="1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167">
        <v>65355</v>
      </c>
      <c r="L6379" s="167" t="s">
        <v>376</v>
      </c>
      <c r="M6379" s="2"/>
      <c r="P6379" s="2"/>
    </row>
    <row r="6380" spans="1:16" ht="12" customHeight="1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167">
        <v>65360</v>
      </c>
      <c r="L6380" s="167" t="s">
        <v>374</v>
      </c>
      <c r="M6380" s="2"/>
      <c r="P6380" s="2"/>
    </row>
    <row r="6381" spans="1:16" ht="12" customHeight="1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167">
        <v>65433</v>
      </c>
      <c r="L6381" s="167" t="s">
        <v>376</v>
      </c>
      <c r="M6381" s="2"/>
      <c r="P6381" s="2"/>
    </row>
    <row r="6382" spans="1:16" ht="12" customHeight="1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167">
        <v>65436</v>
      </c>
      <c r="L6382" s="167" t="s">
        <v>374</v>
      </c>
      <c r="M6382" s="2"/>
      <c r="P6382" s="2"/>
    </row>
    <row r="6383" spans="1:16" ht="12" customHeight="1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167">
        <v>65438</v>
      </c>
      <c r="L6383" s="167" t="s">
        <v>376</v>
      </c>
      <c r="M6383" s="2"/>
      <c r="P6383" s="2"/>
    </row>
    <row r="6384" spans="1:16" ht="12" customHeight="1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167">
        <v>65439</v>
      </c>
      <c r="L6384" s="167" t="s">
        <v>377</v>
      </c>
      <c r="M6384" s="2"/>
      <c r="P6384" s="2"/>
    </row>
    <row r="6385" spans="1:16" ht="12" customHeight="1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167">
        <v>65443</v>
      </c>
      <c r="L6385" s="167" t="s">
        <v>374</v>
      </c>
      <c r="M6385" s="2"/>
      <c r="P6385" s="2"/>
    </row>
    <row r="6386" spans="1:16" ht="12" customHeight="1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167">
        <v>65444</v>
      </c>
      <c r="L6386" s="167" t="s">
        <v>376</v>
      </c>
      <c r="M6386" s="2"/>
      <c r="P6386" s="2"/>
    </row>
    <row r="6387" spans="1:16" ht="12" customHeight="1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167">
        <v>65446</v>
      </c>
      <c r="L6387" s="167" t="s">
        <v>377</v>
      </c>
      <c r="M6387" s="2"/>
      <c r="P6387" s="2"/>
    </row>
    <row r="6388" spans="1:16" ht="12" customHeight="1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167">
        <v>65449</v>
      </c>
      <c r="L6388" s="167" t="s">
        <v>374</v>
      </c>
      <c r="M6388" s="2"/>
      <c r="P6388" s="2"/>
    </row>
    <row r="6389" spans="1:16" ht="12" customHeight="1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167">
        <v>65456</v>
      </c>
      <c r="L6389" s="167" t="s">
        <v>377</v>
      </c>
      <c r="M6389" s="2"/>
      <c r="P6389" s="2"/>
    </row>
    <row r="6390" spans="1:16" ht="12" customHeight="1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167">
        <v>65457</v>
      </c>
      <c r="L6390" s="167" t="s">
        <v>374</v>
      </c>
      <c r="M6390" s="2"/>
      <c r="P6390" s="2"/>
    </row>
    <row r="6391" spans="1:16" ht="12" customHeight="1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167">
        <v>65463</v>
      </c>
      <c r="L6391" s="167" t="s">
        <v>376</v>
      </c>
      <c r="M6391" s="2"/>
      <c r="P6391" s="2"/>
    </row>
    <row r="6392" spans="1:16" ht="12" customHeight="1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167">
        <v>65473</v>
      </c>
      <c r="L6392" s="167" t="s">
        <v>374</v>
      </c>
      <c r="M6392" s="2"/>
      <c r="P6392" s="2"/>
    </row>
    <row r="6393" spans="1:16" ht="12" customHeight="1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167">
        <v>65479</v>
      </c>
      <c r="L6393" s="167" t="s">
        <v>376</v>
      </c>
      <c r="M6393" s="2"/>
      <c r="P6393" s="2"/>
    </row>
    <row r="6394" spans="1:16" ht="12" customHeight="1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167">
        <v>65486</v>
      </c>
      <c r="L6394" s="167" t="s">
        <v>374</v>
      </c>
      <c r="M6394" s="2"/>
      <c r="P6394" s="2"/>
    </row>
    <row r="6395" spans="1:16" ht="12" customHeight="1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167">
        <v>65534</v>
      </c>
      <c r="L6395" s="167" t="s">
        <v>376</v>
      </c>
      <c r="M6395" s="2"/>
      <c r="P6395" s="2"/>
    </row>
    <row r="6396" spans="1:16" ht="12" customHeight="1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167">
        <v>65535</v>
      </c>
      <c r="L6396" s="167" t="s">
        <v>377</v>
      </c>
      <c r="M6396" s="2"/>
      <c r="P6396" s="2"/>
    </row>
    <row r="6397" spans="1:16" ht="12" customHeight="1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167">
        <v>65536</v>
      </c>
      <c r="L6397" s="167" t="s">
        <v>376</v>
      </c>
      <c r="M6397" s="2"/>
      <c r="P6397" s="2"/>
    </row>
    <row r="6398" spans="1:16" ht="12" customHeight="1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167">
        <v>65540</v>
      </c>
      <c r="L6398" s="167" t="s">
        <v>374</v>
      </c>
      <c r="M6398" s="2"/>
      <c r="P6398" s="2"/>
    </row>
    <row r="6399" spans="1:16" ht="12" customHeight="1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167">
        <v>65542</v>
      </c>
      <c r="L6399" s="167" t="s">
        <v>376</v>
      </c>
      <c r="M6399" s="2"/>
      <c r="P6399" s="2"/>
    </row>
    <row r="6400" spans="1:16" ht="12" customHeight="1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167">
        <v>65550</v>
      </c>
      <c r="L6400" s="167" t="s">
        <v>374</v>
      </c>
      <c r="M6400" s="2"/>
      <c r="P6400" s="2"/>
    </row>
    <row r="6401" spans="1:16" ht="12" customHeight="1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167">
        <v>65552</v>
      </c>
      <c r="L6401" s="167" t="s">
        <v>376</v>
      </c>
      <c r="M6401" s="2"/>
      <c r="P6401" s="2"/>
    </row>
    <row r="6402" spans="1:16" ht="12" customHeight="1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167">
        <v>65556</v>
      </c>
      <c r="L6402" s="167" t="s">
        <v>374</v>
      </c>
      <c r="M6402" s="2"/>
      <c r="P6402" s="2"/>
    </row>
    <row r="6403" spans="1:16" ht="12" customHeight="1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167">
        <v>65557</v>
      </c>
      <c r="L6403" s="167" t="s">
        <v>376</v>
      </c>
      <c r="M6403" s="2"/>
      <c r="P6403" s="2"/>
    </row>
    <row r="6404" spans="1:16" ht="12" customHeight="1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167">
        <v>65559</v>
      </c>
      <c r="L6404" s="167" t="s">
        <v>374</v>
      </c>
      <c r="M6404" s="2"/>
      <c r="P6404" s="2"/>
    </row>
    <row r="6405" spans="1:16" ht="12" customHeight="1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167">
        <v>65564</v>
      </c>
      <c r="L6405" s="167" t="s">
        <v>376</v>
      </c>
      <c r="M6405" s="2"/>
      <c r="P6405" s="2"/>
    </row>
    <row r="6406" spans="1:16" ht="12" customHeight="1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167">
        <v>65565</v>
      </c>
      <c r="L6406" s="167" t="s">
        <v>377</v>
      </c>
      <c r="M6406" s="2"/>
      <c r="P6406" s="2"/>
    </row>
    <row r="6407" spans="1:16" ht="12" customHeight="1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167">
        <v>65567</v>
      </c>
      <c r="L6407" s="167" t="s">
        <v>376</v>
      </c>
      <c r="M6407" s="2"/>
      <c r="P6407" s="2"/>
    </row>
    <row r="6408" spans="1:16" ht="12" customHeight="1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167">
        <v>65572</v>
      </c>
      <c r="L6408" s="167" t="s">
        <v>374</v>
      </c>
      <c r="M6408" s="2"/>
      <c r="P6408" s="2"/>
    </row>
    <row r="6409" spans="1:16" ht="12" customHeight="1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167">
        <v>65573</v>
      </c>
      <c r="L6409" s="167" t="s">
        <v>376</v>
      </c>
      <c r="M6409" s="2"/>
      <c r="P6409" s="2"/>
    </row>
    <row r="6410" spans="1:16" ht="12" customHeight="1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167">
        <v>65580</v>
      </c>
      <c r="L6410" s="167" t="s">
        <v>374</v>
      </c>
      <c r="M6410" s="2"/>
      <c r="P6410" s="2"/>
    </row>
    <row r="6411" spans="1:16" ht="12" customHeight="1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167">
        <v>65588</v>
      </c>
      <c r="L6411" s="167" t="s">
        <v>376</v>
      </c>
      <c r="M6411" s="2"/>
      <c r="P6411" s="2"/>
    </row>
    <row r="6412" spans="1:16" ht="12" customHeight="1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167">
        <v>65591</v>
      </c>
      <c r="L6412" s="167" t="s">
        <v>374</v>
      </c>
      <c r="M6412" s="2"/>
      <c r="P6412" s="2"/>
    </row>
    <row r="6413" spans="1:16" ht="12" customHeight="1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167">
        <v>65601</v>
      </c>
      <c r="L6413" s="167" t="s">
        <v>376</v>
      </c>
      <c r="M6413" s="2"/>
      <c r="P6413" s="2"/>
    </row>
    <row r="6414" spans="1:16" ht="12" customHeight="1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167">
        <v>66002</v>
      </c>
      <c r="L6414" s="167" t="s">
        <v>375</v>
      </c>
      <c r="M6414" s="2"/>
      <c r="P6414" s="2"/>
    </row>
    <row r="6415" spans="1:16" ht="12" customHeight="1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167">
        <v>66006</v>
      </c>
      <c r="L6415" s="167" t="s">
        <v>348</v>
      </c>
      <c r="M6415" s="2"/>
      <c r="P6415" s="2"/>
    </row>
    <row r="6416" spans="1:16" ht="12" customHeight="1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167">
        <v>66007</v>
      </c>
      <c r="L6416" s="167" t="s">
        <v>375</v>
      </c>
      <c r="M6416" s="2"/>
      <c r="P6416" s="2"/>
    </row>
    <row r="6417" spans="1:16" ht="12" customHeight="1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167">
        <v>66010</v>
      </c>
      <c r="L6417" s="167" t="s">
        <v>348</v>
      </c>
      <c r="M6417" s="2"/>
      <c r="P6417" s="2"/>
    </row>
    <row r="6418" spans="1:16" ht="12" customHeight="1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167">
        <v>66012</v>
      </c>
      <c r="L6418" s="167" t="s">
        <v>375</v>
      </c>
      <c r="M6418" s="2"/>
      <c r="P6418" s="2"/>
    </row>
    <row r="6419" spans="1:16" ht="12" customHeight="1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167">
        <v>66014</v>
      </c>
      <c r="L6419" s="167" t="s">
        <v>348</v>
      </c>
      <c r="M6419" s="2"/>
      <c r="P6419" s="2"/>
    </row>
    <row r="6420" spans="1:16" ht="12" customHeight="1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167">
        <v>66016</v>
      </c>
      <c r="L6420" s="167" t="s">
        <v>375</v>
      </c>
      <c r="M6420" s="2"/>
      <c r="P6420" s="2"/>
    </row>
    <row r="6421" spans="1:16" ht="12" customHeight="1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167">
        <v>66023</v>
      </c>
      <c r="L6421" s="167" t="s">
        <v>348</v>
      </c>
      <c r="M6421" s="2"/>
      <c r="P6421" s="2"/>
    </row>
    <row r="6422" spans="1:16" ht="12" customHeight="1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167">
        <v>66024</v>
      </c>
      <c r="L6422" s="167" t="s">
        <v>375</v>
      </c>
      <c r="M6422" s="2"/>
      <c r="P6422" s="2"/>
    </row>
    <row r="6423" spans="1:16" ht="12" customHeight="1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167">
        <v>66025</v>
      </c>
      <c r="L6423" s="167" t="s">
        <v>348</v>
      </c>
      <c r="M6423" s="2"/>
      <c r="P6423" s="2"/>
    </row>
    <row r="6424" spans="1:16" ht="12" customHeight="1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167">
        <v>66027</v>
      </c>
      <c r="L6424" s="167" t="s">
        <v>375</v>
      </c>
      <c r="M6424" s="2"/>
      <c r="P6424" s="2"/>
    </row>
    <row r="6425" spans="1:16" ht="12" customHeight="1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167">
        <v>66032</v>
      </c>
      <c r="L6425" s="167" t="s">
        <v>348</v>
      </c>
      <c r="M6425" s="2"/>
      <c r="P6425" s="2"/>
    </row>
    <row r="6426" spans="1:16" ht="12" customHeight="1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167">
        <v>66035</v>
      </c>
      <c r="L6426" s="167" t="s">
        <v>375</v>
      </c>
      <c r="M6426" s="2"/>
      <c r="P6426" s="2"/>
    </row>
    <row r="6427" spans="1:16" ht="12" customHeight="1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167">
        <v>66039</v>
      </c>
      <c r="L6427" s="167" t="s">
        <v>348</v>
      </c>
      <c r="M6427" s="2"/>
      <c r="P6427" s="2"/>
    </row>
    <row r="6428" spans="1:16" ht="12" customHeight="1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167">
        <v>66040</v>
      </c>
      <c r="L6428" s="167" t="s">
        <v>375</v>
      </c>
      <c r="M6428" s="2"/>
      <c r="P6428" s="2"/>
    </row>
    <row r="6429" spans="1:16" ht="12" customHeight="1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167">
        <v>66042</v>
      </c>
      <c r="L6429" s="167" t="s">
        <v>348</v>
      </c>
      <c r="M6429" s="2"/>
      <c r="P6429" s="2"/>
    </row>
    <row r="6430" spans="1:16" ht="12" customHeight="1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167">
        <v>66043</v>
      </c>
      <c r="L6430" s="167" t="s">
        <v>375</v>
      </c>
      <c r="M6430" s="2"/>
      <c r="P6430" s="2"/>
    </row>
    <row r="6431" spans="1:16" ht="12" customHeight="1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167">
        <v>66044</v>
      </c>
      <c r="L6431" s="167" t="s">
        <v>348</v>
      </c>
      <c r="M6431" s="2"/>
      <c r="P6431" s="2"/>
    </row>
    <row r="6432" spans="1:16" ht="12" customHeight="1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167">
        <v>66048</v>
      </c>
      <c r="L6432" s="167" t="s">
        <v>375</v>
      </c>
      <c r="M6432" s="2"/>
      <c r="P6432" s="2"/>
    </row>
    <row r="6433" spans="1:16" ht="12" customHeight="1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167">
        <v>66049</v>
      </c>
      <c r="L6433" s="167" t="s">
        <v>348</v>
      </c>
      <c r="M6433" s="2"/>
      <c r="P6433" s="2"/>
    </row>
    <row r="6434" spans="1:16" ht="12" customHeight="1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167">
        <v>66051</v>
      </c>
      <c r="L6434" s="167" t="s">
        <v>375</v>
      </c>
      <c r="M6434" s="2"/>
      <c r="P6434" s="2"/>
    </row>
    <row r="6435" spans="1:16" ht="12" customHeight="1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167">
        <v>66054</v>
      </c>
      <c r="L6435" s="167" t="s">
        <v>348</v>
      </c>
      <c r="M6435" s="2"/>
      <c r="P6435" s="2"/>
    </row>
    <row r="6436" spans="1:16" ht="12" customHeight="1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167">
        <v>66061</v>
      </c>
      <c r="L6436" s="167" t="s">
        <v>375</v>
      </c>
      <c r="M6436" s="2"/>
      <c r="P6436" s="2"/>
    </row>
    <row r="6437" spans="1:16" ht="12" customHeight="1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167">
        <v>66064</v>
      </c>
      <c r="L6437" s="167" t="s">
        <v>348</v>
      </c>
      <c r="M6437" s="2"/>
      <c r="P6437" s="2"/>
    </row>
    <row r="6438" spans="1:16" ht="12" customHeight="1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167">
        <v>66071</v>
      </c>
      <c r="L6438" s="167" t="s">
        <v>375</v>
      </c>
      <c r="M6438" s="2"/>
      <c r="P6438" s="2"/>
    </row>
    <row r="6439" spans="1:16" ht="12" customHeight="1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167">
        <v>66072</v>
      </c>
      <c r="L6439" s="167" t="s">
        <v>348</v>
      </c>
      <c r="M6439" s="2"/>
      <c r="P6439" s="2"/>
    </row>
    <row r="6440" spans="1:16" ht="12" customHeight="1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167">
        <v>66075</v>
      </c>
      <c r="L6440" s="167" t="s">
        <v>375</v>
      </c>
      <c r="M6440" s="2"/>
      <c r="P6440" s="2"/>
    </row>
    <row r="6441" spans="1:16" ht="12" customHeight="1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167">
        <v>66076</v>
      </c>
      <c r="L6441" s="167" t="s">
        <v>348</v>
      </c>
      <c r="M6441" s="2"/>
      <c r="P6441" s="2"/>
    </row>
    <row r="6442" spans="1:16" ht="12" customHeight="1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167">
        <v>66077</v>
      </c>
      <c r="L6442" s="167" t="s">
        <v>375</v>
      </c>
      <c r="M6442" s="2"/>
      <c r="P6442" s="2"/>
    </row>
    <row r="6443" spans="1:16" ht="12" customHeight="1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167">
        <v>66078</v>
      </c>
      <c r="L6443" s="167" t="s">
        <v>348</v>
      </c>
      <c r="M6443" s="2"/>
      <c r="P6443" s="2"/>
    </row>
    <row r="6444" spans="1:16" ht="12" customHeight="1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167">
        <v>66080</v>
      </c>
      <c r="L6444" s="167" t="s">
        <v>375</v>
      </c>
      <c r="M6444" s="2"/>
      <c r="P6444" s="2"/>
    </row>
    <row r="6445" spans="1:16" ht="12" customHeight="1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167">
        <v>66088</v>
      </c>
      <c r="L6445" s="167" t="s">
        <v>348</v>
      </c>
      <c r="M6445" s="2"/>
      <c r="P6445" s="2"/>
    </row>
    <row r="6446" spans="1:16" ht="12" customHeight="1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167">
        <v>66090</v>
      </c>
      <c r="L6446" s="167" t="s">
        <v>375</v>
      </c>
      <c r="M6446" s="2"/>
      <c r="P6446" s="2"/>
    </row>
    <row r="6447" spans="1:16" ht="12" customHeight="1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167">
        <v>66091</v>
      </c>
      <c r="L6447" s="167" t="s">
        <v>348</v>
      </c>
      <c r="M6447" s="2"/>
      <c r="P6447" s="2"/>
    </row>
    <row r="6448" spans="1:16" ht="12" customHeight="1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167">
        <v>66094</v>
      </c>
      <c r="L6448" s="167" t="s">
        <v>375</v>
      </c>
      <c r="M6448" s="2"/>
      <c r="P6448" s="2"/>
    </row>
    <row r="6449" spans="1:16" ht="12" customHeight="1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167">
        <v>66095</v>
      </c>
      <c r="L6449" s="167" t="s">
        <v>348</v>
      </c>
      <c r="M6449" s="2"/>
      <c r="P6449" s="2"/>
    </row>
    <row r="6450" spans="1:16" ht="12" customHeight="1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167">
        <v>66101</v>
      </c>
      <c r="L6450" s="167" t="s">
        <v>375</v>
      </c>
      <c r="M6450" s="2"/>
      <c r="P6450" s="2"/>
    </row>
    <row r="6451" spans="1:16" ht="12" customHeight="1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167">
        <v>66401</v>
      </c>
      <c r="L6451" s="167" t="s">
        <v>348</v>
      </c>
      <c r="M6451" s="2"/>
      <c r="P6451" s="2"/>
    </row>
    <row r="6452" spans="1:16" ht="12" customHeight="1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167">
        <v>66532</v>
      </c>
      <c r="L6452" s="167" t="s">
        <v>375</v>
      </c>
      <c r="M6452" s="2"/>
      <c r="P6452" s="2"/>
    </row>
    <row r="6453" spans="1:16" ht="12" customHeight="1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167">
        <v>66533</v>
      </c>
      <c r="L6453" s="167" t="s">
        <v>348</v>
      </c>
      <c r="M6453" s="2"/>
      <c r="P6453" s="2"/>
    </row>
    <row r="6454" spans="1:16" ht="12" customHeight="1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167">
        <v>66701</v>
      </c>
      <c r="L6454" s="167" t="s">
        <v>376</v>
      </c>
      <c r="M6454" s="2"/>
      <c r="P6454" s="2"/>
    </row>
    <row r="6455" spans="1:16" ht="12" customHeight="1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167">
        <v>66710</v>
      </c>
      <c r="L6455" s="167" t="s">
        <v>428</v>
      </c>
      <c r="M6455" s="2"/>
      <c r="P6455" s="2"/>
    </row>
    <row r="6456" spans="1:16" ht="12" customHeight="1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167">
        <v>66711</v>
      </c>
      <c r="L6456" s="167" t="s">
        <v>376</v>
      </c>
      <c r="M6456" s="2"/>
      <c r="P6456" s="2"/>
    </row>
    <row r="6457" spans="1:16" ht="12" customHeight="1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167">
        <v>66714</v>
      </c>
      <c r="L6457" s="167" t="s">
        <v>349</v>
      </c>
      <c r="M6457" s="2"/>
      <c r="P6457" s="2"/>
    </row>
    <row r="6458" spans="1:16" ht="12" customHeight="1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167">
        <v>66716</v>
      </c>
      <c r="L6458" s="167" t="s">
        <v>348</v>
      </c>
      <c r="M6458" s="2"/>
      <c r="P6458" s="2"/>
    </row>
    <row r="6459" spans="1:16" ht="12" customHeight="1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167">
        <v>66724</v>
      </c>
      <c r="L6459" s="167" t="s">
        <v>376</v>
      </c>
      <c r="M6459" s="2"/>
      <c r="P6459" s="2"/>
    </row>
    <row r="6460" spans="1:16" ht="12" customHeight="1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167">
        <v>66727</v>
      </c>
      <c r="L6460" s="167" t="s">
        <v>349</v>
      </c>
      <c r="M6460" s="2"/>
      <c r="P6460" s="2"/>
    </row>
    <row r="6461" spans="1:16" ht="12" customHeight="1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167">
        <v>66728</v>
      </c>
      <c r="L6461" s="167" t="s">
        <v>376</v>
      </c>
      <c r="M6461" s="2"/>
      <c r="P6461" s="2"/>
    </row>
    <row r="6462" spans="1:16" ht="12" customHeight="1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167">
        <v>66732</v>
      </c>
      <c r="L6462" s="167" t="s">
        <v>348</v>
      </c>
      <c r="M6462" s="2"/>
      <c r="P6462" s="2"/>
    </row>
    <row r="6463" spans="1:16" ht="12" customHeight="1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167">
        <v>66733</v>
      </c>
      <c r="L6463" s="167" t="s">
        <v>428</v>
      </c>
      <c r="M6463" s="2"/>
      <c r="P6463" s="2"/>
    </row>
    <row r="6464" spans="1:16" ht="12" customHeight="1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167">
        <v>66734</v>
      </c>
      <c r="L6464" s="167" t="s">
        <v>376</v>
      </c>
      <c r="M6464" s="2"/>
      <c r="P6464" s="2"/>
    </row>
    <row r="6465" spans="1:16" ht="12" customHeight="1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167">
        <v>66736</v>
      </c>
      <c r="L6465" s="167" t="s">
        <v>349</v>
      </c>
      <c r="M6465" s="2"/>
      <c r="P6465" s="2"/>
    </row>
    <row r="6466" spans="1:16" ht="12" customHeight="1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167">
        <v>66738</v>
      </c>
      <c r="L6466" s="167" t="s">
        <v>348</v>
      </c>
      <c r="M6466" s="2"/>
      <c r="P6466" s="2"/>
    </row>
    <row r="6467" spans="1:16" ht="12" customHeight="1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167">
        <v>66739</v>
      </c>
      <c r="L6467" s="167" t="s">
        <v>376</v>
      </c>
      <c r="M6467" s="2"/>
      <c r="P6467" s="2"/>
    </row>
    <row r="6468" spans="1:16" ht="12" customHeight="1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167">
        <v>66740</v>
      </c>
      <c r="L6468" s="167" t="s">
        <v>428</v>
      </c>
      <c r="M6468" s="2"/>
      <c r="P6468" s="2"/>
    </row>
    <row r="6469" spans="1:16" ht="12" customHeight="1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167">
        <v>66741</v>
      </c>
      <c r="L6469" s="167" t="s">
        <v>376</v>
      </c>
      <c r="M6469" s="2"/>
      <c r="P6469" s="2"/>
    </row>
    <row r="6470" spans="1:16" ht="12" customHeight="1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167">
        <v>66742</v>
      </c>
      <c r="L6470" s="167" t="s">
        <v>348</v>
      </c>
      <c r="M6470" s="2"/>
      <c r="P6470" s="2"/>
    </row>
    <row r="6471" spans="1:16" ht="12" customHeight="1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167">
        <v>66743</v>
      </c>
      <c r="L6471" s="167" t="s">
        <v>376</v>
      </c>
      <c r="M6471" s="2"/>
      <c r="P6471" s="2"/>
    </row>
    <row r="6472" spans="1:16" ht="12" customHeight="1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167">
        <v>66748</v>
      </c>
      <c r="L6472" s="167" t="s">
        <v>348</v>
      </c>
      <c r="M6472" s="2"/>
      <c r="P6472" s="2"/>
    </row>
    <row r="6473" spans="1:16" ht="12" customHeight="1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167">
        <v>66753</v>
      </c>
      <c r="L6473" s="167" t="s">
        <v>376</v>
      </c>
      <c r="M6473" s="2"/>
      <c r="P6473" s="2"/>
    </row>
    <row r="6474" spans="1:16" ht="12" customHeight="1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167">
        <v>66754</v>
      </c>
      <c r="L6474" s="167" t="s">
        <v>348</v>
      </c>
      <c r="M6474" s="2"/>
      <c r="P6474" s="2"/>
    </row>
    <row r="6475" spans="1:16" ht="12" customHeight="1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167">
        <v>66756</v>
      </c>
      <c r="L6475" s="167" t="s">
        <v>376</v>
      </c>
      <c r="M6475" s="2"/>
      <c r="P6475" s="2"/>
    </row>
    <row r="6476" spans="1:16" ht="12" customHeight="1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167">
        <v>66757</v>
      </c>
      <c r="L6476" s="167" t="s">
        <v>428</v>
      </c>
      <c r="M6476" s="2"/>
      <c r="P6476" s="2"/>
    </row>
    <row r="6477" spans="1:16" ht="12" customHeight="1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167">
        <v>66758</v>
      </c>
      <c r="L6477" s="167" t="s">
        <v>348</v>
      </c>
      <c r="M6477" s="2"/>
      <c r="P6477" s="2"/>
    </row>
    <row r="6478" spans="1:16" ht="12" customHeight="1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167">
        <v>66759</v>
      </c>
      <c r="L6478" s="167" t="s">
        <v>349</v>
      </c>
      <c r="M6478" s="2"/>
      <c r="P6478" s="2"/>
    </row>
    <row r="6479" spans="1:16" ht="12" customHeight="1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167">
        <v>66760</v>
      </c>
      <c r="L6479" s="167" t="s">
        <v>376</v>
      </c>
      <c r="M6479" s="2"/>
      <c r="P6479" s="2"/>
    </row>
    <row r="6480" spans="1:16" ht="12" customHeight="1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167">
        <v>66761</v>
      </c>
      <c r="L6480" s="167" t="s">
        <v>348</v>
      </c>
      <c r="M6480" s="2"/>
      <c r="P6480" s="2"/>
    </row>
    <row r="6481" spans="1:16" ht="12" customHeight="1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167">
        <v>66762</v>
      </c>
      <c r="L6481" s="167" t="s">
        <v>376</v>
      </c>
      <c r="M6481" s="2"/>
      <c r="P6481" s="2"/>
    </row>
    <row r="6482" spans="1:16" ht="12" customHeight="1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167">
        <v>66767</v>
      </c>
      <c r="L6482" s="167" t="s">
        <v>348</v>
      </c>
      <c r="M6482" s="2"/>
      <c r="P6482" s="2"/>
    </row>
    <row r="6483" spans="1:16" ht="12" customHeight="1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167">
        <v>66769</v>
      </c>
      <c r="L6483" s="167" t="s">
        <v>376</v>
      </c>
      <c r="M6483" s="2"/>
      <c r="P6483" s="2"/>
    </row>
    <row r="6484" spans="1:16" ht="12" customHeight="1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167">
        <v>66771</v>
      </c>
      <c r="L6484" s="167" t="s">
        <v>428</v>
      </c>
      <c r="M6484" s="2"/>
      <c r="P6484" s="2"/>
    </row>
    <row r="6485" spans="1:16" ht="12" customHeight="1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167">
        <v>66772</v>
      </c>
      <c r="L6485" s="167" t="s">
        <v>348</v>
      </c>
      <c r="M6485" s="2"/>
      <c r="P6485" s="2"/>
    </row>
    <row r="6486" spans="1:16" ht="12" customHeight="1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167">
        <v>66773</v>
      </c>
      <c r="L6486" s="167" t="s">
        <v>376</v>
      </c>
      <c r="M6486" s="2"/>
      <c r="P6486" s="2"/>
    </row>
    <row r="6487" spans="1:16" ht="12" customHeight="1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167">
        <v>66775</v>
      </c>
      <c r="L6487" s="167" t="s">
        <v>348</v>
      </c>
      <c r="M6487" s="2"/>
      <c r="P6487" s="2"/>
    </row>
    <row r="6488" spans="1:16" ht="12" customHeight="1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167">
        <v>66776</v>
      </c>
      <c r="L6488" s="167" t="s">
        <v>428</v>
      </c>
      <c r="M6488" s="2"/>
      <c r="P6488" s="2"/>
    </row>
    <row r="6489" spans="1:16" ht="12" customHeight="1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167">
        <v>66777</v>
      </c>
      <c r="L6489" s="167" t="s">
        <v>349</v>
      </c>
      <c r="M6489" s="2"/>
      <c r="P6489" s="2"/>
    </row>
    <row r="6490" spans="1:16" ht="12" customHeight="1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167">
        <v>66778</v>
      </c>
      <c r="L6490" s="167" t="s">
        <v>428</v>
      </c>
      <c r="M6490" s="2"/>
      <c r="P6490" s="2"/>
    </row>
    <row r="6491" spans="1:16" ht="12" customHeight="1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167">
        <v>66779</v>
      </c>
      <c r="L6491" s="167" t="s">
        <v>348</v>
      </c>
      <c r="M6491" s="2"/>
      <c r="P6491" s="2"/>
    </row>
    <row r="6492" spans="1:16" ht="12" customHeight="1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167">
        <v>66780</v>
      </c>
      <c r="L6492" s="167" t="s">
        <v>376</v>
      </c>
      <c r="M6492" s="2"/>
      <c r="P6492" s="2"/>
    </row>
    <row r="6493" spans="1:16" ht="12" customHeight="1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167">
        <v>66783</v>
      </c>
      <c r="L6493" s="167" t="s">
        <v>348</v>
      </c>
      <c r="M6493" s="2"/>
      <c r="P6493" s="2"/>
    </row>
    <row r="6494" spans="1:16" ht="12" customHeight="1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167">
        <v>66838</v>
      </c>
      <c r="L6494" s="167" t="s">
        <v>349</v>
      </c>
      <c r="M6494" s="2"/>
      <c r="P6494" s="2"/>
    </row>
    <row r="6495" spans="1:16" ht="12" customHeight="1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167">
        <v>66839</v>
      </c>
      <c r="L6495" s="167" t="s">
        <v>348</v>
      </c>
      <c r="M6495" s="2"/>
      <c r="P6495" s="2"/>
    </row>
    <row r="6496" spans="1:16" ht="12" customHeight="1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167">
        <v>66840</v>
      </c>
      <c r="L6496" s="167" t="s">
        <v>349</v>
      </c>
      <c r="M6496" s="2"/>
      <c r="P6496" s="2"/>
    </row>
    <row r="6497" spans="1:16" ht="12" customHeight="1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167">
        <v>66845</v>
      </c>
      <c r="L6497" s="167" t="s">
        <v>348</v>
      </c>
      <c r="M6497" s="2"/>
      <c r="P6497" s="2"/>
    </row>
    <row r="6498" spans="1:16" ht="12" customHeight="1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167">
        <v>66851</v>
      </c>
      <c r="L6498" s="167" t="s">
        <v>349</v>
      </c>
      <c r="M6498" s="2"/>
      <c r="P6498" s="2"/>
    </row>
    <row r="6499" spans="1:16" ht="12" customHeight="1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167">
        <v>66852</v>
      </c>
      <c r="L6499" s="167" t="s">
        <v>348</v>
      </c>
      <c r="M6499" s="2"/>
      <c r="P6499" s="2"/>
    </row>
    <row r="6500" spans="1:16" ht="12" customHeight="1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167">
        <v>66853</v>
      </c>
      <c r="L6500" s="167" t="s">
        <v>349</v>
      </c>
      <c r="M6500" s="2"/>
      <c r="P6500" s="2"/>
    </row>
    <row r="6501" spans="1:16" ht="12" customHeight="1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167">
        <v>66854</v>
      </c>
      <c r="L6501" s="167" t="s">
        <v>348</v>
      </c>
      <c r="M6501" s="2"/>
      <c r="P6501" s="2"/>
    </row>
    <row r="6502" spans="1:16" ht="12" customHeight="1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167">
        <v>66858</v>
      </c>
      <c r="L6502" s="167" t="s">
        <v>349</v>
      </c>
      <c r="M6502" s="2"/>
      <c r="P6502" s="2"/>
    </row>
    <row r="6503" spans="1:16" ht="12" customHeight="1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167">
        <v>66860</v>
      </c>
      <c r="L6503" s="167" t="s">
        <v>348</v>
      </c>
      <c r="M6503" s="2"/>
      <c r="P6503" s="2"/>
    </row>
    <row r="6504" spans="1:16" ht="12" customHeight="1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167">
        <v>66861</v>
      </c>
      <c r="L6504" s="167" t="s">
        <v>349</v>
      </c>
      <c r="M6504" s="2"/>
      <c r="P6504" s="2"/>
    </row>
    <row r="6505" spans="1:16" ht="12" customHeight="1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167">
        <v>66864</v>
      </c>
      <c r="L6505" s="167" t="s">
        <v>348</v>
      </c>
      <c r="M6505" s="2"/>
      <c r="P6505" s="2"/>
    </row>
    <row r="6506" spans="1:16" ht="12" customHeight="1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167">
        <v>66866</v>
      </c>
      <c r="L6506" s="167" t="s">
        <v>349</v>
      </c>
      <c r="M6506" s="2"/>
      <c r="P6506" s="2"/>
    </row>
    <row r="6507" spans="1:16" ht="12" customHeight="1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167">
        <v>66868</v>
      </c>
      <c r="L6507" s="167" t="s">
        <v>348</v>
      </c>
      <c r="M6507" s="2"/>
      <c r="P6507" s="2"/>
    </row>
    <row r="6508" spans="1:16" ht="12" customHeight="1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167">
        <v>66901</v>
      </c>
      <c r="L6508" s="167" t="s">
        <v>398</v>
      </c>
      <c r="M6508" s="2"/>
      <c r="P6508" s="2"/>
    </row>
    <row r="6509" spans="1:16" ht="12" customHeight="1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167">
        <v>66933</v>
      </c>
      <c r="L6509" s="167" t="s">
        <v>348</v>
      </c>
      <c r="M6509" s="2"/>
      <c r="P6509" s="2"/>
    </row>
    <row r="6510" spans="1:16" ht="12" customHeight="1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167">
        <v>66935</v>
      </c>
      <c r="L6510" s="167" t="s">
        <v>398</v>
      </c>
      <c r="M6510" s="2"/>
      <c r="P6510" s="2"/>
    </row>
    <row r="6511" spans="1:16" ht="12" customHeight="1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167">
        <v>66937</v>
      </c>
      <c r="L6511" s="167" t="s">
        <v>348</v>
      </c>
      <c r="M6511" s="2"/>
      <c r="P6511" s="2"/>
    </row>
    <row r="6512" spans="1:16" ht="12" customHeight="1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167">
        <v>66938</v>
      </c>
      <c r="L6512" s="167" t="s">
        <v>398</v>
      </c>
      <c r="M6512" s="2"/>
      <c r="P6512" s="2"/>
    </row>
    <row r="6513" spans="1:16" ht="12" customHeight="1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167">
        <v>66943</v>
      </c>
      <c r="L6513" s="167" t="s">
        <v>348</v>
      </c>
      <c r="M6513" s="2"/>
      <c r="P6513" s="2"/>
    </row>
    <row r="6514" spans="1:16" ht="12" customHeight="1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167">
        <v>66944</v>
      </c>
      <c r="L6514" s="167" t="s">
        <v>398</v>
      </c>
      <c r="M6514" s="2"/>
      <c r="P6514" s="2"/>
    </row>
    <row r="6515" spans="1:16" ht="12" customHeight="1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167">
        <v>66945</v>
      </c>
      <c r="L6515" s="167" t="s">
        <v>348</v>
      </c>
      <c r="M6515" s="2"/>
      <c r="P6515" s="2"/>
    </row>
    <row r="6516" spans="1:16" ht="12" customHeight="1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167">
        <v>66948</v>
      </c>
      <c r="L6516" s="167" t="s">
        <v>398</v>
      </c>
      <c r="M6516" s="2"/>
      <c r="P6516" s="2"/>
    </row>
    <row r="6517" spans="1:16" ht="12" customHeight="1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167">
        <v>66953</v>
      </c>
      <c r="L6517" s="167" t="s">
        <v>348</v>
      </c>
      <c r="M6517" s="2"/>
      <c r="P6517" s="2"/>
    </row>
    <row r="6518" spans="1:16" ht="12" customHeight="1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167">
        <v>66955</v>
      </c>
      <c r="L6518" s="167" t="s">
        <v>398</v>
      </c>
      <c r="M6518" s="2"/>
      <c r="P6518" s="2"/>
    </row>
    <row r="6519" spans="1:16" ht="12" customHeight="1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167">
        <v>66958</v>
      </c>
      <c r="L6519" s="167" t="s">
        <v>348</v>
      </c>
      <c r="M6519" s="2"/>
      <c r="P6519" s="2"/>
    </row>
    <row r="6520" spans="1:16" ht="12" customHeight="1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167">
        <v>66959</v>
      </c>
      <c r="L6520" s="167" t="s">
        <v>398</v>
      </c>
      <c r="M6520" s="2"/>
      <c r="P6520" s="2"/>
    </row>
    <row r="6521" spans="1:16" ht="12" customHeight="1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167">
        <v>66962</v>
      </c>
      <c r="L6521" s="167" t="s">
        <v>348</v>
      </c>
      <c r="M6521" s="2"/>
      <c r="P6521" s="2"/>
    </row>
    <row r="6522" spans="1:16" ht="12" customHeight="1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167">
        <v>66963</v>
      </c>
      <c r="L6522" s="167" t="s">
        <v>398</v>
      </c>
      <c r="M6522" s="2"/>
      <c r="P6522" s="2"/>
    </row>
    <row r="6523" spans="1:16" ht="12" customHeight="1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167">
        <v>66968</v>
      </c>
      <c r="L6523" s="167" t="s">
        <v>348</v>
      </c>
      <c r="M6523" s="2"/>
      <c r="P6523" s="2"/>
    </row>
    <row r="6524" spans="1:16" ht="12" customHeight="1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167">
        <v>66970</v>
      </c>
      <c r="L6524" s="167" t="s">
        <v>398</v>
      </c>
      <c r="M6524" s="2"/>
      <c r="P6524" s="2"/>
    </row>
    <row r="6525" spans="1:16" ht="12" customHeight="1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167">
        <v>67001</v>
      </c>
      <c r="L6525" s="167" t="s">
        <v>349</v>
      </c>
      <c r="M6525" s="2"/>
      <c r="P6525" s="2"/>
    </row>
    <row r="6526" spans="1:16" ht="12" customHeight="1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167">
        <v>67021</v>
      </c>
      <c r="L6526" s="167" t="s">
        <v>346</v>
      </c>
      <c r="M6526" s="2"/>
      <c r="P6526" s="2"/>
    </row>
    <row r="6527" spans="1:16" ht="12" customHeight="1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167">
        <v>67022</v>
      </c>
      <c r="L6527" s="167" t="s">
        <v>349</v>
      </c>
      <c r="M6527" s="2"/>
      <c r="P6527" s="2"/>
    </row>
    <row r="6528" spans="1:16" ht="12" customHeight="1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167">
        <v>67028</v>
      </c>
      <c r="L6528" s="167" t="s">
        <v>346</v>
      </c>
      <c r="M6528" s="2"/>
      <c r="P6528" s="2"/>
    </row>
    <row r="6529" spans="1:16" ht="12" customHeight="1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167">
        <v>67030</v>
      </c>
      <c r="L6529" s="167" t="s">
        <v>349</v>
      </c>
      <c r="M6529" s="2"/>
      <c r="P6529" s="2"/>
    </row>
    <row r="6530" spans="1:16" ht="12" customHeight="1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167">
        <v>67054</v>
      </c>
      <c r="L6530" s="167" t="s">
        <v>346</v>
      </c>
      <c r="M6530" s="2"/>
      <c r="P6530" s="2"/>
    </row>
    <row r="6531" spans="1:16" ht="12" customHeight="1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167">
        <v>67055</v>
      </c>
      <c r="L6531" s="167" t="s">
        <v>349</v>
      </c>
      <c r="M6531" s="2"/>
      <c r="P6531" s="2"/>
    </row>
    <row r="6532" spans="1:16" ht="12" customHeight="1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167">
        <v>67059</v>
      </c>
      <c r="L6532" s="167" t="s">
        <v>346</v>
      </c>
      <c r="M6532" s="2"/>
      <c r="P6532" s="2"/>
    </row>
    <row r="6533" spans="1:16" ht="12" customHeight="1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167">
        <v>67060</v>
      </c>
      <c r="L6533" s="167" t="s">
        <v>349</v>
      </c>
      <c r="M6533" s="2"/>
      <c r="P6533" s="2"/>
    </row>
    <row r="6534" spans="1:16" ht="12" customHeight="1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167">
        <v>67066</v>
      </c>
      <c r="L6534" s="167" t="s">
        <v>346</v>
      </c>
      <c r="M6534" s="2"/>
      <c r="P6534" s="2"/>
    </row>
    <row r="6535" spans="1:16" ht="12" customHeight="1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167">
        <v>67067</v>
      </c>
      <c r="L6535" s="167" t="s">
        <v>349</v>
      </c>
      <c r="M6535" s="2"/>
      <c r="P6535" s="2"/>
    </row>
    <row r="6536" spans="1:16" ht="12" customHeight="1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167">
        <v>67071</v>
      </c>
      <c r="L6536" s="167" t="s">
        <v>346</v>
      </c>
      <c r="M6536" s="2"/>
      <c r="P6536" s="2"/>
    </row>
    <row r="6537" spans="1:16" ht="12" customHeight="1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167">
        <v>67072</v>
      </c>
      <c r="L6537" s="167" t="s">
        <v>349</v>
      </c>
      <c r="M6537" s="2"/>
      <c r="P6537" s="2"/>
    </row>
    <row r="6538" spans="1:16" ht="12" customHeight="1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167">
        <v>67109</v>
      </c>
      <c r="L6538" s="167" t="s">
        <v>346</v>
      </c>
      <c r="M6538" s="2"/>
      <c r="P6538" s="2"/>
    </row>
    <row r="6539" spans="1:16" ht="12" customHeight="1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167">
        <v>67110</v>
      </c>
      <c r="L6539" s="167" t="s">
        <v>349</v>
      </c>
      <c r="M6539" s="2"/>
      <c r="P6539" s="2"/>
    </row>
    <row r="6540" spans="1:16" ht="12" customHeight="1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167">
        <v>67124</v>
      </c>
      <c r="L6540" s="167" t="s">
        <v>346</v>
      </c>
      <c r="M6540" s="2"/>
      <c r="P6540" s="2"/>
    </row>
    <row r="6541" spans="1:16" ht="12" customHeight="1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167">
        <v>67128</v>
      </c>
      <c r="L6541" s="167" t="s">
        <v>349</v>
      </c>
      <c r="M6541" s="2"/>
      <c r="P6541" s="2"/>
    </row>
    <row r="6542" spans="1:16" ht="12" customHeight="1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167">
        <v>67143</v>
      </c>
      <c r="L6542" s="167" t="s">
        <v>346</v>
      </c>
      <c r="M6542" s="2"/>
      <c r="P6542" s="2"/>
    </row>
    <row r="6543" spans="1:16" ht="12" customHeight="1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167">
        <v>67144</v>
      </c>
      <c r="L6543" s="167" t="s">
        <v>349</v>
      </c>
      <c r="M6543" s="2"/>
      <c r="P6543" s="2"/>
    </row>
    <row r="6544" spans="1:16" ht="12" customHeight="1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167">
        <v>67155</v>
      </c>
      <c r="L6544" s="167" t="s">
        <v>346</v>
      </c>
      <c r="M6544" s="2"/>
      <c r="P6544" s="2"/>
    </row>
    <row r="6545" spans="1:16" ht="12" customHeight="1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167">
        <v>67156</v>
      </c>
      <c r="L6545" s="167" t="s">
        <v>349</v>
      </c>
      <c r="M6545" s="2"/>
      <c r="P6545" s="2"/>
    </row>
    <row r="6546" spans="1:16" ht="12" customHeight="1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167">
        <v>67301</v>
      </c>
      <c r="L6546" s="167" t="s">
        <v>428</v>
      </c>
      <c r="M6546" s="2"/>
      <c r="P6546" s="2"/>
    </row>
    <row r="6547" spans="1:16" ht="12" customHeight="1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167">
        <v>67345</v>
      </c>
      <c r="L6547" s="167" t="s">
        <v>349</v>
      </c>
      <c r="M6547" s="2"/>
      <c r="P6547" s="2"/>
    </row>
    <row r="6548" spans="1:16" ht="12" customHeight="1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167">
        <v>67347</v>
      </c>
      <c r="L6548" s="167" t="s">
        <v>428</v>
      </c>
      <c r="M6548" s="2"/>
      <c r="P6548" s="2"/>
    </row>
    <row r="6549" spans="1:16" ht="12" customHeight="1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167">
        <v>67349</v>
      </c>
      <c r="L6549" s="167" t="s">
        <v>349</v>
      </c>
      <c r="M6549" s="2"/>
      <c r="P6549" s="2"/>
    </row>
    <row r="6550" spans="1:16" ht="12" customHeight="1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167">
        <v>67351</v>
      </c>
      <c r="L6550" s="167" t="s">
        <v>428</v>
      </c>
      <c r="M6550" s="2"/>
      <c r="P6550" s="2"/>
    </row>
    <row r="6551" spans="1:16" ht="12" customHeight="1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167">
        <v>67352</v>
      </c>
      <c r="L6551" s="167" t="s">
        <v>349</v>
      </c>
      <c r="M6551" s="2"/>
      <c r="P6551" s="2"/>
    </row>
    <row r="6552" spans="1:16" ht="12" customHeight="1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167">
        <v>67354</v>
      </c>
      <c r="L6552" s="167" t="s">
        <v>428</v>
      </c>
      <c r="M6552" s="2"/>
      <c r="P6552" s="2"/>
    </row>
    <row r="6553" spans="1:16" ht="12" customHeight="1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167">
        <v>67401</v>
      </c>
      <c r="L6553" s="167" t="s">
        <v>349</v>
      </c>
      <c r="M6553" s="2"/>
      <c r="P6553" s="2"/>
    </row>
    <row r="6554" spans="1:16" ht="12" customHeight="1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167">
        <v>67410</v>
      </c>
      <c r="L6554" s="167" t="s">
        <v>348</v>
      </c>
      <c r="M6554" s="2"/>
      <c r="P6554" s="2"/>
    </row>
    <row r="6555" spans="1:16" ht="12" customHeight="1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167">
        <v>67416</v>
      </c>
      <c r="L6555" s="167" t="s">
        <v>349</v>
      </c>
      <c r="M6555" s="2"/>
      <c r="P6555" s="2"/>
    </row>
    <row r="6556" spans="1:16" ht="12" customHeight="1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167">
        <v>67417</v>
      </c>
      <c r="L6556" s="167" t="s">
        <v>348</v>
      </c>
      <c r="M6556" s="2"/>
      <c r="P6556" s="2"/>
    </row>
    <row r="6557" spans="1:16" ht="12" customHeight="1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167">
        <v>67418</v>
      </c>
      <c r="L6557" s="167" t="s">
        <v>349</v>
      </c>
      <c r="M6557" s="2"/>
      <c r="P6557" s="2"/>
    </row>
    <row r="6558" spans="1:16" ht="12" customHeight="1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167">
        <v>67420</v>
      </c>
      <c r="L6558" s="167" t="s">
        <v>398</v>
      </c>
      <c r="M6558" s="2"/>
      <c r="P6558" s="2"/>
    </row>
    <row r="6559" spans="1:16" ht="12" customHeight="1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167">
        <v>67422</v>
      </c>
      <c r="L6559" s="167" t="s">
        <v>349</v>
      </c>
      <c r="M6559" s="2"/>
      <c r="P6559" s="2"/>
    </row>
    <row r="6560" spans="1:16" ht="12" customHeight="1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167">
        <v>67430</v>
      </c>
      <c r="L6560" s="167" t="s">
        <v>398</v>
      </c>
      <c r="M6560" s="2"/>
      <c r="P6560" s="2"/>
    </row>
    <row r="6561" spans="1:16" ht="12" customHeight="1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167">
        <v>67431</v>
      </c>
      <c r="L6561" s="167" t="s">
        <v>348</v>
      </c>
      <c r="M6561" s="2"/>
      <c r="P6561" s="2"/>
    </row>
    <row r="6562" spans="1:16" ht="12" customHeight="1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167">
        <v>67436</v>
      </c>
      <c r="L6562" s="167" t="s">
        <v>349</v>
      </c>
      <c r="M6562" s="2"/>
      <c r="P6562" s="2"/>
    </row>
    <row r="6563" spans="1:16" ht="12" customHeight="1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167">
        <v>67437</v>
      </c>
      <c r="L6563" s="167" t="s">
        <v>398</v>
      </c>
      <c r="M6563" s="2"/>
      <c r="P6563" s="2"/>
    </row>
    <row r="6564" spans="1:16" ht="12" customHeight="1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167">
        <v>67438</v>
      </c>
      <c r="L6564" s="167" t="s">
        <v>349</v>
      </c>
      <c r="M6564" s="2"/>
      <c r="P6564" s="2"/>
    </row>
    <row r="6565" spans="1:16" ht="12" customHeight="1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167">
        <v>67441</v>
      </c>
      <c r="L6565" s="167" t="s">
        <v>348</v>
      </c>
      <c r="M6565" s="2"/>
      <c r="P6565" s="2"/>
    </row>
    <row r="6566" spans="1:16" ht="12" customHeight="1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167">
        <v>67442</v>
      </c>
      <c r="L6566" s="167" t="s">
        <v>349</v>
      </c>
      <c r="M6566" s="2"/>
      <c r="P6566" s="2"/>
    </row>
    <row r="6567" spans="1:16" ht="12" customHeight="1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167">
        <v>67445</v>
      </c>
      <c r="L6567" s="167" t="s">
        <v>398</v>
      </c>
      <c r="M6567" s="2"/>
      <c r="P6567" s="2"/>
    </row>
    <row r="6568" spans="1:16" ht="12" customHeight="1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167">
        <v>67447</v>
      </c>
      <c r="L6568" s="167" t="s">
        <v>348</v>
      </c>
      <c r="M6568" s="2"/>
      <c r="P6568" s="2"/>
    </row>
    <row r="6569" spans="1:16" ht="12" customHeight="1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167">
        <v>67448</v>
      </c>
      <c r="L6569" s="167" t="s">
        <v>349</v>
      </c>
      <c r="M6569" s="2"/>
      <c r="P6569" s="2"/>
    </row>
    <row r="6570" spans="1:16" ht="12" customHeight="1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167">
        <v>67449</v>
      </c>
      <c r="L6570" s="167" t="s">
        <v>348</v>
      </c>
      <c r="M6570" s="2"/>
      <c r="P6570" s="2"/>
    </row>
    <row r="6571" spans="1:16" ht="12" customHeight="1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167">
        <v>67450</v>
      </c>
      <c r="L6571" s="167" t="s">
        <v>349</v>
      </c>
      <c r="M6571" s="2"/>
      <c r="P6571" s="2"/>
    </row>
    <row r="6572" spans="1:16" ht="12" customHeight="1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167">
        <v>67452</v>
      </c>
      <c r="L6572" s="167" t="s">
        <v>398</v>
      </c>
      <c r="M6572" s="2"/>
      <c r="P6572" s="2"/>
    </row>
    <row r="6573" spans="1:16" ht="12" customHeight="1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167">
        <v>67454</v>
      </c>
      <c r="L6573" s="167" t="s">
        <v>349</v>
      </c>
      <c r="M6573" s="2"/>
      <c r="P6573" s="2"/>
    </row>
    <row r="6574" spans="1:16" ht="12" customHeight="1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167">
        <v>67458</v>
      </c>
      <c r="L6574" s="167" t="s">
        <v>348</v>
      </c>
      <c r="M6574" s="2"/>
      <c r="P6574" s="2"/>
    </row>
    <row r="6575" spans="1:16" ht="12" customHeight="1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167">
        <v>67459</v>
      </c>
      <c r="L6575" s="167" t="s">
        <v>349</v>
      </c>
      <c r="M6575" s="2"/>
      <c r="P6575" s="2"/>
    </row>
    <row r="6576" spans="1:16" ht="12" customHeight="1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167">
        <v>67466</v>
      </c>
      <c r="L6576" s="167" t="s">
        <v>398</v>
      </c>
      <c r="M6576" s="2"/>
      <c r="P6576" s="2"/>
    </row>
    <row r="6577" spans="1:16" ht="12" customHeight="1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167">
        <v>67467</v>
      </c>
      <c r="L6577" s="167" t="s">
        <v>349</v>
      </c>
      <c r="M6577" s="2"/>
      <c r="P6577" s="2"/>
    </row>
    <row r="6578" spans="1:16" ht="12" customHeight="1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167">
        <v>67468</v>
      </c>
      <c r="L6578" s="167" t="s">
        <v>348</v>
      </c>
      <c r="M6578" s="2"/>
      <c r="P6578" s="2"/>
    </row>
    <row r="6579" spans="1:16" ht="12" customHeight="1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167">
        <v>67470</v>
      </c>
      <c r="L6579" s="167" t="s">
        <v>349</v>
      </c>
      <c r="M6579" s="2"/>
      <c r="P6579" s="2"/>
    </row>
    <row r="6580" spans="1:16" ht="12" customHeight="1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167">
        <v>67473</v>
      </c>
      <c r="L6580" s="167" t="s">
        <v>398</v>
      </c>
      <c r="M6580" s="2"/>
      <c r="P6580" s="2"/>
    </row>
    <row r="6581" spans="1:16" ht="12" customHeight="1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167">
        <v>67475</v>
      </c>
      <c r="L6581" s="167" t="s">
        <v>349</v>
      </c>
      <c r="M6581" s="2"/>
      <c r="P6581" s="2"/>
    </row>
    <row r="6582" spans="1:16" ht="12" customHeight="1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167">
        <v>67478</v>
      </c>
      <c r="L6582" s="167" t="s">
        <v>398</v>
      </c>
      <c r="M6582" s="2"/>
      <c r="P6582" s="2"/>
    </row>
    <row r="6583" spans="1:16" ht="12" customHeight="1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167">
        <v>67480</v>
      </c>
      <c r="L6583" s="167" t="s">
        <v>348</v>
      </c>
      <c r="M6583" s="2"/>
      <c r="P6583" s="2"/>
    </row>
    <row r="6584" spans="1:16" ht="12" customHeight="1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167">
        <v>67481</v>
      </c>
      <c r="L6584" s="167" t="s">
        <v>349</v>
      </c>
      <c r="M6584" s="2"/>
      <c r="P6584" s="2"/>
    </row>
    <row r="6585" spans="1:16" ht="12" customHeight="1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167">
        <v>67482</v>
      </c>
      <c r="L6585" s="167" t="s">
        <v>348</v>
      </c>
      <c r="M6585" s="2"/>
      <c r="P6585" s="2"/>
    </row>
    <row r="6586" spans="1:16" ht="12" customHeight="1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167">
        <v>67483</v>
      </c>
      <c r="L6586" s="167" t="s">
        <v>349</v>
      </c>
      <c r="M6586" s="2"/>
      <c r="P6586" s="2"/>
    </row>
    <row r="6587" spans="1:16" ht="12" customHeight="1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167">
        <v>67485</v>
      </c>
      <c r="L6587" s="167" t="s">
        <v>398</v>
      </c>
      <c r="M6587" s="2"/>
      <c r="P6587" s="2"/>
    </row>
    <row r="6588" spans="1:16" ht="12" customHeight="1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167">
        <v>67487</v>
      </c>
      <c r="L6588" s="167" t="s">
        <v>348</v>
      </c>
      <c r="M6588" s="2"/>
      <c r="P6588" s="2"/>
    </row>
    <row r="6589" spans="1:16" ht="12" customHeight="1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167">
        <v>67490</v>
      </c>
      <c r="L6589" s="167" t="s">
        <v>349</v>
      </c>
      <c r="M6589" s="2"/>
      <c r="P6589" s="2"/>
    </row>
    <row r="6590" spans="1:16" ht="12" customHeight="1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167">
        <v>67492</v>
      </c>
      <c r="L6590" s="167" t="s">
        <v>348</v>
      </c>
      <c r="M6590" s="2"/>
      <c r="P6590" s="2"/>
    </row>
    <row r="6591" spans="1:16" ht="12" customHeight="1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167">
        <v>67501</v>
      </c>
      <c r="L6591" s="167" t="s">
        <v>349</v>
      </c>
      <c r="M6591" s="2"/>
      <c r="P6591" s="2"/>
    </row>
    <row r="6592" spans="1:16" ht="12" customHeight="1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167">
        <v>67511</v>
      </c>
      <c r="L6592" s="167" t="s">
        <v>346</v>
      </c>
      <c r="M6592" s="2"/>
      <c r="P6592" s="2"/>
    </row>
    <row r="6593" spans="1:16" ht="12" customHeight="1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167">
        <v>67512</v>
      </c>
      <c r="L6593" s="167" t="s">
        <v>349</v>
      </c>
      <c r="M6593" s="2"/>
      <c r="P6593" s="2"/>
    </row>
    <row r="6594" spans="1:16" ht="12" customHeight="1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167">
        <v>67513</v>
      </c>
      <c r="L6594" s="167" t="s">
        <v>346</v>
      </c>
      <c r="M6594" s="2"/>
      <c r="P6594" s="2"/>
    </row>
    <row r="6595" spans="1:16" ht="12" customHeight="1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167">
        <v>67514</v>
      </c>
      <c r="L6595" s="167" t="s">
        <v>349</v>
      </c>
      <c r="M6595" s="2"/>
      <c r="P6595" s="2"/>
    </row>
    <row r="6596" spans="1:16" ht="12" customHeight="1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167">
        <v>67515</v>
      </c>
      <c r="L6596" s="167" t="s">
        <v>346</v>
      </c>
      <c r="M6596" s="2"/>
      <c r="P6596" s="2"/>
    </row>
    <row r="6597" spans="1:16" ht="12" customHeight="1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167">
        <v>67522</v>
      </c>
      <c r="L6597" s="167" t="s">
        <v>349</v>
      </c>
      <c r="M6597" s="2"/>
      <c r="P6597" s="2"/>
    </row>
    <row r="6598" spans="1:16" ht="12" customHeight="1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167">
        <v>67523</v>
      </c>
      <c r="L6598" s="167" t="s">
        <v>346</v>
      </c>
      <c r="M6598" s="2"/>
      <c r="P6598" s="2"/>
    </row>
    <row r="6599" spans="1:16" ht="12" customHeight="1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167">
        <v>67524</v>
      </c>
      <c r="L6599" s="167" t="s">
        <v>349</v>
      </c>
      <c r="M6599" s="2"/>
      <c r="P6599" s="2"/>
    </row>
    <row r="6600" spans="1:16" ht="12" customHeight="1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167">
        <v>67529</v>
      </c>
      <c r="L6600" s="167" t="s">
        <v>346</v>
      </c>
      <c r="M6600" s="2"/>
      <c r="P6600" s="2"/>
    </row>
    <row r="6601" spans="1:16" ht="12" customHeight="1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167">
        <v>67543</v>
      </c>
      <c r="L6601" s="167" t="s">
        <v>349</v>
      </c>
      <c r="M6601" s="2"/>
      <c r="P6601" s="2"/>
    </row>
    <row r="6602" spans="1:16" ht="12" customHeight="1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167">
        <v>67544</v>
      </c>
      <c r="L6602" s="167" t="s">
        <v>346</v>
      </c>
      <c r="M6602" s="2"/>
      <c r="P6602" s="2"/>
    </row>
    <row r="6603" spans="1:16" ht="12" customHeight="1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167">
        <v>67545</v>
      </c>
      <c r="L6603" s="167" t="s">
        <v>349</v>
      </c>
      <c r="M6603" s="2"/>
      <c r="P6603" s="2"/>
    </row>
    <row r="6604" spans="1:16" ht="12" customHeight="1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167">
        <v>67547</v>
      </c>
      <c r="L6604" s="167" t="s">
        <v>346</v>
      </c>
      <c r="M6604" s="2"/>
      <c r="P6604" s="2"/>
    </row>
    <row r="6605" spans="1:16" ht="12" customHeight="1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167">
        <v>67554</v>
      </c>
      <c r="L6605" s="167" t="s">
        <v>349</v>
      </c>
      <c r="M6605" s="2"/>
      <c r="P6605" s="2"/>
    </row>
    <row r="6606" spans="1:16" ht="12" customHeight="1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167">
        <v>67556</v>
      </c>
      <c r="L6606" s="167" t="s">
        <v>346</v>
      </c>
      <c r="M6606" s="2"/>
      <c r="P6606" s="2"/>
    </row>
    <row r="6607" spans="1:16" ht="12" customHeight="1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167">
        <v>67561</v>
      </c>
      <c r="L6607" s="167" t="s">
        <v>349</v>
      </c>
      <c r="M6607" s="2"/>
      <c r="P6607" s="2"/>
    </row>
    <row r="6608" spans="1:16" ht="12" customHeight="1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167">
        <v>67563</v>
      </c>
      <c r="L6608" s="167" t="s">
        <v>346</v>
      </c>
      <c r="M6608" s="2"/>
      <c r="P6608" s="2"/>
    </row>
    <row r="6609" spans="1:16" ht="12" customHeight="1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167">
        <v>67566</v>
      </c>
      <c r="L6609" s="167" t="s">
        <v>349</v>
      </c>
      <c r="M6609" s="2"/>
      <c r="P6609" s="2"/>
    </row>
    <row r="6610" spans="1:16" ht="12" customHeight="1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167">
        <v>67567</v>
      </c>
      <c r="L6610" s="167" t="s">
        <v>346</v>
      </c>
      <c r="M6610" s="2"/>
      <c r="P6610" s="2"/>
    </row>
    <row r="6611" spans="1:16" ht="12" customHeight="1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167">
        <v>67568</v>
      </c>
      <c r="L6611" s="167" t="s">
        <v>349</v>
      </c>
      <c r="M6611" s="2"/>
      <c r="P6611" s="2"/>
    </row>
    <row r="6612" spans="1:16" ht="12" customHeight="1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167">
        <v>67572</v>
      </c>
      <c r="L6612" s="167" t="s">
        <v>346</v>
      </c>
      <c r="M6612" s="2"/>
      <c r="P6612" s="2"/>
    </row>
    <row r="6613" spans="1:16" ht="12" customHeight="1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167">
        <v>67573</v>
      </c>
      <c r="L6613" s="167" t="s">
        <v>349</v>
      </c>
      <c r="M6613" s="2"/>
      <c r="P6613" s="2"/>
    </row>
    <row r="6614" spans="1:16" ht="12" customHeight="1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167">
        <v>67574</v>
      </c>
      <c r="L6614" s="167" t="s">
        <v>346</v>
      </c>
      <c r="M6614" s="2"/>
      <c r="P6614" s="2"/>
    </row>
    <row r="6615" spans="1:16" ht="12" customHeight="1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167">
        <v>67578</v>
      </c>
      <c r="L6615" s="167" t="s">
        <v>349</v>
      </c>
      <c r="M6615" s="2"/>
      <c r="P6615" s="2"/>
    </row>
    <row r="6616" spans="1:16" ht="12" customHeight="1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167">
        <v>67584</v>
      </c>
      <c r="L6616" s="167" t="s">
        <v>346</v>
      </c>
      <c r="M6616" s="2"/>
      <c r="P6616" s="2"/>
    </row>
    <row r="6617" spans="1:16" ht="12" customHeight="1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167">
        <v>67585</v>
      </c>
      <c r="L6617" s="167" t="s">
        <v>349</v>
      </c>
      <c r="M6617" s="2"/>
      <c r="P6617" s="2"/>
    </row>
    <row r="6618" spans="1:16" ht="12" customHeight="1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167">
        <v>67601</v>
      </c>
      <c r="L6618" s="167" t="s">
        <v>346</v>
      </c>
      <c r="M6618" s="2"/>
      <c r="P6618" s="2"/>
    </row>
    <row r="6619" spans="1:16" ht="12" customHeight="1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167">
        <v>67621</v>
      </c>
      <c r="L6619" s="167" t="s">
        <v>398</v>
      </c>
      <c r="M6619" s="2"/>
      <c r="P6619" s="2"/>
    </row>
    <row r="6620" spans="1:16" ht="12" customHeight="1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167">
        <v>67622</v>
      </c>
      <c r="L6620" s="167" t="s">
        <v>400</v>
      </c>
      <c r="M6620" s="2"/>
      <c r="P6620" s="2"/>
    </row>
    <row r="6621" spans="1:16" ht="12" customHeight="1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167">
        <v>67623</v>
      </c>
      <c r="L6621" s="167" t="s">
        <v>398</v>
      </c>
      <c r="M6621" s="2"/>
      <c r="P6621" s="2"/>
    </row>
    <row r="6622" spans="1:16" ht="12" customHeight="1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167">
        <v>67625</v>
      </c>
      <c r="L6622" s="167" t="s">
        <v>347</v>
      </c>
      <c r="M6622" s="2"/>
      <c r="P6622" s="2"/>
    </row>
    <row r="6623" spans="1:16" ht="12" customHeight="1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167">
        <v>67626</v>
      </c>
      <c r="L6623" s="167" t="s">
        <v>346</v>
      </c>
      <c r="M6623" s="2"/>
      <c r="P6623" s="2"/>
    </row>
    <row r="6624" spans="1:16" ht="12" customHeight="1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167">
        <v>67628</v>
      </c>
      <c r="L6624" s="167" t="s">
        <v>398</v>
      </c>
      <c r="M6624" s="2"/>
      <c r="P6624" s="2"/>
    </row>
    <row r="6625" spans="1:16" ht="12" customHeight="1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167">
        <v>67629</v>
      </c>
      <c r="L6625" s="167" t="s">
        <v>400</v>
      </c>
      <c r="M6625" s="2"/>
      <c r="P6625" s="2"/>
    </row>
    <row r="6626" spans="1:16" ht="12" customHeight="1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167">
        <v>67631</v>
      </c>
      <c r="L6626" s="167" t="s">
        <v>347</v>
      </c>
      <c r="M6626" s="2"/>
      <c r="P6626" s="2"/>
    </row>
    <row r="6627" spans="1:16" ht="12" customHeight="1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167">
        <v>67632</v>
      </c>
      <c r="L6627" s="167" t="s">
        <v>346</v>
      </c>
      <c r="M6627" s="2"/>
      <c r="P6627" s="2"/>
    </row>
    <row r="6628" spans="1:16" ht="12" customHeight="1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167">
        <v>67634</v>
      </c>
      <c r="L6628" s="167" t="s">
        <v>349</v>
      </c>
      <c r="M6628" s="2"/>
      <c r="P6628" s="2"/>
    </row>
    <row r="6629" spans="1:16" ht="12" customHeight="1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167">
        <v>67635</v>
      </c>
      <c r="L6629" s="167" t="s">
        <v>347</v>
      </c>
      <c r="M6629" s="2"/>
      <c r="P6629" s="2"/>
    </row>
    <row r="6630" spans="1:16" ht="12" customHeight="1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167">
        <v>67637</v>
      </c>
      <c r="L6630" s="167" t="s">
        <v>346</v>
      </c>
      <c r="M6630" s="2"/>
      <c r="P6630" s="2"/>
    </row>
    <row r="6631" spans="1:16" ht="12" customHeight="1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167">
        <v>67638</v>
      </c>
      <c r="L6631" s="167" t="s">
        <v>398</v>
      </c>
      <c r="M6631" s="2"/>
      <c r="P6631" s="2"/>
    </row>
    <row r="6632" spans="1:16" ht="12" customHeight="1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167">
        <v>67640</v>
      </c>
      <c r="L6632" s="167" t="s">
        <v>346</v>
      </c>
      <c r="M6632" s="2"/>
      <c r="P6632" s="2"/>
    </row>
    <row r="6633" spans="1:16" ht="12" customHeight="1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167">
        <v>67642</v>
      </c>
      <c r="L6633" s="167" t="s">
        <v>347</v>
      </c>
      <c r="M6633" s="2"/>
      <c r="P6633" s="2"/>
    </row>
    <row r="6634" spans="1:16" ht="12" customHeight="1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167">
        <v>67644</v>
      </c>
      <c r="L6634" s="167" t="s">
        <v>398</v>
      </c>
      <c r="M6634" s="2"/>
      <c r="P6634" s="2"/>
    </row>
    <row r="6635" spans="1:16" ht="12" customHeight="1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167">
        <v>67645</v>
      </c>
      <c r="L6635" s="167" t="s">
        <v>347</v>
      </c>
      <c r="M6635" s="2"/>
      <c r="P6635" s="2"/>
    </row>
    <row r="6636" spans="1:16" ht="12" customHeight="1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167">
        <v>67646</v>
      </c>
      <c r="L6636" s="167" t="s">
        <v>398</v>
      </c>
      <c r="M6636" s="2"/>
      <c r="P6636" s="2"/>
    </row>
    <row r="6637" spans="1:16" ht="12" customHeight="1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167">
        <v>67648</v>
      </c>
      <c r="L6637" s="167" t="s">
        <v>349</v>
      </c>
      <c r="M6637" s="2"/>
      <c r="P6637" s="2"/>
    </row>
    <row r="6638" spans="1:16" ht="12" customHeight="1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167">
        <v>67649</v>
      </c>
      <c r="L6638" s="167" t="s">
        <v>346</v>
      </c>
      <c r="M6638" s="2"/>
      <c r="P6638" s="2"/>
    </row>
    <row r="6639" spans="1:16" ht="12" customHeight="1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167">
        <v>67650</v>
      </c>
      <c r="L6639" s="167" t="s">
        <v>347</v>
      </c>
      <c r="M6639" s="2"/>
      <c r="P6639" s="2"/>
    </row>
    <row r="6640" spans="1:16" ht="12" customHeight="1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167">
        <v>67651</v>
      </c>
      <c r="L6640" s="167" t="s">
        <v>346</v>
      </c>
      <c r="M6640" s="2"/>
      <c r="P6640" s="2"/>
    </row>
    <row r="6641" spans="1:16" ht="12" customHeight="1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167">
        <v>67653</v>
      </c>
      <c r="L6641" s="167" t="s">
        <v>347</v>
      </c>
      <c r="M6641" s="2"/>
      <c r="P6641" s="2"/>
    </row>
    <row r="6642" spans="1:16" ht="12" customHeight="1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167">
        <v>67654</v>
      </c>
      <c r="L6642" s="167" t="s">
        <v>400</v>
      </c>
      <c r="M6642" s="2"/>
      <c r="P6642" s="2"/>
    </row>
    <row r="6643" spans="1:16" ht="12" customHeight="1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167">
        <v>67656</v>
      </c>
      <c r="L6643" s="167" t="s">
        <v>346</v>
      </c>
      <c r="M6643" s="2"/>
      <c r="P6643" s="2"/>
    </row>
    <row r="6644" spans="1:16" ht="12" customHeight="1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167">
        <v>67659</v>
      </c>
      <c r="L6644" s="167" t="s">
        <v>347</v>
      </c>
      <c r="M6644" s="2"/>
      <c r="P6644" s="2"/>
    </row>
    <row r="6645" spans="1:16" ht="12" customHeight="1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167">
        <v>67660</v>
      </c>
      <c r="L6645" s="167" t="s">
        <v>346</v>
      </c>
      <c r="M6645" s="2"/>
      <c r="P6645" s="2"/>
    </row>
    <row r="6646" spans="1:16" ht="12" customHeight="1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167">
        <v>67661</v>
      </c>
      <c r="L6646" s="167" t="s">
        <v>398</v>
      </c>
      <c r="M6646" s="2"/>
      <c r="P6646" s="2"/>
    </row>
    <row r="6647" spans="1:16" ht="12" customHeight="1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167">
        <v>67663</v>
      </c>
      <c r="L6647" s="167" t="s">
        <v>346</v>
      </c>
      <c r="M6647" s="2"/>
      <c r="P6647" s="2"/>
    </row>
    <row r="6648" spans="1:16" ht="12" customHeight="1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167">
        <v>67664</v>
      </c>
      <c r="L6648" s="167" t="s">
        <v>398</v>
      </c>
      <c r="M6648" s="2"/>
      <c r="P6648" s="2"/>
    </row>
    <row r="6649" spans="1:16" ht="12" customHeight="1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167">
        <v>67665</v>
      </c>
      <c r="L6649" s="167" t="s">
        <v>346</v>
      </c>
      <c r="M6649" s="2"/>
      <c r="P6649" s="2"/>
    </row>
    <row r="6650" spans="1:16" ht="12" customHeight="1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167">
        <v>67669</v>
      </c>
      <c r="L6650" s="167" t="s">
        <v>398</v>
      </c>
      <c r="M6650" s="2"/>
      <c r="P6650" s="2"/>
    </row>
    <row r="6651" spans="1:16" ht="12" customHeight="1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167">
        <v>67671</v>
      </c>
      <c r="L6651" s="167" t="s">
        <v>346</v>
      </c>
      <c r="M6651" s="2"/>
      <c r="P6651" s="2"/>
    </row>
    <row r="6652" spans="1:16" ht="12" customHeight="1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167">
        <v>67701</v>
      </c>
      <c r="L6652" s="167" t="s">
        <v>347</v>
      </c>
      <c r="M6652" s="2"/>
      <c r="P6652" s="2"/>
    </row>
    <row r="6653" spans="1:16" ht="12" customHeight="1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167">
        <v>67801</v>
      </c>
      <c r="L6653" s="167" t="s">
        <v>346</v>
      </c>
      <c r="M6653" s="2"/>
      <c r="P6653" s="2"/>
    </row>
    <row r="6654" spans="1:16" ht="12" customHeight="1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167">
        <v>67836</v>
      </c>
      <c r="L6654" s="167" t="s">
        <v>347</v>
      </c>
      <c r="M6654" s="2"/>
      <c r="P6654" s="2"/>
    </row>
    <row r="6655" spans="1:16" ht="12" customHeight="1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167">
        <v>67837</v>
      </c>
      <c r="L6655" s="167" t="s">
        <v>346</v>
      </c>
      <c r="M6655" s="2"/>
      <c r="P6655" s="2"/>
    </row>
    <row r="6656" spans="1:16" ht="12" customHeight="1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167">
        <v>67861</v>
      </c>
      <c r="L6656" s="167" t="s">
        <v>347</v>
      </c>
      <c r="M6656" s="2"/>
      <c r="P6656" s="2"/>
    </row>
    <row r="6657" spans="1:16" ht="12" customHeight="1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167">
        <v>67862</v>
      </c>
      <c r="L6657" s="167" t="s">
        <v>346</v>
      </c>
      <c r="M6657" s="2"/>
      <c r="P6657" s="2"/>
    </row>
    <row r="6658" spans="1:16" ht="12" customHeight="1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167">
        <v>67863</v>
      </c>
      <c r="L6658" s="167" t="s">
        <v>347</v>
      </c>
      <c r="M6658" s="2"/>
      <c r="P6658" s="2"/>
    </row>
    <row r="6659" spans="1:16" ht="12" customHeight="1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167">
        <v>67864</v>
      </c>
      <c r="L6659" s="167" t="s">
        <v>346</v>
      </c>
      <c r="M6659" s="2"/>
      <c r="P6659" s="2"/>
    </row>
    <row r="6660" spans="1:16" ht="12" customHeight="1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167">
        <v>67878</v>
      </c>
      <c r="L6660" s="167" t="s">
        <v>347</v>
      </c>
      <c r="M6660" s="2"/>
      <c r="P6660" s="2"/>
    </row>
    <row r="6661" spans="1:16" ht="12" customHeight="1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167">
        <v>67880</v>
      </c>
      <c r="L6661" s="167" t="s">
        <v>346</v>
      </c>
      <c r="M6661" s="2"/>
      <c r="P6661" s="2"/>
    </row>
    <row r="6662" spans="1:16" ht="12" customHeight="1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167">
        <v>68001</v>
      </c>
      <c r="L6662" s="167" t="s">
        <v>401</v>
      </c>
      <c r="M6662" s="2"/>
      <c r="P6662" s="2"/>
    </row>
    <row r="6663" spans="1:16" ht="12" customHeight="1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167">
        <v>68004</v>
      </c>
      <c r="L6663" s="167" t="s">
        <v>333</v>
      </c>
      <c r="M6663" s="2"/>
      <c r="P6663" s="2"/>
    </row>
    <row r="6664" spans="1:16" ht="12" customHeight="1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167">
        <v>68005</v>
      </c>
      <c r="L6664" s="167" t="s">
        <v>401</v>
      </c>
      <c r="M6664" s="2"/>
      <c r="P6664" s="2"/>
    </row>
    <row r="6665" spans="1:16" ht="12" customHeight="1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167">
        <v>68020</v>
      </c>
      <c r="L6665" s="167" t="s">
        <v>333</v>
      </c>
      <c r="M6665" s="2"/>
      <c r="P6665" s="2"/>
    </row>
    <row r="6666" spans="1:16" ht="12" customHeight="1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167">
        <v>68022</v>
      </c>
      <c r="L6666" s="167" t="s">
        <v>401</v>
      </c>
      <c r="M6666" s="2"/>
      <c r="P6666" s="2"/>
    </row>
    <row r="6667" spans="1:16" ht="12" customHeight="1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167">
        <v>68030</v>
      </c>
      <c r="L6667" s="167" t="s">
        <v>333</v>
      </c>
      <c r="M6667" s="2"/>
      <c r="P6667" s="2"/>
    </row>
    <row r="6668" spans="1:16" ht="12" customHeight="1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167">
        <v>68031</v>
      </c>
      <c r="L6668" s="167" t="s">
        <v>401</v>
      </c>
      <c r="M6668" s="2"/>
      <c r="P6668" s="2"/>
    </row>
    <row r="6669" spans="1:16" ht="12" customHeight="1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167">
        <v>68038</v>
      </c>
      <c r="L6669" s="167" t="s">
        <v>333</v>
      </c>
      <c r="M6669" s="2"/>
      <c r="P6669" s="2"/>
    </row>
    <row r="6670" spans="1:16" ht="12" customHeight="1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167">
        <v>68040</v>
      </c>
      <c r="L6670" s="167" t="s">
        <v>401</v>
      </c>
      <c r="M6670" s="2"/>
      <c r="P6670" s="2"/>
    </row>
    <row r="6671" spans="1:16" ht="12" customHeight="1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167">
        <v>68047</v>
      </c>
      <c r="L6671" s="167" t="s">
        <v>333</v>
      </c>
      <c r="M6671" s="2"/>
      <c r="P6671" s="2"/>
    </row>
    <row r="6672" spans="1:16" ht="12" customHeight="1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167">
        <v>68048</v>
      </c>
      <c r="L6672" s="167" t="s">
        <v>401</v>
      </c>
      <c r="M6672" s="2"/>
      <c r="P6672" s="2"/>
    </row>
    <row r="6673" spans="1:16" ht="12" customHeight="1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167">
        <v>68055</v>
      </c>
      <c r="L6673" s="167" t="s">
        <v>333</v>
      </c>
      <c r="M6673" s="2"/>
      <c r="P6673" s="2"/>
    </row>
    <row r="6674" spans="1:16" ht="12" customHeight="1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167">
        <v>68056</v>
      </c>
      <c r="L6674" s="167" t="s">
        <v>401</v>
      </c>
      <c r="M6674" s="2"/>
      <c r="P6674" s="2"/>
    </row>
    <row r="6675" spans="1:16" ht="12" customHeight="1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167">
        <v>68062</v>
      </c>
      <c r="L6675" s="167" t="s">
        <v>333</v>
      </c>
      <c r="M6675" s="2"/>
      <c r="P6675" s="2"/>
    </row>
    <row r="6676" spans="1:16" ht="12" customHeight="1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167">
        <v>68063</v>
      </c>
      <c r="L6676" s="167" t="s">
        <v>401</v>
      </c>
      <c r="M6676" s="2"/>
      <c r="P6676" s="2"/>
    </row>
    <row r="6677" spans="1:16" ht="12" customHeight="1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167">
        <v>68067</v>
      </c>
      <c r="L6677" s="167" t="s">
        <v>333</v>
      </c>
      <c r="M6677" s="2"/>
      <c r="P6677" s="2"/>
    </row>
    <row r="6678" spans="1:16" ht="12" customHeight="1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167">
        <v>68068</v>
      </c>
      <c r="L6678" s="167" t="s">
        <v>401</v>
      </c>
      <c r="M6678" s="2"/>
      <c r="P6678" s="2"/>
    </row>
    <row r="6679" spans="1:16" ht="12" customHeight="1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167">
        <v>68071</v>
      </c>
      <c r="L6679" s="167" t="s">
        <v>333</v>
      </c>
      <c r="M6679" s="2"/>
      <c r="P6679" s="2"/>
    </row>
    <row r="6680" spans="1:16" ht="12" customHeight="1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167">
        <v>68072</v>
      </c>
      <c r="L6680" s="167" t="s">
        <v>401</v>
      </c>
      <c r="M6680" s="2"/>
      <c r="P6680" s="2"/>
    </row>
    <row r="6681" spans="1:16" ht="12" customHeight="1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167">
        <v>68303</v>
      </c>
      <c r="L6681" s="167" t="s">
        <v>398</v>
      </c>
      <c r="M6681" s="2"/>
      <c r="P6681" s="2"/>
    </row>
    <row r="6682" spans="1:16" ht="12" customHeight="1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167">
        <v>68304</v>
      </c>
      <c r="L6682" s="167" t="s">
        <v>401</v>
      </c>
      <c r="M6682" s="2"/>
      <c r="P6682" s="2"/>
    </row>
    <row r="6683" spans="1:16" ht="12" customHeight="1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167">
        <v>68309</v>
      </c>
      <c r="L6683" s="167" t="s">
        <v>348</v>
      </c>
      <c r="M6683" s="2"/>
      <c r="P6683" s="2"/>
    </row>
    <row r="6684" spans="1:16" ht="12" customHeight="1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167">
        <v>68310</v>
      </c>
      <c r="L6684" s="167" t="s">
        <v>401</v>
      </c>
      <c r="M6684" s="2"/>
      <c r="P6684" s="2"/>
    </row>
    <row r="6685" spans="1:16" ht="12" customHeight="1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167">
        <v>68313</v>
      </c>
      <c r="L6685" s="167" t="s">
        <v>398</v>
      </c>
      <c r="M6685" s="2"/>
      <c r="P6685" s="2"/>
    </row>
    <row r="6686" spans="1:16" ht="12" customHeight="1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167">
        <v>68314</v>
      </c>
      <c r="L6686" s="167" t="s">
        <v>401</v>
      </c>
      <c r="M6686" s="2"/>
      <c r="P6686" s="2"/>
    </row>
    <row r="6687" spans="1:16" ht="12" customHeight="1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167">
        <v>68315</v>
      </c>
      <c r="L6687" s="167" t="s">
        <v>398</v>
      </c>
      <c r="M6687" s="2"/>
      <c r="P6687" s="2"/>
    </row>
    <row r="6688" spans="1:16" ht="12" customHeight="1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167">
        <v>68317</v>
      </c>
      <c r="L6688" s="167" t="s">
        <v>401</v>
      </c>
      <c r="M6688" s="2"/>
      <c r="P6688" s="2"/>
    </row>
    <row r="6689" spans="1:16" ht="12" customHeight="1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167">
        <v>68319</v>
      </c>
      <c r="L6689" s="167" t="s">
        <v>398</v>
      </c>
      <c r="M6689" s="2"/>
      <c r="P6689" s="2"/>
    </row>
    <row r="6690" spans="1:16" ht="12" customHeight="1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167">
        <v>68320</v>
      </c>
      <c r="L6690" s="167" t="s">
        <v>401</v>
      </c>
      <c r="M6690" s="2"/>
      <c r="P6690" s="2"/>
    </row>
    <row r="6691" spans="1:16" ht="12" customHeight="1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167">
        <v>68322</v>
      </c>
      <c r="L6691" s="167" t="s">
        <v>398</v>
      </c>
      <c r="M6691" s="2"/>
      <c r="P6691" s="2"/>
    </row>
    <row r="6692" spans="1:16" ht="12" customHeight="1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167">
        <v>68323</v>
      </c>
      <c r="L6692" s="167" t="s">
        <v>348</v>
      </c>
      <c r="M6692" s="2"/>
      <c r="P6692" s="2"/>
    </row>
    <row r="6693" spans="1:16" ht="12" customHeight="1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167">
        <v>68324</v>
      </c>
      <c r="L6693" s="167" t="s">
        <v>401</v>
      </c>
      <c r="M6693" s="2"/>
      <c r="P6693" s="2"/>
    </row>
    <row r="6694" spans="1:16" ht="12" customHeight="1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167">
        <v>68325</v>
      </c>
      <c r="L6694" s="167" t="s">
        <v>398</v>
      </c>
      <c r="M6694" s="2"/>
      <c r="P6694" s="2"/>
    </row>
    <row r="6695" spans="1:16" ht="12" customHeight="1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167">
        <v>68328</v>
      </c>
      <c r="L6695" s="167" t="s">
        <v>401</v>
      </c>
      <c r="M6695" s="2"/>
      <c r="P6695" s="2"/>
    </row>
    <row r="6696" spans="1:16" ht="12" customHeight="1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167">
        <v>68330</v>
      </c>
      <c r="L6696" s="167" t="s">
        <v>398</v>
      </c>
      <c r="M6696" s="2"/>
      <c r="P6696" s="2"/>
    </row>
    <row r="6697" spans="1:16" ht="12" customHeight="1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167">
        <v>68331</v>
      </c>
      <c r="L6697" s="167" t="s">
        <v>401</v>
      </c>
      <c r="M6697" s="2"/>
      <c r="P6697" s="2"/>
    </row>
    <row r="6698" spans="1:16" ht="12" customHeight="1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167">
        <v>68335</v>
      </c>
      <c r="L6698" s="167" t="s">
        <v>398</v>
      </c>
      <c r="M6698" s="2"/>
      <c r="P6698" s="2"/>
    </row>
    <row r="6699" spans="1:16" ht="12" customHeight="1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167">
        <v>68336</v>
      </c>
      <c r="L6699" s="167" t="s">
        <v>401</v>
      </c>
      <c r="M6699" s="2"/>
      <c r="P6699" s="2"/>
    </row>
    <row r="6700" spans="1:16" ht="12" customHeight="1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167">
        <v>68337</v>
      </c>
      <c r="L6700" s="167" t="s">
        <v>348</v>
      </c>
      <c r="M6700" s="2"/>
      <c r="P6700" s="2"/>
    </row>
    <row r="6701" spans="1:16" ht="12" customHeight="1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167">
        <v>68338</v>
      </c>
      <c r="L6701" s="167" t="s">
        <v>398</v>
      </c>
      <c r="M6701" s="2"/>
      <c r="P6701" s="2"/>
    </row>
    <row r="6702" spans="1:16" ht="12" customHeight="1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167">
        <v>68339</v>
      </c>
      <c r="L6702" s="167" t="s">
        <v>401</v>
      </c>
      <c r="M6702" s="2"/>
      <c r="P6702" s="2"/>
    </row>
    <row r="6703" spans="1:16" ht="12" customHeight="1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167">
        <v>68340</v>
      </c>
      <c r="L6703" s="167" t="s">
        <v>398</v>
      </c>
      <c r="M6703" s="2"/>
      <c r="P6703" s="2"/>
    </row>
    <row r="6704" spans="1:16" ht="12" customHeight="1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167">
        <v>68341</v>
      </c>
      <c r="L6704" s="167" t="s">
        <v>401</v>
      </c>
      <c r="M6704" s="2"/>
      <c r="P6704" s="2"/>
    </row>
    <row r="6705" spans="1:16" ht="12" customHeight="1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167">
        <v>68345</v>
      </c>
      <c r="L6705" s="167" t="s">
        <v>348</v>
      </c>
      <c r="M6705" s="2"/>
      <c r="P6705" s="2"/>
    </row>
    <row r="6706" spans="1:16" ht="12" customHeight="1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167">
        <v>68346</v>
      </c>
      <c r="L6706" s="167" t="s">
        <v>401</v>
      </c>
      <c r="M6706" s="2"/>
      <c r="P6706" s="2"/>
    </row>
    <row r="6707" spans="1:16" ht="12" customHeight="1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167">
        <v>68350</v>
      </c>
      <c r="L6707" s="167" t="s">
        <v>398</v>
      </c>
      <c r="M6707" s="2"/>
      <c r="P6707" s="2"/>
    </row>
    <row r="6708" spans="1:16" ht="12" customHeight="1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167">
        <v>68355</v>
      </c>
      <c r="L6708" s="167" t="s">
        <v>348</v>
      </c>
      <c r="M6708" s="2"/>
      <c r="P6708" s="2"/>
    </row>
    <row r="6709" spans="1:16" ht="12" customHeight="1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167">
        <v>68357</v>
      </c>
      <c r="L6709" s="167" t="s">
        <v>401</v>
      </c>
      <c r="M6709" s="2"/>
      <c r="P6709" s="2"/>
    </row>
    <row r="6710" spans="1:16" ht="12" customHeight="1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167">
        <v>68359</v>
      </c>
      <c r="L6710" s="167" t="s">
        <v>398</v>
      </c>
      <c r="M6710" s="2"/>
      <c r="P6710" s="2"/>
    </row>
    <row r="6711" spans="1:16" ht="12" customHeight="1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167">
        <v>68360</v>
      </c>
      <c r="L6711" s="167" t="s">
        <v>401</v>
      </c>
      <c r="M6711" s="2"/>
      <c r="P6711" s="2"/>
    </row>
    <row r="6712" spans="1:16" ht="12" customHeight="1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167">
        <v>68361</v>
      </c>
      <c r="L6712" s="167" t="s">
        <v>398</v>
      </c>
      <c r="M6712" s="2"/>
      <c r="P6712" s="2"/>
    </row>
    <row r="6713" spans="1:16" ht="12" customHeight="1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167">
        <v>68364</v>
      </c>
      <c r="L6713" s="167" t="s">
        <v>401</v>
      </c>
      <c r="M6713" s="2"/>
      <c r="P6713" s="2"/>
    </row>
    <row r="6714" spans="1:16" ht="12" customHeight="1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167">
        <v>68365</v>
      </c>
      <c r="L6714" s="167" t="s">
        <v>398</v>
      </c>
      <c r="M6714" s="2"/>
      <c r="P6714" s="2"/>
    </row>
    <row r="6715" spans="1:16" ht="12" customHeight="1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167">
        <v>68366</v>
      </c>
      <c r="L6715" s="167" t="s">
        <v>401</v>
      </c>
      <c r="M6715" s="2"/>
      <c r="P6715" s="2"/>
    </row>
    <row r="6716" spans="1:16" ht="12" customHeight="1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167">
        <v>68367</v>
      </c>
      <c r="L6716" s="167" t="s">
        <v>398</v>
      </c>
      <c r="M6716" s="2"/>
      <c r="P6716" s="2"/>
    </row>
    <row r="6717" spans="1:16" ht="12" customHeight="1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167">
        <v>68368</v>
      </c>
      <c r="L6717" s="167" t="s">
        <v>401</v>
      </c>
      <c r="M6717" s="2"/>
      <c r="P6717" s="2"/>
    </row>
    <row r="6718" spans="1:16" ht="12" customHeight="1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167">
        <v>68370</v>
      </c>
      <c r="L6718" s="167" t="s">
        <v>398</v>
      </c>
      <c r="M6718" s="2"/>
      <c r="P6718" s="2"/>
    </row>
    <row r="6719" spans="1:16" ht="12" customHeight="1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167">
        <v>68372</v>
      </c>
      <c r="L6719" s="167" t="s">
        <v>401</v>
      </c>
      <c r="M6719" s="2"/>
      <c r="P6719" s="2"/>
    </row>
    <row r="6720" spans="1:16" ht="12" customHeight="1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167">
        <v>68375</v>
      </c>
      <c r="L6720" s="167" t="s">
        <v>398</v>
      </c>
      <c r="M6720" s="2"/>
      <c r="P6720" s="2"/>
    </row>
    <row r="6721" spans="1:16" ht="12" customHeight="1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167">
        <v>68376</v>
      </c>
      <c r="L6721" s="167" t="s">
        <v>348</v>
      </c>
      <c r="M6721" s="2"/>
      <c r="P6721" s="2"/>
    </row>
    <row r="6722" spans="1:16" ht="12" customHeight="1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167">
        <v>68377</v>
      </c>
      <c r="L6722" s="167" t="s">
        <v>401</v>
      </c>
      <c r="M6722" s="2"/>
      <c r="P6722" s="2"/>
    </row>
    <row r="6723" spans="1:16" ht="12" customHeight="1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167">
        <v>68381</v>
      </c>
      <c r="L6723" s="167" t="s">
        <v>348</v>
      </c>
      <c r="M6723" s="2"/>
      <c r="P6723" s="2"/>
    </row>
    <row r="6724" spans="1:16" ht="12" customHeight="1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167">
        <v>68382</v>
      </c>
      <c r="L6724" s="167" t="s">
        <v>401</v>
      </c>
      <c r="M6724" s="2"/>
      <c r="P6724" s="2"/>
    </row>
    <row r="6725" spans="1:16" ht="12" customHeight="1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167">
        <v>68401</v>
      </c>
      <c r="L6725" s="167" t="s">
        <v>398</v>
      </c>
      <c r="M6725" s="2"/>
      <c r="P6725" s="2"/>
    </row>
    <row r="6726" spans="1:16" ht="12" customHeight="1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167">
        <v>68402</v>
      </c>
      <c r="L6726" s="167" t="s">
        <v>401</v>
      </c>
      <c r="M6726" s="2"/>
      <c r="P6726" s="2"/>
    </row>
    <row r="6727" spans="1:16" ht="12" customHeight="1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167">
        <v>68406</v>
      </c>
      <c r="L6727" s="167" t="s">
        <v>398</v>
      </c>
      <c r="M6727" s="2"/>
      <c r="P6727" s="2"/>
    </row>
    <row r="6728" spans="1:16" ht="12" customHeight="1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167">
        <v>68407</v>
      </c>
      <c r="L6728" s="167" t="s">
        <v>401</v>
      </c>
      <c r="M6728" s="2"/>
      <c r="P6728" s="2"/>
    </row>
    <row r="6729" spans="1:16" ht="12" customHeight="1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167">
        <v>68416</v>
      </c>
      <c r="L6729" s="167" t="s">
        <v>398</v>
      </c>
      <c r="M6729" s="2"/>
      <c r="P6729" s="2"/>
    </row>
    <row r="6730" spans="1:16" ht="12" customHeight="1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167">
        <v>68417</v>
      </c>
      <c r="L6730" s="167" t="s">
        <v>401</v>
      </c>
      <c r="M6730" s="2"/>
      <c r="P6730" s="2"/>
    </row>
    <row r="6731" spans="1:16" ht="12" customHeight="1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167">
        <v>68420</v>
      </c>
      <c r="L6731" s="167" t="s">
        <v>348</v>
      </c>
      <c r="M6731" s="2"/>
      <c r="P6731" s="2"/>
    </row>
    <row r="6732" spans="1:16" ht="12" customHeight="1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167">
        <v>68421</v>
      </c>
      <c r="L6732" s="167" t="s">
        <v>401</v>
      </c>
      <c r="M6732" s="2"/>
      <c r="P6732" s="2"/>
    </row>
    <row r="6733" spans="1:16" ht="12" customHeight="1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167">
        <v>68429</v>
      </c>
      <c r="L6733" s="167" t="s">
        <v>398</v>
      </c>
      <c r="M6733" s="2"/>
      <c r="P6733" s="2"/>
    </row>
    <row r="6734" spans="1:16" ht="12" customHeight="1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167">
        <v>68430</v>
      </c>
      <c r="L6734" s="167" t="s">
        <v>401</v>
      </c>
      <c r="M6734" s="2"/>
      <c r="P6734" s="2"/>
    </row>
    <row r="6735" spans="1:16" ht="12" customHeight="1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167">
        <v>68431</v>
      </c>
      <c r="L6735" s="167" t="s">
        <v>375</v>
      </c>
      <c r="M6735" s="2"/>
      <c r="P6735" s="2"/>
    </row>
    <row r="6736" spans="1:16" ht="12" customHeight="1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167">
        <v>68433</v>
      </c>
      <c r="L6736" s="167" t="s">
        <v>348</v>
      </c>
      <c r="M6736" s="2"/>
      <c r="P6736" s="2"/>
    </row>
    <row r="6737" spans="1:16" ht="12" customHeight="1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167">
        <v>68434</v>
      </c>
      <c r="L6737" s="167" t="s">
        <v>401</v>
      </c>
      <c r="M6737" s="2"/>
      <c r="P6737" s="2"/>
    </row>
    <row r="6738" spans="1:16" ht="12" customHeight="1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167">
        <v>68436</v>
      </c>
      <c r="L6738" s="167" t="s">
        <v>398</v>
      </c>
      <c r="M6738" s="2"/>
      <c r="P6738" s="2"/>
    </row>
    <row r="6739" spans="1:16" ht="12" customHeight="1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167">
        <v>68437</v>
      </c>
      <c r="L6739" s="167" t="s">
        <v>348</v>
      </c>
      <c r="M6739" s="2"/>
      <c r="P6739" s="2"/>
    </row>
    <row r="6740" spans="1:16" ht="12" customHeight="1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167">
        <v>68438</v>
      </c>
      <c r="L6740" s="167" t="s">
        <v>401</v>
      </c>
      <c r="M6740" s="2"/>
      <c r="P6740" s="2"/>
    </row>
    <row r="6741" spans="1:16" ht="12" customHeight="1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167">
        <v>68440</v>
      </c>
      <c r="L6741" s="167" t="s">
        <v>398</v>
      </c>
      <c r="M6741" s="2"/>
      <c r="P6741" s="2"/>
    </row>
    <row r="6742" spans="1:16" ht="12" customHeight="1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167">
        <v>68441</v>
      </c>
      <c r="L6742" s="167" t="s">
        <v>401</v>
      </c>
      <c r="M6742" s="2"/>
      <c r="P6742" s="2"/>
    </row>
    <row r="6743" spans="1:16" ht="12" customHeight="1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167">
        <v>68442</v>
      </c>
      <c r="L6743" s="167" t="s">
        <v>348</v>
      </c>
      <c r="M6743" s="2"/>
      <c r="P6743" s="2"/>
    </row>
    <row r="6744" spans="1:16" ht="12" customHeight="1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167">
        <v>68443</v>
      </c>
      <c r="L6744" s="167" t="s">
        <v>401</v>
      </c>
      <c r="M6744" s="2"/>
      <c r="P6744" s="2"/>
    </row>
    <row r="6745" spans="1:16" ht="12" customHeight="1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167">
        <v>68444</v>
      </c>
      <c r="L6745" s="167" t="s">
        <v>398</v>
      </c>
      <c r="M6745" s="2"/>
      <c r="P6745" s="2"/>
    </row>
    <row r="6746" spans="1:16" ht="12" customHeight="1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167">
        <v>68445</v>
      </c>
      <c r="L6746" s="167" t="s">
        <v>401</v>
      </c>
      <c r="M6746" s="2"/>
      <c r="P6746" s="2"/>
    </row>
    <row r="6747" spans="1:16" ht="12" customHeight="1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167">
        <v>68447</v>
      </c>
      <c r="L6747" s="167" t="s">
        <v>348</v>
      </c>
      <c r="M6747" s="2"/>
      <c r="P6747" s="2"/>
    </row>
    <row r="6748" spans="1:16" ht="12" customHeight="1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167">
        <v>68448</v>
      </c>
      <c r="L6748" s="167" t="s">
        <v>401</v>
      </c>
      <c r="M6748" s="2"/>
      <c r="P6748" s="2"/>
    </row>
    <row r="6749" spans="1:16" ht="12" customHeight="1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167">
        <v>68452</v>
      </c>
      <c r="L6749" s="167" t="s">
        <v>398</v>
      </c>
      <c r="M6749" s="2"/>
      <c r="P6749" s="2"/>
    </row>
    <row r="6750" spans="1:16" ht="12" customHeight="1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167">
        <v>68454</v>
      </c>
      <c r="L6750" s="167" t="s">
        <v>401</v>
      </c>
      <c r="M6750" s="2"/>
      <c r="P6750" s="2"/>
    </row>
    <row r="6751" spans="1:16" ht="12" customHeight="1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167">
        <v>68456</v>
      </c>
      <c r="L6751" s="167" t="s">
        <v>398</v>
      </c>
      <c r="M6751" s="2"/>
      <c r="P6751" s="2"/>
    </row>
    <row r="6752" spans="1:16" ht="12" customHeight="1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167">
        <v>68457</v>
      </c>
      <c r="L6752" s="167" t="s">
        <v>348</v>
      </c>
      <c r="M6752" s="2"/>
      <c r="P6752" s="2"/>
    </row>
    <row r="6753" spans="1:16" ht="12" customHeight="1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167">
        <v>68458</v>
      </c>
      <c r="L6753" s="167" t="s">
        <v>401</v>
      </c>
      <c r="M6753" s="2"/>
      <c r="P6753" s="2"/>
    </row>
    <row r="6754" spans="1:16" ht="12" customHeight="1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167">
        <v>68460</v>
      </c>
      <c r="L6754" s="167" t="s">
        <v>398</v>
      </c>
      <c r="M6754" s="2"/>
      <c r="P6754" s="2"/>
    </row>
    <row r="6755" spans="1:16" ht="12" customHeight="1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167">
        <v>68461</v>
      </c>
      <c r="L6755" s="167" t="s">
        <v>401</v>
      </c>
      <c r="M6755" s="2"/>
      <c r="P6755" s="2"/>
    </row>
    <row r="6756" spans="1:16" ht="12" customHeight="1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167">
        <v>68464</v>
      </c>
      <c r="L6756" s="167" t="s">
        <v>398</v>
      </c>
      <c r="M6756" s="2"/>
      <c r="P6756" s="2"/>
    </row>
    <row r="6757" spans="1:16" ht="12" customHeight="1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167">
        <v>68465</v>
      </c>
      <c r="L6757" s="167" t="s">
        <v>401</v>
      </c>
      <c r="M6757" s="2"/>
      <c r="P6757" s="2"/>
    </row>
    <row r="6758" spans="1:16" ht="12" customHeight="1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167">
        <v>68467</v>
      </c>
      <c r="L6758" s="167" t="s">
        <v>398</v>
      </c>
      <c r="M6758" s="2"/>
      <c r="P6758" s="2"/>
    </row>
    <row r="6759" spans="1:16" ht="12" customHeight="1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167">
        <v>68501</v>
      </c>
      <c r="L6759" s="167" t="s">
        <v>401</v>
      </c>
      <c r="M6759" s="2"/>
      <c r="P6759" s="2"/>
    </row>
    <row r="6760" spans="1:16" ht="12" customHeight="1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167">
        <v>68601</v>
      </c>
      <c r="L6760" s="167" t="s">
        <v>399</v>
      </c>
      <c r="M6760" s="2"/>
      <c r="P6760" s="2"/>
    </row>
    <row r="6761" spans="1:16" ht="12" customHeight="1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167">
        <v>68621</v>
      </c>
      <c r="L6761" s="167" t="s">
        <v>401</v>
      </c>
      <c r="M6761" s="2"/>
      <c r="P6761" s="2"/>
    </row>
    <row r="6762" spans="1:16" ht="12" customHeight="1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167">
        <v>68622</v>
      </c>
      <c r="L6762" s="167" t="s">
        <v>399</v>
      </c>
      <c r="M6762" s="2"/>
      <c r="P6762" s="2"/>
    </row>
    <row r="6763" spans="1:16" ht="12" customHeight="1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167">
        <v>68623</v>
      </c>
      <c r="L6763" s="167" t="s">
        <v>398</v>
      </c>
      <c r="M6763" s="2"/>
      <c r="P6763" s="2"/>
    </row>
    <row r="6764" spans="1:16" ht="12" customHeight="1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167">
        <v>68624</v>
      </c>
      <c r="L6764" s="167" t="s">
        <v>401</v>
      </c>
      <c r="M6764" s="2"/>
      <c r="P6764" s="2"/>
    </row>
    <row r="6765" spans="1:16" ht="12" customHeight="1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167">
        <v>68627</v>
      </c>
      <c r="L6765" s="167" t="s">
        <v>398</v>
      </c>
      <c r="M6765" s="2"/>
      <c r="P6765" s="2"/>
    </row>
    <row r="6766" spans="1:16" ht="12" customHeight="1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167">
        <v>68629</v>
      </c>
      <c r="L6766" s="167" t="s">
        <v>399</v>
      </c>
      <c r="M6766" s="2"/>
      <c r="P6766" s="2"/>
    </row>
    <row r="6767" spans="1:16" ht="12" customHeight="1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167">
        <v>68632</v>
      </c>
      <c r="L6767" s="167" t="s">
        <v>401</v>
      </c>
      <c r="M6767" s="2"/>
      <c r="P6767" s="2"/>
    </row>
    <row r="6768" spans="1:16" ht="12" customHeight="1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167">
        <v>68634</v>
      </c>
      <c r="L6768" s="167" t="s">
        <v>399</v>
      </c>
      <c r="M6768" s="2"/>
      <c r="P6768" s="2"/>
    </row>
    <row r="6769" spans="1:16" ht="12" customHeight="1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167">
        <v>68635</v>
      </c>
      <c r="L6769" s="167" t="s">
        <v>401</v>
      </c>
      <c r="M6769" s="2"/>
      <c r="P6769" s="2"/>
    </row>
    <row r="6770" spans="1:16" ht="12" customHeight="1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167">
        <v>68636</v>
      </c>
      <c r="L6770" s="167" t="s">
        <v>399</v>
      </c>
      <c r="M6770" s="2"/>
      <c r="P6770" s="2"/>
    </row>
    <row r="6771" spans="1:16" ht="12" customHeight="1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167">
        <v>68637</v>
      </c>
      <c r="L6771" s="167" t="s">
        <v>398</v>
      </c>
      <c r="M6771" s="2"/>
      <c r="P6771" s="2"/>
    </row>
    <row r="6772" spans="1:16" ht="12" customHeight="1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167">
        <v>68640</v>
      </c>
      <c r="L6772" s="167" t="s">
        <v>399</v>
      </c>
      <c r="M6772" s="2"/>
      <c r="P6772" s="2"/>
    </row>
    <row r="6773" spans="1:16" ht="12" customHeight="1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167">
        <v>68648</v>
      </c>
      <c r="L6773" s="167" t="s">
        <v>401</v>
      </c>
      <c r="M6773" s="2"/>
      <c r="P6773" s="2"/>
    </row>
    <row r="6774" spans="1:16" ht="12" customHeight="1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167">
        <v>68651</v>
      </c>
      <c r="L6774" s="167" t="s">
        <v>398</v>
      </c>
      <c r="M6774" s="2"/>
      <c r="P6774" s="2"/>
    </row>
    <row r="6775" spans="1:16" ht="12" customHeight="1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167">
        <v>68652</v>
      </c>
      <c r="L6775" s="167" t="s">
        <v>399</v>
      </c>
      <c r="M6775" s="2"/>
      <c r="P6775" s="2"/>
    </row>
    <row r="6776" spans="1:16" ht="12" customHeight="1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167">
        <v>68654</v>
      </c>
      <c r="L6776" s="167" t="s">
        <v>398</v>
      </c>
      <c r="M6776" s="2"/>
      <c r="P6776" s="2"/>
    </row>
    <row r="6777" spans="1:16" ht="12" customHeight="1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167">
        <v>68658</v>
      </c>
      <c r="L6777" s="167" t="s">
        <v>401</v>
      </c>
      <c r="M6777" s="2"/>
      <c r="P6777" s="2"/>
    </row>
    <row r="6778" spans="1:16" ht="12" customHeight="1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167">
        <v>68660</v>
      </c>
      <c r="L6778" s="167" t="s">
        <v>399</v>
      </c>
      <c r="M6778" s="2"/>
      <c r="P6778" s="2"/>
    </row>
    <row r="6779" spans="1:16" ht="12" customHeight="1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167">
        <v>68661</v>
      </c>
      <c r="L6779" s="167" t="s">
        <v>401</v>
      </c>
      <c r="M6779" s="2"/>
      <c r="P6779" s="2"/>
    </row>
    <row r="6780" spans="1:16" ht="12" customHeight="1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167">
        <v>68663</v>
      </c>
      <c r="L6780" s="167" t="s">
        <v>398</v>
      </c>
      <c r="M6780" s="2"/>
      <c r="P6780" s="2"/>
    </row>
    <row r="6781" spans="1:16" ht="12" customHeight="1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167">
        <v>68664</v>
      </c>
      <c r="L6781" s="167" t="s">
        <v>401</v>
      </c>
      <c r="M6781" s="2"/>
      <c r="P6781" s="2"/>
    </row>
    <row r="6782" spans="1:16" ht="12" customHeight="1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167">
        <v>68665</v>
      </c>
      <c r="L6782" s="167" t="s">
        <v>398</v>
      </c>
      <c r="M6782" s="2"/>
      <c r="P6782" s="2"/>
    </row>
    <row r="6783" spans="1:16" ht="12" customHeight="1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167">
        <v>68667</v>
      </c>
      <c r="L6783" s="167" t="s">
        <v>401</v>
      </c>
      <c r="M6783" s="2"/>
      <c r="P6783" s="2"/>
    </row>
    <row r="6784" spans="1:16" ht="12" customHeight="1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167">
        <v>68701</v>
      </c>
      <c r="L6784" s="167" t="s">
        <v>399</v>
      </c>
      <c r="M6784" s="2"/>
      <c r="P6784" s="2"/>
    </row>
    <row r="6785" spans="1:16" ht="12" customHeight="1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167">
        <v>68710</v>
      </c>
      <c r="L6785" s="167" t="s">
        <v>333</v>
      </c>
      <c r="M6785" s="2"/>
      <c r="P6785" s="2"/>
    </row>
    <row r="6786" spans="1:16" ht="12" customHeight="1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167">
        <v>68711</v>
      </c>
      <c r="L6786" s="167" t="s">
        <v>399</v>
      </c>
      <c r="M6786" s="2"/>
      <c r="P6786" s="2"/>
    </row>
    <row r="6787" spans="1:16" ht="12" customHeight="1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167">
        <v>68728</v>
      </c>
      <c r="L6787" s="167" t="s">
        <v>333</v>
      </c>
      <c r="M6787" s="2"/>
      <c r="P6787" s="2"/>
    </row>
    <row r="6788" spans="1:16" ht="12" customHeight="1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167">
        <v>68729</v>
      </c>
      <c r="L6788" s="167" t="s">
        <v>399</v>
      </c>
      <c r="M6788" s="2"/>
      <c r="P6788" s="2"/>
    </row>
    <row r="6789" spans="1:16" ht="12" customHeight="1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167">
        <v>68731</v>
      </c>
      <c r="L6789" s="167" t="s">
        <v>333</v>
      </c>
      <c r="M6789" s="2"/>
      <c r="P6789" s="2"/>
    </row>
    <row r="6790" spans="1:16" ht="12" customHeight="1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167">
        <v>68734</v>
      </c>
      <c r="L6790" s="167" t="s">
        <v>399</v>
      </c>
      <c r="M6790" s="2"/>
      <c r="P6790" s="2"/>
    </row>
    <row r="6791" spans="1:16" ht="12" customHeight="1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167">
        <v>68741</v>
      </c>
      <c r="L6791" s="167" t="s">
        <v>333</v>
      </c>
      <c r="M6791" s="2"/>
      <c r="P6791" s="2"/>
    </row>
    <row r="6792" spans="1:16" ht="12" customHeight="1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167">
        <v>68742</v>
      </c>
      <c r="L6792" s="167" t="s">
        <v>399</v>
      </c>
      <c r="M6792" s="2"/>
      <c r="P6792" s="2"/>
    </row>
    <row r="6793" spans="1:16" ht="12" customHeight="1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167">
        <v>68743</v>
      </c>
      <c r="L6793" s="167" t="s">
        <v>333</v>
      </c>
      <c r="M6793" s="2"/>
      <c r="P6793" s="2"/>
    </row>
    <row r="6794" spans="1:16" ht="12" customHeight="1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167">
        <v>68745</v>
      </c>
      <c r="L6794" s="167" t="s">
        <v>399</v>
      </c>
      <c r="M6794" s="2"/>
      <c r="P6794" s="2"/>
    </row>
    <row r="6795" spans="1:16" ht="12" customHeight="1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167">
        <v>68751</v>
      </c>
      <c r="L6795" s="167" t="s">
        <v>333</v>
      </c>
      <c r="M6795" s="2"/>
      <c r="P6795" s="2"/>
    </row>
    <row r="6796" spans="1:16" ht="12" customHeight="1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167">
        <v>68752</v>
      </c>
      <c r="L6796" s="167" t="s">
        <v>399</v>
      </c>
      <c r="M6796" s="2"/>
      <c r="P6796" s="2"/>
    </row>
    <row r="6797" spans="1:16" ht="12" customHeight="1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167">
        <v>68753</v>
      </c>
      <c r="L6797" s="167" t="s">
        <v>451</v>
      </c>
      <c r="M6797" s="2"/>
      <c r="P6797" s="2"/>
    </row>
    <row r="6798" spans="1:16" ht="12" customHeight="1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167">
        <v>68755</v>
      </c>
      <c r="L6798" s="167" t="s">
        <v>450</v>
      </c>
      <c r="M6798" s="2"/>
      <c r="P6798" s="2"/>
    </row>
    <row r="6799" spans="1:16" ht="12" customHeight="1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167">
        <v>68756</v>
      </c>
      <c r="L6799" s="167" t="s">
        <v>399</v>
      </c>
      <c r="M6799" s="2"/>
      <c r="P6799" s="2"/>
    </row>
    <row r="6800" spans="1:16" ht="12" customHeight="1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167">
        <v>68757</v>
      </c>
      <c r="L6800" s="167" t="s">
        <v>333</v>
      </c>
      <c r="M6800" s="2"/>
      <c r="P6800" s="2"/>
    </row>
    <row r="6801" spans="1:16" ht="12" customHeight="1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167">
        <v>68758</v>
      </c>
      <c r="L6801" s="167" t="s">
        <v>399</v>
      </c>
      <c r="M6801" s="2"/>
      <c r="P6801" s="2"/>
    </row>
    <row r="6802" spans="1:16" ht="12" customHeight="1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167">
        <v>68770</v>
      </c>
      <c r="L6802" s="167" t="s">
        <v>333</v>
      </c>
      <c r="M6802" s="2"/>
      <c r="P6802" s="2"/>
    </row>
    <row r="6803" spans="1:16" ht="12" customHeight="1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167">
        <v>68771</v>
      </c>
      <c r="L6803" s="167" t="s">
        <v>399</v>
      </c>
      <c r="M6803" s="2"/>
      <c r="P6803" s="2"/>
    </row>
    <row r="6804" spans="1:16" ht="12" customHeight="1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167">
        <v>68772</v>
      </c>
      <c r="L6804" s="167" t="s">
        <v>400</v>
      </c>
      <c r="M6804" s="2"/>
      <c r="P6804" s="2"/>
    </row>
    <row r="6805" spans="1:16" ht="12" customHeight="1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167">
        <v>68773</v>
      </c>
      <c r="L6805" s="167" t="s">
        <v>399</v>
      </c>
      <c r="M6805" s="2"/>
      <c r="P6805" s="2"/>
    </row>
    <row r="6806" spans="1:16" ht="12" customHeight="1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167">
        <v>68774</v>
      </c>
      <c r="L6806" s="167" t="s">
        <v>333</v>
      </c>
      <c r="M6806" s="2"/>
      <c r="P6806" s="2"/>
    </row>
    <row r="6807" spans="1:16" ht="12" customHeight="1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167">
        <v>68777</v>
      </c>
      <c r="L6807" s="167" t="s">
        <v>399</v>
      </c>
      <c r="M6807" s="2"/>
      <c r="P6807" s="2"/>
    </row>
    <row r="6808" spans="1:16" ht="12" customHeight="1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167">
        <v>68778</v>
      </c>
      <c r="L6808" s="167" t="s">
        <v>451</v>
      </c>
      <c r="M6808" s="2"/>
      <c r="P6808" s="2"/>
    </row>
    <row r="6809" spans="1:16" ht="12" customHeight="1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167">
        <v>68779</v>
      </c>
      <c r="L6809" s="167" t="s">
        <v>399</v>
      </c>
      <c r="M6809" s="2"/>
      <c r="P6809" s="2"/>
    </row>
    <row r="6810" spans="1:16" ht="12" customHeight="1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167">
        <v>68784</v>
      </c>
      <c r="L6810" s="167" t="s">
        <v>333</v>
      </c>
      <c r="M6810" s="2"/>
      <c r="P6810" s="2"/>
    </row>
    <row r="6811" spans="1:16" ht="12" customHeight="1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167">
        <v>68786</v>
      </c>
      <c r="L6811" s="167" t="s">
        <v>399</v>
      </c>
      <c r="M6811" s="2"/>
      <c r="P6811" s="2"/>
    </row>
    <row r="6812" spans="1:16" ht="12" customHeight="1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167">
        <v>68788</v>
      </c>
      <c r="L6812" s="167" t="s">
        <v>401</v>
      </c>
      <c r="M6812" s="2"/>
      <c r="P6812" s="2"/>
    </row>
    <row r="6813" spans="1:16" ht="12" customHeight="1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167">
        <v>68789</v>
      </c>
      <c r="L6813" s="167" t="s">
        <v>399</v>
      </c>
      <c r="M6813" s="2"/>
      <c r="P6813" s="2"/>
    </row>
    <row r="6814" spans="1:16" ht="12" customHeight="1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167">
        <v>68792</v>
      </c>
      <c r="L6814" s="167" t="s">
        <v>333</v>
      </c>
      <c r="M6814" s="2"/>
      <c r="P6814" s="2"/>
    </row>
    <row r="6815" spans="1:16" ht="12" customHeight="1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167">
        <v>68801</v>
      </c>
      <c r="L6815" s="167" t="s">
        <v>398</v>
      </c>
      <c r="M6815" s="2"/>
      <c r="P6815" s="2"/>
    </row>
    <row r="6816" spans="1:16" ht="12" customHeight="1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167">
        <v>68813</v>
      </c>
      <c r="L6816" s="167" t="s">
        <v>400</v>
      </c>
      <c r="M6816" s="2"/>
      <c r="P6816" s="2"/>
    </row>
    <row r="6817" spans="1:16" ht="12" customHeight="1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167">
        <v>68814</v>
      </c>
      <c r="L6817" s="167" t="s">
        <v>398</v>
      </c>
      <c r="M6817" s="2"/>
      <c r="P6817" s="2"/>
    </row>
    <row r="6818" spans="1:16" ht="12" customHeight="1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167">
        <v>68819</v>
      </c>
      <c r="L6818" s="167" t="s">
        <v>400</v>
      </c>
      <c r="M6818" s="2"/>
      <c r="P6818" s="2"/>
    </row>
    <row r="6819" spans="1:16" ht="12" customHeight="1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167">
        <v>68820</v>
      </c>
      <c r="L6819" s="167" t="s">
        <v>398</v>
      </c>
      <c r="M6819" s="2"/>
      <c r="P6819" s="2"/>
    </row>
    <row r="6820" spans="1:16" ht="12" customHeight="1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167">
        <v>68821</v>
      </c>
      <c r="L6820" s="167" t="s">
        <v>400</v>
      </c>
      <c r="M6820" s="2"/>
      <c r="P6820" s="2"/>
    </row>
    <row r="6821" spans="1:16" ht="12" customHeight="1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167">
        <v>68823</v>
      </c>
      <c r="L6821" s="167" t="s">
        <v>398</v>
      </c>
      <c r="M6821" s="2"/>
      <c r="P6821" s="2"/>
    </row>
    <row r="6822" spans="1:16" ht="12" customHeight="1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167">
        <v>68825</v>
      </c>
      <c r="L6822" s="167" t="s">
        <v>400</v>
      </c>
      <c r="M6822" s="2"/>
      <c r="P6822" s="2"/>
    </row>
    <row r="6823" spans="1:16" ht="12" customHeight="1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167">
        <v>68826</v>
      </c>
      <c r="L6823" s="167" t="s">
        <v>398</v>
      </c>
      <c r="M6823" s="2"/>
      <c r="P6823" s="2"/>
    </row>
    <row r="6824" spans="1:16" ht="12" customHeight="1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167">
        <v>68833</v>
      </c>
      <c r="L6824" s="167" t="s">
        <v>400</v>
      </c>
      <c r="M6824" s="2"/>
      <c r="P6824" s="2"/>
    </row>
    <row r="6825" spans="1:16" ht="12" customHeight="1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167">
        <v>68835</v>
      </c>
      <c r="L6825" s="167" t="s">
        <v>398</v>
      </c>
      <c r="M6825" s="2"/>
      <c r="P6825" s="2"/>
    </row>
    <row r="6826" spans="1:16" ht="12" customHeight="1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167">
        <v>68850</v>
      </c>
      <c r="L6826" s="167" t="s">
        <v>400</v>
      </c>
      <c r="M6826" s="2"/>
      <c r="P6826" s="2"/>
    </row>
    <row r="6827" spans="1:16" ht="12" customHeight="1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167">
        <v>68852</v>
      </c>
      <c r="L6827" s="167" t="s">
        <v>398</v>
      </c>
      <c r="M6827" s="2"/>
      <c r="P6827" s="2"/>
    </row>
    <row r="6828" spans="1:16" ht="12" customHeight="1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167">
        <v>68856</v>
      </c>
      <c r="L6828" s="167" t="s">
        <v>400</v>
      </c>
      <c r="M6828" s="2"/>
      <c r="P6828" s="2"/>
    </row>
    <row r="6829" spans="1:16" ht="12" customHeight="1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167">
        <v>68858</v>
      </c>
      <c r="L6829" s="167" t="s">
        <v>398</v>
      </c>
      <c r="M6829" s="2"/>
      <c r="P6829" s="2"/>
    </row>
    <row r="6830" spans="1:16" ht="12" customHeight="1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167">
        <v>68860</v>
      </c>
      <c r="L6830" s="167" t="s">
        <v>400</v>
      </c>
      <c r="M6830" s="2"/>
      <c r="P6830" s="2"/>
    </row>
    <row r="6831" spans="1:16" ht="12" customHeight="1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167">
        <v>68861</v>
      </c>
      <c r="L6831" s="167" t="s">
        <v>398</v>
      </c>
      <c r="M6831" s="2"/>
      <c r="P6831" s="2"/>
    </row>
    <row r="6832" spans="1:16" ht="12" customHeight="1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167">
        <v>68863</v>
      </c>
      <c r="L6832" s="167" t="s">
        <v>400</v>
      </c>
      <c r="M6832" s="2"/>
      <c r="P6832" s="2"/>
    </row>
    <row r="6833" spans="1:16" ht="12" customHeight="1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167">
        <v>68864</v>
      </c>
      <c r="L6833" s="167" t="s">
        <v>398</v>
      </c>
      <c r="M6833" s="2"/>
      <c r="P6833" s="2"/>
    </row>
    <row r="6834" spans="1:16" ht="12" customHeight="1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167">
        <v>68922</v>
      </c>
      <c r="L6834" s="167" t="s">
        <v>400</v>
      </c>
      <c r="M6834" s="2"/>
      <c r="P6834" s="2"/>
    </row>
    <row r="6835" spans="1:16" ht="12" customHeight="1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167">
        <v>68923</v>
      </c>
      <c r="L6835" s="167" t="s">
        <v>398</v>
      </c>
      <c r="M6835" s="2"/>
      <c r="P6835" s="2"/>
    </row>
    <row r="6836" spans="1:16" ht="12" customHeight="1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167">
        <v>68926</v>
      </c>
      <c r="L6836" s="167" t="s">
        <v>400</v>
      </c>
      <c r="M6836" s="2"/>
      <c r="P6836" s="2"/>
    </row>
    <row r="6837" spans="1:16" ht="12" customHeight="1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167">
        <v>68927</v>
      </c>
      <c r="L6837" s="167" t="s">
        <v>398</v>
      </c>
      <c r="M6837" s="2"/>
      <c r="P6837" s="2"/>
    </row>
    <row r="6838" spans="1:16" ht="12" customHeight="1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167">
        <v>68936</v>
      </c>
      <c r="L6838" s="167" t="s">
        <v>400</v>
      </c>
      <c r="M6838" s="2"/>
      <c r="P6838" s="2"/>
    </row>
    <row r="6839" spans="1:16" ht="12" customHeight="1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167">
        <v>68938</v>
      </c>
      <c r="L6839" s="167" t="s">
        <v>398</v>
      </c>
      <c r="M6839" s="2"/>
      <c r="P6839" s="2"/>
    </row>
    <row r="6840" spans="1:16" ht="12" customHeight="1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167">
        <v>68946</v>
      </c>
      <c r="L6840" s="167" t="s">
        <v>400</v>
      </c>
      <c r="M6840" s="2"/>
      <c r="P6840" s="2"/>
    </row>
    <row r="6841" spans="1:16" ht="12" customHeight="1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167">
        <v>68947</v>
      </c>
      <c r="L6841" s="167" t="s">
        <v>398</v>
      </c>
      <c r="M6841" s="2"/>
      <c r="P6841" s="2"/>
    </row>
    <row r="6842" spans="1:16" ht="12" customHeight="1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167">
        <v>68948</v>
      </c>
      <c r="L6842" s="167" t="s">
        <v>400</v>
      </c>
      <c r="M6842" s="2"/>
      <c r="P6842" s="2"/>
    </row>
    <row r="6843" spans="1:16" ht="12" customHeight="1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167">
        <v>68949</v>
      </c>
      <c r="L6843" s="167" t="s">
        <v>398</v>
      </c>
      <c r="M6843" s="2"/>
      <c r="P6843" s="2"/>
    </row>
    <row r="6844" spans="1:16" ht="12" customHeight="1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167">
        <v>68967</v>
      </c>
      <c r="L6844" s="167" t="s">
        <v>400</v>
      </c>
      <c r="M6844" s="2"/>
      <c r="P6844" s="2"/>
    </row>
    <row r="6845" spans="1:16" ht="12" customHeight="1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167">
        <v>68969</v>
      </c>
      <c r="L6845" s="167" t="s">
        <v>398</v>
      </c>
      <c r="M6845" s="2"/>
      <c r="P6845" s="2"/>
    </row>
    <row r="6846" spans="1:16" ht="12" customHeight="1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167">
        <v>68976</v>
      </c>
      <c r="L6846" s="167" t="s">
        <v>400</v>
      </c>
      <c r="M6846" s="2"/>
      <c r="P6846" s="2"/>
    </row>
    <row r="6847" spans="1:16" ht="12" customHeight="1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167">
        <v>68977</v>
      </c>
      <c r="L6847" s="167" t="s">
        <v>398</v>
      </c>
      <c r="M6847" s="2"/>
      <c r="P6847" s="2"/>
    </row>
    <row r="6848" spans="1:16" ht="12" customHeight="1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167">
        <v>69001</v>
      </c>
      <c r="L6848" s="167" t="s">
        <v>400</v>
      </c>
      <c r="M6848" s="2"/>
      <c r="P6848" s="2"/>
    </row>
    <row r="6849" spans="1:16" ht="12" customHeight="1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167">
        <v>69021</v>
      </c>
      <c r="L6849" s="167" t="s">
        <v>347</v>
      </c>
      <c r="M6849" s="2"/>
      <c r="P6849" s="2"/>
    </row>
    <row r="6850" spans="1:16" ht="12" customHeight="1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167">
        <v>69022</v>
      </c>
      <c r="L6850" s="167" t="s">
        <v>400</v>
      </c>
      <c r="M6850" s="2"/>
      <c r="P6850" s="2"/>
    </row>
    <row r="6851" spans="1:16" ht="12" customHeight="1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167">
        <v>69030</v>
      </c>
      <c r="L6851" s="167" t="s">
        <v>347</v>
      </c>
      <c r="M6851" s="2"/>
      <c r="P6851" s="2"/>
    </row>
    <row r="6852" spans="1:16" ht="12" customHeight="1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167">
        <v>69031</v>
      </c>
      <c r="L6852" s="167" t="s">
        <v>400</v>
      </c>
      <c r="M6852" s="2"/>
      <c r="P6852" s="2"/>
    </row>
    <row r="6853" spans="1:16" ht="12" customHeight="1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167">
        <v>69037</v>
      </c>
      <c r="L6853" s="167" t="s">
        <v>347</v>
      </c>
      <c r="M6853" s="2"/>
      <c r="P6853" s="2"/>
    </row>
    <row r="6854" spans="1:16" ht="12" customHeight="1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167">
        <v>69038</v>
      </c>
      <c r="L6854" s="167" t="s">
        <v>400</v>
      </c>
      <c r="M6854" s="2"/>
      <c r="P6854" s="2"/>
    </row>
    <row r="6855" spans="1:16" ht="12" customHeight="1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167">
        <v>69041</v>
      </c>
      <c r="L6855" s="167" t="s">
        <v>347</v>
      </c>
      <c r="M6855" s="2"/>
      <c r="P6855" s="2"/>
    </row>
    <row r="6856" spans="1:16" ht="12" customHeight="1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167">
        <v>69042</v>
      </c>
      <c r="L6856" s="167" t="s">
        <v>400</v>
      </c>
      <c r="M6856" s="2"/>
      <c r="P6856" s="2"/>
    </row>
    <row r="6857" spans="1:16" ht="12" customHeight="1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167">
        <v>69043</v>
      </c>
      <c r="L6857" s="167" t="s">
        <v>347</v>
      </c>
      <c r="M6857" s="2"/>
      <c r="P6857" s="2"/>
    </row>
    <row r="6858" spans="1:16" ht="12" customHeight="1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167">
        <v>69045</v>
      </c>
      <c r="L6858" s="167" t="s">
        <v>400</v>
      </c>
      <c r="M6858" s="2"/>
      <c r="P6858" s="2"/>
    </row>
    <row r="6859" spans="1:16" ht="12" customHeight="1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167">
        <v>69125</v>
      </c>
      <c r="L6859" s="167" t="s">
        <v>402</v>
      </c>
      <c r="M6859" s="2"/>
      <c r="P6859" s="2"/>
    </row>
    <row r="6860" spans="1:16" ht="12" customHeight="1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167">
        <v>69127</v>
      </c>
      <c r="L6860" s="167" t="s">
        <v>400</v>
      </c>
      <c r="M6860" s="2"/>
      <c r="P6860" s="2"/>
    </row>
    <row r="6861" spans="1:16" ht="12" customHeight="1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167">
        <v>69128</v>
      </c>
      <c r="L6861" s="167" t="s">
        <v>402</v>
      </c>
      <c r="M6861" s="2"/>
      <c r="P6861" s="2"/>
    </row>
    <row r="6862" spans="1:16" ht="12" customHeight="1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167">
        <v>69130</v>
      </c>
      <c r="L6862" s="167" t="s">
        <v>400</v>
      </c>
      <c r="M6862" s="2"/>
      <c r="P6862" s="2"/>
    </row>
    <row r="6863" spans="1:16" ht="12" customHeight="1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167">
        <v>69131</v>
      </c>
      <c r="L6863" s="167" t="s">
        <v>402</v>
      </c>
      <c r="M6863" s="2"/>
      <c r="P6863" s="2"/>
    </row>
    <row r="6864" spans="1:16" ht="12" customHeight="1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167">
        <v>69132</v>
      </c>
      <c r="L6864" s="167" t="s">
        <v>400</v>
      </c>
      <c r="M6864" s="2"/>
      <c r="P6864" s="2"/>
    </row>
    <row r="6865" spans="1:16" ht="12" customHeight="1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167">
        <v>69133</v>
      </c>
      <c r="L6865" s="167" t="s">
        <v>402</v>
      </c>
      <c r="M6865" s="2"/>
      <c r="P6865" s="2"/>
    </row>
    <row r="6866" spans="1:16" ht="12" customHeight="1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167">
        <v>69134</v>
      </c>
      <c r="L6866" s="167" t="s">
        <v>400</v>
      </c>
      <c r="M6866" s="2"/>
      <c r="P6866" s="2"/>
    </row>
    <row r="6867" spans="1:16" ht="12" customHeight="1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167">
        <v>69141</v>
      </c>
      <c r="L6867" s="167" t="s">
        <v>402</v>
      </c>
      <c r="M6867" s="2"/>
      <c r="P6867" s="2"/>
    </row>
    <row r="6868" spans="1:16" ht="12" customHeight="1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167">
        <v>69142</v>
      </c>
      <c r="L6868" s="167" t="s">
        <v>400</v>
      </c>
      <c r="M6868" s="2"/>
      <c r="P6868" s="2"/>
    </row>
    <row r="6869" spans="1:16" ht="12" customHeight="1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167">
        <v>69145</v>
      </c>
      <c r="L6869" s="167" t="s">
        <v>402</v>
      </c>
      <c r="M6869" s="2"/>
      <c r="P6869" s="2"/>
    </row>
    <row r="6870" spans="1:16" ht="12" customHeight="1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167">
        <v>69146</v>
      </c>
      <c r="L6870" s="167" t="s">
        <v>400</v>
      </c>
      <c r="M6870" s="2"/>
      <c r="P6870" s="2"/>
    </row>
    <row r="6871" spans="1:16" ht="12" customHeight="1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167">
        <v>69148</v>
      </c>
      <c r="L6871" s="167" t="s">
        <v>402</v>
      </c>
      <c r="M6871" s="2"/>
      <c r="P6871" s="2"/>
    </row>
    <row r="6872" spans="1:16" ht="12" customHeight="1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167">
        <v>69150</v>
      </c>
      <c r="L6872" s="167" t="s">
        <v>400</v>
      </c>
      <c r="M6872" s="2"/>
      <c r="P6872" s="2"/>
    </row>
    <row r="6873" spans="1:16" ht="12" customHeight="1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167">
        <v>69154</v>
      </c>
      <c r="L6873" s="167" t="s">
        <v>402</v>
      </c>
      <c r="M6873" s="2"/>
      <c r="P6873" s="2"/>
    </row>
    <row r="6874" spans="1:16" ht="12" customHeight="1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167">
        <v>69155</v>
      </c>
      <c r="L6874" s="167" t="s">
        <v>400</v>
      </c>
      <c r="M6874" s="2"/>
      <c r="P6874" s="2"/>
    </row>
    <row r="6875" spans="1:16" ht="12" customHeight="1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167">
        <v>69156</v>
      </c>
      <c r="L6875" s="167" t="s">
        <v>402</v>
      </c>
      <c r="M6875" s="2"/>
      <c r="P6875" s="2"/>
    </row>
    <row r="6876" spans="1:16" ht="12" customHeight="1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167">
        <v>69157</v>
      </c>
      <c r="L6876" s="167" t="s">
        <v>400</v>
      </c>
      <c r="M6876" s="2"/>
      <c r="P6876" s="2"/>
    </row>
    <row r="6877" spans="1:16" ht="12" customHeight="1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167">
        <v>69160</v>
      </c>
      <c r="L6877" s="167" t="s">
        <v>402</v>
      </c>
      <c r="M6877" s="2"/>
      <c r="P6877" s="2"/>
    </row>
    <row r="6878" spans="1:16" ht="12" customHeight="1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167">
        <v>69161</v>
      </c>
      <c r="L6878" s="167" t="s">
        <v>400</v>
      </c>
      <c r="M6878" s="2"/>
      <c r="P6878" s="2"/>
    </row>
    <row r="6879" spans="1:16" ht="12" customHeight="1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167">
        <v>69162</v>
      </c>
      <c r="L6879" s="167" t="s">
        <v>402</v>
      </c>
      <c r="M6879" s="2"/>
      <c r="P6879" s="2"/>
    </row>
    <row r="6880" spans="1:16" ht="12" customHeight="1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167">
        <v>69163</v>
      </c>
      <c r="L6880" s="167" t="s">
        <v>400</v>
      </c>
      <c r="M6880" s="2"/>
      <c r="P6880" s="2"/>
    </row>
    <row r="6881" spans="1:16" ht="12" customHeight="1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167">
        <v>69190</v>
      </c>
      <c r="L6881" s="167" t="s">
        <v>402</v>
      </c>
      <c r="M6881" s="2"/>
      <c r="P6881" s="2"/>
    </row>
    <row r="6882" spans="1:16" ht="12" customHeight="1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167">
        <v>69201</v>
      </c>
      <c r="L6882" s="167" t="s">
        <v>451</v>
      </c>
      <c r="M6882" s="2"/>
      <c r="P6882" s="2"/>
    </row>
    <row r="6883" spans="1:16" ht="12" customHeight="1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167">
        <v>69210</v>
      </c>
      <c r="L6883" s="167" t="s">
        <v>400</v>
      </c>
      <c r="M6883" s="2"/>
      <c r="P6883" s="2"/>
    </row>
    <row r="6884" spans="1:16" ht="12" customHeight="1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167">
        <v>69211</v>
      </c>
      <c r="L6884" s="167" t="s">
        <v>451</v>
      </c>
      <c r="M6884" s="2"/>
      <c r="P6884" s="2"/>
    </row>
    <row r="6885" spans="1:16" ht="12" customHeight="1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167">
        <v>69214</v>
      </c>
      <c r="L6885" s="167" t="s">
        <v>400</v>
      </c>
      <c r="M6885" s="2"/>
      <c r="P6885" s="2"/>
    </row>
    <row r="6886" spans="1:16" ht="12" customHeight="1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167">
        <v>69216</v>
      </c>
      <c r="L6886" s="167" t="s">
        <v>451</v>
      </c>
      <c r="M6886" s="2"/>
      <c r="P6886" s="2"/>
    </row>
    <row r="6887" spans="1:16" ht="12" customHeight="1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167">
        <v>69217</v>
      </c>
      <c r="L6887" s="167" t="s">
        <v>400</v>
      </c>
      <c r="M6887" s="2"/>
      <c r="P6887" s="2"/>
    </row>
    <row r="6888" spans="1:16" ht="12" customHeight="1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167">
        <v>69218</v>
      </c>
      <c r="L6888" s="167" t="s">
        <v>452</v>
      </c>
      <c r="M6888" s="2"/>
      <c r="P6888" s="2"/>
    </row>
    <row r="6889" spans="1:16" ht="12" customHeight="1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167">
        <v>69219</v>
      </c>
      <c r="L6889" s="167" t="s">
        <v>451</v>
      </c>
      <c r="M6889" s="2"/>
      <c r="P6889" s="2"/>
    </row>
    <row r="6890" spans="1:16" ht="12" customHeight="1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167">
        <v>69221</v>
      </c>
      <c r="L6890" s="167" t="s">
        <v>400</v>
      </c>
      <c r="M6890" s="2"/>
      <c r="P6890" s="2"/>
    </row>
    <row r="6891" spans="1:16" ht="12" customHeight="1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167">
        <v>69301</v>
      </c>
      <c r="L6891" s="167" t="s">
        <v>402</v>
      </c>
      <c r="M6891" s="2"/>
      <c r="P6891" s="2"/>
    </row>
    <row r="6892" spans="1:16" ht="12" customHeight="1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167">
        <v>69343</v>
      </c>
      <c r="L6892" s="167" t="s">
        <v>452</v>
      </c>
      <c r="M6892" s="2"/>
      <c r="P6892" s="2"/>
    </row>
    <row r="6893" spans="1:16" ht="12" customHeight="1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167">
        <v>69345</v>
      </c>
      <c r="L6893" s="167" t="s">
        <v>402</v>
      </c>
      <c r="M6893" s="2"/>
      <c r="P6893" s="2"/>
    </row>
    <row r="6894" spans="1:16" ht="12" customHeight="1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167">
        <v>69350</v>
      </c>
      <c r="L6894" s="167" t="s">
        <v>400</v>
      </c>
      <c r="M6894" s="2"/>
      <c r="P6894" s="2"/>
    </row>
    <row r="6895" spans="1:16" ht="12" customHeight="1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167">
        <v>69351</v>
      </c>
      <c r="L6895" s="167" t="s">
        <v>402</v>
      </c>
      <c r="M6895" s="2"/>
      <c r="P6895" s="2"/>
    </row>
    <row r="6896" spans="1:16" ht="12" customHeight="1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167">
        <v>69365</v>
      </c>
      <c r="L6896" s="167" t="s">
        <v>452</v>
      </c>
      <c r="M6896" s="2"/>
      <c r="P6896" s="2"/>
    </row>
    <row r="6897" spans="1:16" ht="12" customHeight="1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167">
        <v>69366</v>
      </c>
      <c r="L6897" s="167" t="s">
        <v>400</v>
      </c>
      <c r="M6897" s="2"/>
      <c r="P6897" s="2"/>
    </row>
    <row r="6898" spans="1:16" ht="12" customHeight="1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167">
        <v>69367</v>
      </c>
      <c r="L6898" s="167" t="s">
        <v>402</v>
      </c>
      <c r="M6898" s="2"/>
      <c r="P6898" s="2"/>
    </row>
    <row r="6899" spans="1:16" ht="12" customHeight="1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167">
        <v>70001</v>
      </c>
      <c r="L6899" s="167" t="s">
        <v>355</v>
      </c>
      <c r="M6899" s="2"/>
      <c r="P6899" s="2"/>
    </row>
    <row r="6900" spans="1:16" ht="12" customHeight="1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167">
        <v>70339</v>
      </c>
      <c r="L6900" s="167" t="s">
        <v>353</v>
      </c>
      <c r="M6900" s="2"/>
      <c r="P6900" s="2"/>
    </row>
    <row r="6901" spans="1:16" ht="12" customHeight="1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167">
        <v>70340</v>
      </c>
      <c r="L6901" s="167" t="s">
        <v>355</v>
      </c>
      <c r="M6901" s="2"/>
      <c r="P6901" s="2"/>
    </row>
    <row r="6902" spans="1:16" ht="12" customHeight="1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167">
        <v>70341</v>
      </c>
      <c r="L6902" s="167" t="s">
        <v>353</v>
      </c>
      <c r="M6902" s="2"/>
      <c r="P6902" s="2"/>
    </row>
    <row r="6903" spans="1:16" ht="12" customHeight="1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167">
        <v>70343</v>
      </c>
      <c r="L6903" s="167" t="s">
        <v>355</v>
      </c>
      <c r="M6903" s="2"/>
      <c r="P6903" s="2"/>
    </row>
    <row r="6904" spans="1:16" ht="12" customHeight="1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167">
        <v>70346</v>
      </c>
      <c r="L6904" s="167" t="s">
        <v>353</v>
      </c>
      <c r="M6904" s="2"/>
      <c r="P6904" s="2"/>
    </row>
    <row r="6905" spans="1:16" ht="12" customHeight="1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167">
        <v>70352</v>
      </c>
      <c r="L6905" s="167" t="s">
        <v>355</v>
      </c>
      <c r="M6905" s="2"/>
      <c r="P6905" s="2"/>
    </row>
    <row r="6906" spans="1:16" ht="12" customHeight="1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167">
        <v>70376</v>
      </c>
      <c r="L6906" s="167" t="s">
        <v>353</v>
      </c>
      <c r="M6906" s="2"/>
      <c r="P6906" s="2"/>
    </row>
    <row r="6907" spans="1:16" ht="12" customHeight="1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167">
        <v>70377</v>
      </c>
      <c r="L6907" s="167" t="s">
        <v>355</v>
      </c>
      <c r="M6907" s="2"/>
      <c r="P6907" s="2"/>
    </row>
    <row r="6908" spans="1:16" ht="12" customHeight="1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167">
        <v>70380</v>
      </c>
      <c r="L6908" s="167" t="s">
        <v>353</v>
      </c>
      <c r="M6908" s="2"/>
      <c r="P6908" s="2"/>
    </row>
    <row r="6909" spans="1:16" ht="12" customHeight="1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167">
        <v>70394</v>
      </c>
      <c r="L6909" s="167" t="s">
        <v>355</v>
      </c>
      <c r="M6909" s="2"/>
      <c r="P6909" s="2"/>
    </row>
    <row r="6910" spans="1:16" ht="12" customHeight="1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167">
        <v>70422</v>
      </c>
      <c r="L6910" s="167" t="s">
        <v>353</v>
      </c>
      <c r="M6910" s="2"/>
      <c r="P6910" s="2"/>
    </row>
    <row r="6911" spans="1:16" ht="12" customHeight="1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167">
        <v>70426</v>
      </c>
      <c r="L6911" s="167" t="s">
        <v>355</v>
      </c>
      <c r="M6911" s="2"/>
      <c r="P6911" s="2"/>
    </row>
    <row r="6912" spans="1:16" ht="12" customHeight="1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167">
        <v>70436</v>
      </c>
      <c r="L6912" s="167" t="s">
        <v>353</v>
      </c>
      <c r="M6912" s="2"/>
      <c r="P6912" s="2"/>
    </row>
    <row r="6913" spans="1:16" ht="12" customHeight="1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167">
        <v>70437</v>
      </c>
      <c r="L6913" s="167" t="s">
        <v>355</v>
      </c>
      <c r="M6913" s="2"/>
      <c r="P6913" s="2"/>
    </row>
    <row r="6914" spans="1:16" ht="12" customHeight="1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167">
        <v>70441</v>
      </c>
      <c r="L6914" s="167" t="s">
        <v>353</v>
      </c>
      <c r="M6914" s="2"/>
      <c r="P6914" s="2"/>
    </row>
    <row r="6915" spans="1:16" ht="12" customHeight="1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167">
        <v>70442</v>
      </c>
      <c r="L6915" s="167" t="s">
        <v>355</v>
      </c>
      <c r="M6915" s="2"/>
      <c r="P6915" s="2"/>
    </row>
    <row r="6916" spans="1:16" ht="12" customHeight="1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167">
        <v>70443</v>
      </c>
      <c r="L6916" s="167" t="s">
        <v>353</v>
      </c>
      <c r="M6916" s="2"/>
      <c r="P6916" s="2"/>
    </row>
    <row r="6917" spans="1:16" ht="12" customHeight="1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167">
        <v>70445</v>
      </c>
      <c r="L6917" s="167" t="s">
        <v>355</v>
      </c>
      <c r="M6917" s="2"/>
      <c r="P6917" s="2"/>
    </row>
    <row r="6918" spans="1:16" ht="12" customHeight="1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167">
        <v>70446</v>
      </c>
      <c r="L6918" s="167" t="s">
        <v>353</v>
      </c>
      <c r="M6918" s="2"/>
      <c r="P6918" s="2"/>
    </row>
    <row r="6919" spans="1:16" ht="12" customHeight="1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167">
        <v>70447</v>
      </c>
      <c r="L6919" s="167" t="s">
        <v>355</v>
      </c>
      <c r="M6919" s="2"/>
      <c r="P6919" s="2"/>
    </row>
    <row r="6920" spans="1:16" ht="12" customHeight="1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167">
        <v>70449</v>
      </c>
      <c r="L6920" s="167" t="s">
        <v>353</v>
      </c>
      <c r="M6920" s="2"/>
      <c r="P6920" s="2"/>
    </row>
    <row r="6921" spans="1:16" ht="12" customHeight="1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167">
        <v>70452</v>
      </c>
      <c r="L6921" s="167" t="s">
        <v>355</v>
      </c>
      <c r="M6921" s="2"/>
      <c r="P6921" s="2"/>
    </row>
    <row r="6922" spans="1:16" ht="12" customHeight="1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167">
        <v>70453</v>
      </c>
      <c r="L6922" s="167" t="s">
        <v>353</v>
      </c>
      <c r="M6922" s="2"/>
      <c r="P6922" s="2"/>
    </row>
    <row r="6923" spans="1:16" ht="12" customHeight="1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167">
        <v>70454</v>
      </c>
      <c r="L6923" s="167" t="s">
        <v>355</v>
      </c>
      <c r="M6923" s="2"/>
      <c r="P6923" s="2"/>
    </row>
    <row r="6924" spans="1:16" ht="12" customHeight="1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167">
        <v>70456</v>
      </c>
      <c r="L6924" s="167" t="s">
        <v>353</v>
      </c>
      <c r="M6924" s="2"/>
      <c r="P6924" s="2"/>
    </row>
    <row r="6925" spans="1:16" ht="12" customHeight="1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167">
        <v>70457</v>
      </c>
      <c r="L6925" s="167" t="s">
        <v>355</v>
      </c>
      <c r="M6925" s="2"/>
      <c r="P6925" s="2"/>
    </row>
    <row r="6926" spans="1:16" ht="12" customHeight="1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167">
        <v>70462</v>
      </c>
      <c r="L6926" s="167" t="s">
        <v>353</v>
      </c>
      <c r="M6926" s="2"/>
      <c r="P6926" s="2"/>
    </row>
    <row r="6927" spans="1:16" ht="12" customHeight="1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167">
        <v>70463</v>
      </c>
      <c r="L6927" s="167" t="s">
        <v>355</v>
      </c>
      <c r="M6927" s="2"/>
      <c r="P6927" s="2"/>
    </row>
    <row r="6928" spans="1:16" ht="12" customHeight="1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167">
        <v>70465</v>
      </c>
      <c r="L6928" s="167" t="s">
        <v>353</v>
      </c>
      <c r="M6928" s="2"/>
      <c r="P6928" s="2"/>
    </row>
    <row r="6929" spans="1:16" ht="12" customHeight="1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167">
        <v>70467</v>
      </c>
      <c r="L6929" s="167" t="s">
        <v>355</v>
      </c>
      <c r="M6929" s="2"/>
      <c r="P6929" s="2"/>
    </row>
    <row r="6930" spans="1:16" ht="12" customHeight="1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167">
        <v>70501</v>
      </c>
      <c r="L6930" s="167" t="s">
        <v>353</v>
      </c>
      <c r="M6930" s="2"/>
      <c r="P6930" s="2"/>
    </row>
    <row r="6931" spans="1:16" ht="12" customHeight="1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167">
        <v>70510</v>
      </c>
      <c r="L6931" s="167" t="s">
        <v>354</v>
      </c>
      <c r="M6931" s="2"/>
      <c r="P6931" s="2"/>
    </row>
    <row r="6932" spans="1:16" ht="12" customHeight="1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167">
        <v>70512</v>
      </c>
      <c r="L6932" s="167" t="s">
        <v>353</v>
      </c>
      <c r="M6932" s="2"/>
      <c r="P6932" s="2"/>
    </row>
    <row r="6933" spans="1:16" ht="12" customHeight="1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167">
        <v>70515</v>
      </c>
      <c r="L6933" s="167" t="s">
        <v>354</v>
      </c>
      <c r="M6933" s="2"/>
      <c r="P6933" s="2"/>
    </row>
    <row r="6934" spans="1:16" ht="12" customHeight="1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167">
        <v>70517</v>
      </c>
      <c r="L6934" s="167" t="s">
        <v>353</v>
      </c>
      <c r="M6934" s="2"/>
      <c r="P6934" s="2"/>
    </row>
    <row r="6935" spans="1:16" ht="12" customHeight="1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167">
        <v>70524</v>
      </c>
      <c r="L6935" s="167" t="s">
        <v>354</v>
      </c>
      <c r="M6935" s="2"/>
      <c r="P6935" s="2"/>
    </row>
    <row r="6936" spans="1:16" ht="12" customHeight="1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167">
        <v>70528</v>
      </c>
      <c r="L6936" s="167" t="s">
        <v>353</v>
      </c>
      <c r="M6936" s="2"/>
      <c r="P6936" s="2"/>
    </row>
    <row r="6937" spans="1:16" ht="12" customHeight="1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167">
        <v>70529</v>
      </c>
      <c r="L6937" s="167" t="s">
        <v>354</v>
      </c>
      <c r="M6937" s="2"/>
      <c r="P6937" s="2"/>
    </row>
    <row r="6938" spans="1:16" ht="12" customHeight="1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167">
        <v>70533</v>
      </c>
      <c r="L6938" s="167" t="s">
        <v>353</v>
      </c>
      <c r="M6938" s="2"/>
      <c r="P6938" s="2"/>
    </row>
    <row r="6939" spans="1:16" ht="12" customHeight="1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167">
        <v>70534</v>
      </c>
      <c r="L6939" s="167" t="s">
        <v>354</v>
      </c>
      <c r="M6939" s="2"/>
      <c r="P6939" s="2"/>
    </row>
    <row r="6940" spans="1:16" ht="12" customHeight="1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167">
        <v>70538</v>
      </c>
      <c r="L6940" s="167" t="s">
        <v>353</v>
      </c>
      <c r="M6940" s="2"/>
      <c r="P6940" s="2"/>
    </row>
    <row r="6941" spans="1:16" ht="12" customHeight="1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167">
        <v>70542</v>
      </c>
      <c r="L6941" s="167" t="s">
        <v>354</v>
      </c>
      <c r="M6941" s="2"/>
      <c r="P6941" s="2"/>
    </row>
    <row r="6942" spans="1:16" ht="12" customHeight="1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167">
        <v>70544</v>
      </c>
      <c r="L6942" s="167" t="s">
        <v>353</v>
      </c>
      <c r="M6942" s="2"/>
      <c r="P6942" s="2"/>
    </row>
    <row r="6943" spans="1:16" ht="12" customHeight="1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167">
        <v>70546</v>
      </c>
      <c r="L6943" s="167" t="s">
        <v>354</v>
      </c>
      <c r="M6943" s="2"/>
      <c r="P6943" s="2"/>
    </row>
    <row r="6944" spans="1:16" ht="12" customHeight="1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167">
        <v>70550</v>
      </c>
      <c r="L6944" s="167" t="s">
        <v>353</v>
      </c>
      <c r="M6944" s="2"/>
      <c r="P6944" s="2"/>
    </row>
    <row r="6945" spans="1:16" ht="12" customHeight="1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167">
        <v>70554</v>
      </c>
      <c r="L6945" s="167" t="s">
        <v>354</v>
      </c>
      <c r="M6945" s="2"/>
      <c r="P6945" s="2"/>
    </row>
    <row r="6946" spans="1:16" ht="12" customHeight="1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167">
        <v>70558</v>
      </c>
      <c r="L6946" s="167" t="s">
        <v>353</v>
      </c>
      <c r="M6946" s="2"/>
      <c r="P6946" s="2"/>
    </row>
    <row r="6947" spans="1:16" ht="12" customHeight="1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167">
        <v>70559</v>
      </c>
      <c r="L6947" s="167" t="s">
        <v>354</v>
      </c>
      <c r="M6947" s="2"/>
      <c r="P6947" s="2"/>
    </row>
    <row r="6948" spans="1:16" ht="12" customHeight="1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167">
        <v>70560</v>
      </c>
      <c r="L6948" s="167" t="s">
        <v>353</v>
      </c>
      <c r="M6948" s="2"/>
      <c r="P6948" s="2"/>
    </row>
    <row r="6949" spans="1:16" ht="12" customHeight="1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167">
        <v>70575</v>
      </c>
      <c r="L6949" s="167" t="s">
        <v>354</v>
      </c>
      <c r="M6949" s="2"/>
      <c r="P6949" s="2"/>
    </row>
    <row r="6950" spans="1:16" ht="12" customHeight="1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167">
        <v>70577</v>
      </c>
      <c r="L6950" s="167" t="s">
        <v>353</v>
      </c>
      <c r="M6950" s="2"/>
      <c r="P6950" s="2"/>
    </row>
    <row r="6951" spans="1:16" ht="12" customHeight="1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167">
        <v>70578</v>
      </c>
      <c r="L6951" s="167" t="s">
        <v>354</v>
      </c>
      <c r="M6951" s="2"/>
      <c r="P6951" s="2"/>
    </row>
    <row r="6952" spans="1:16" ht="12" customHeight="1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167">
        <v>70582</v>
      </c>
      <c r="L6952" s="167" t="s">
        <v>353</v>
      </c>
      <c r="M6952" s="2"/>
      <c r="P6952" s="2"/>
    </row>
    <row r="6953" spans="1:16" ht="12" customHeight="1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167">
        <v>70585</v>
      </c>
      <c r="L6953" s="167" t="s">
        <v>354</v>
      </c>
      <c r="M6953" s="2"/>
      <c r="P6953" s="2"/>
    </row>
    <row r="6954" spans="1:16" ht="12" customHeight="1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167">
        <v>70586</v>
      </c>
      <c r="L6954" s="167" t="s">
        <v>353</v>
      </c>
      <c r="M6954" s="2"/>
      <c r="P6954" s="2"/>
    </row>
    <row r="6955" spans="1:16" ht="12" customHeight="1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167">
        <v>70591</v>
      </c>
      <c r="L6955" s="167" t="s">
        <v>354</v>
      </c>
      <c r="M6955" s="2"/>
      <c r="P6955" s="2"/>
    </row>
    <row r="6956" spans="1:16" ht="12" customHeight="1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167">
        <v>70592</v>
      </c>
      <c r="L6956" s="167" t="s">
        <v>353</v>
      </c>
      <c r="M6956" s="2"/>
      <c r="P6956" s="2"/>
    </row>
    <row r="6957" spans="1:16" ht="12" customHeight="1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167">
        <v>70601</v>
      </c>
      <c r="L6957" s="167" t="s">
        <v>354</v>
      </c>
      <c r="M6957" s="2"/>
      <c r="P6957" s="2"/>
    </row>
    <row r="6958" spans="1:16" ht="12" customHeight="1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167">
        <v>70704</v>
      </c>
      <c r="L6958" s="167" t="s">
        <v>353</v>
      </c>
      <c r="M6958" s="2"/>
      <c r="P6958" s="2"/>
    </row>
    <row r="6959" spans="1:16" ht="12" customHeight="1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167">
        <v>70723</v>
      </c>
      <c r="L6959" s="167" t="s">
        <v>355</v>
      </c>
      <c r="M6959" s="2"/>
      <c r="P6959" s="2"/>
    </row>
    <row r="6960" spans="1:16" ht="12" customHeight="1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167">
        <v>70725</v>
      </c>
      <c r="L6960" s="167" t="s">
        <v>353</v>
      </c>
      <c r="M6960" s="2"/>
      <c r="P6960" s="2"/>
    </row>
    <row r="6961" spans="1:16" ht="12" customHeight="1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167">
        <v>70743</v>
      </c>
      <c r="L6961" s="167" t="s">
        <v>355</v>
      </c>
      <c r="M6961" s="2"/>
      <c r="P6961" s="2"/>
    </row>
    <row r="6962" spans="1:16" ht="12" customHeight="1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167">
        <v>70744</v>
      </c>
      <c r="L6962" s="167" t="s">
        <v>353</v>
      </c>
      <c r="M6962" s="2"/>
      <c r="P6962" s="2"/>
    </row>
    <row r="6963" spans="1:16" ht="12" customHeight="1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167">
        <v>70763</v>
      </c>
      <c r="L6963" s="167" t="s">
        <v>355</v>
      </c>
      <c r="M6963" s="2"/>
      <c r="P6963" s="2"/>
    </row>
    <row r="6964" spans="1:16" ht="12" customHeight="1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167">
        <v>70764</v>
      </c>
      <c r="L6964" s="167" t="s">
        <v>353</v>
      </c>
      <c r="M6964" s="2"/>
      <c r="P6964" s="2"/>
    </row>
    <row r="6965" spans="1:16" ht="12" customHeight="1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167">
        <v>70792</v>
      </c>
      <c r="L6965" s="167" t="s">
        <v>355</v>
      </c>
      <c r="M6965" s="2"/>
      <c r="P6965" s="2"/>
    </row>
    <row r="6966" spans="1:16" ht="12" customHeight="1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167">
        <v>70801</v>
      </c>
      <c r="L6966" s="167" t="s">
        <v>353</v>
      </c>
      <c r="M6966" s="2"/>
      <c r="P6966" s="2"/>
    </row>
    <row r="6967" spans="1:16" ht="12" customHeight="1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167">
        <v>71001</v>
      </c>
      <c r="L6967" s="167" t="s">
        <v>356</v>
      </c>
      <c r="M6967" s="2"/>
      <c r="P6967" s="2"/>
    </row>
    <row r="6968" spans="1:16" ht="12" customHeight="1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167">
        <v>71218</v>
      </c>
      <c r="L6968" s="167" t="s">
        <v>378</v>
      </c>
      <c r="M6968" s="2"/>
      <c r="P6968" s="2"/>
    </row>
    <row r="6969" spans="1:16" ht="12" customHeight="1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167">
        <v>71222</v>
      </c>
      <c r="L6969" s="167" t="s">
        <v>356</v>
      </c>
      <c r="M6969" s="2"/>
      <c r="P6969" s="2"/>
    </row>
    <row r="6970" spans="1:16" ht="12" customHeight="1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167">
        <v>71223</v>
      </c>
      <c r="L6970" s="167" t="s">
        <v>378</v>
      </c>
      <c r="M6970" s="2"/>
      <c r="P6970" s="2"/>
    </row>
    <row r="6971" spans="1:16" ht="12" customHeight="1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167">
        <v>71225</v>
      </c>
      <c r="L6971" s="167" t="s">
        <v>356</v>
      </c>
      <c r="M6971" s="2"/>
      <c r="P6971" s="2"/>
    </row>
    <row r="6972" spans="1:16" ht="12" customHeight="1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167">
        <v>71229</v>
      </c>
      <c r="L6972" s="167" t="s">
        <v>378</v>
      </c>
      <c r="M6972" s="2"/>
      <c r="P6972" s="2"/>
    </row>
    <row r="6973" spans="1:16" ht="12" customHeight="1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167">
        <v>71234</v>
      </c>
      <c r="L6973" s="167" t="s">
        <v>356</v>
      </c>
      <c r="M6973" s="2"/>
      <c r="P6973" s="2"/>
    </row>
    <row r="6974" spans="1:16" ht="12" customHeight="1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167">
        <v>71237</v>
      </c>
      <c r="L6974" s="167" t="s">
        <v>378</v>
      </c>
      <c r="M6974" s="2"/>
      <c r="P6974" s="2"/>
    </row>
    <row r="6975" spans="1:16" ht="12" customHeight="1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167">
        <v>71238</v>
      </c>
      <c r="L6975" s="167" t="s">
        <v>356</v>
      </c>
      <c r="M6975" s="2"/>
      <c r="P6975" s="2"/>
    </row>
    <row r="6976" spans="1:16" ht="12" customHeight="1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167">
        <v>71242</v>
      </c>
      <c r="L6976" s="167" t="s">
        <v>378</v>
      </c>
      <c r="M6976" s="2"/>
      <c r="P6976" s="2"/>
    </row>
    <row r="6977" spans="1:16" ht="12" customHeight="1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167">
        <v>71245</v>
      </c>
      <c r="L6977" s="167" t="s">
        <v>356</v>
      </c>
      <c r="M6977" s="2"/>
      <c r="P6977" s="2"/>
    </row>
    <row r="6978" spans="1:16" ht="12" customHeight="1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167">
        <v>71249</v>
      </c>
      <c r="L6978" s="167" t="s">
        <v>378</v>
      </c>
      <c r="M6978" s="2"/>
      <c r="P6978" s="2"/>
    </row>
    <row r="6979" spans="1:16" ht="12" customHeight="1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167">
        <v>71251</v>
      </c>
      <c r="L6979" s="167" t="s">
        <v>356</v>
      </c>
      <c r="M6979" s="2"/>
      <c r="P6979" s="2"/>
    </row>
    <row r="6980" spans="1:16" ht="12" customHeight="1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167">
        <v>71253</v>
      </c>
      <c r="L6980" s="167" t="s">
        <v>378</v>
      </c>
      <c r="M6980" s="2"/>
      <c r="P6980" s="2"/>
    </row>
    <row r="6981" spans="1:16" ht="12" customHeight="1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167">
        <v>71256</v>
      </c>
      <c r="L6981" s="167" t="s">
        <v>356</v>
      </c>
      <c r="M6981" s="2"/>
      <c r="P6981" s="2"/>
    </row>
    <row r="6982" spans="1:16" ht="12" customHeight="1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167">
        <v>71259</v>
      </c>
      <c r="L6982" s="167" t="s">
        <v>378</v>
      </c>
      <c r="M6982" s="2"/>
      <c r="P6982" s="2"/>
    </row>
    <row r="6983" spans="1:16" ht="12" customHeight="1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167">
        <v>71260</v>
      </c>
      <c r="L6983" s="167" t="s">
        <v>356</v>
      </c>
      <c r="M6983" s="2"/>
      <c r="P6983" s="2"/>
    </row>
    <row r="6984" spans="1:16" ht="12" customHeight="1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167">
        <v>71261</v>
      </c>
      <c r="L6984" s="167" t="s">
        <v>378</v>
      </c>
      <c r="M6984" s="2"/>
      <c r="P6984" s="2"/>
    </row>
    <row r="6985" spans="1:16" ht="12" customHeight="1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167">
        <v>71268</v>
      </c>
      <c r="L6985" s="167" t="s">
        <v>356</v>
      </c>
      <c r="M6985" s="2"/>
      <c r="P6985" s="2"/>
    </row>
    <row r="6986" spans="1:16" ht="12" customHeight="1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167">
        <v>71269</v>
      </c>
      <c r="L6986" s="167" t="s">
        <v>378</v>
      </c>
      <c r="M6986" s="2"/>
      <c r="P6986" s="2"/>
    </row>
    <row r="6987" spans="1:16" ht="12" customHeight="1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167">
        <v>71270</v>
      </c>
      <c r="L6987" s="167" t="s">
        <v>356</v>
      </c>
      <c r="M6987" s="2"/>
      <c r="P6987" s="2"/>
    </row>
    <row r="6988" spans="1:16" ht="12" customHeight="1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167">
        <v>71276</v>
      </c>
      <c r="L6988" s="167" t="s">
        <v>378</v>
      </c>
      <c r="M6988" s="2"/>
      <c r="P6988" s="2"/>
    </row>
    <row r="6989" spans="1:16" ht="12" customHeight="1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167">
        <v>71277</v>
      </c>
      <c r="L6989" s="167" t="s">
        <v>356</v>
      </c>
      <c r="M6989" s="2"/>
      <c r="P6989" s="2"/>
    </row>
    <row r="6990" spans="1:16" ht="12" customHeight="1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167">
        <v>71279</v>
      </c>
      <c r="L6990" s="167" t="s">
        <v>378</v>
      </c>
      <c r="M6990" s="2"/>
      <c r="P6990" s="2"/>
    </row>
    <row r="6991" spans="1:16" ht="12" customHeight="1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167">
        <v>71280</v>
      </c>
      <c r="L6991" s="167" t="s">
        <v>356</v>
      </c>
      <c r="M6991" s="2"/>
      <c r="P6991" s="2"/>
    </row>
    <row r="6992" spans="1:16" ht="12" customHeight="1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167">
        <v>71282</v>
      </c>
      <c r="L6992" s="167" t="s">
        <v>378</v>
      </c>
      <c r="M6992" s="2"/>
      <c r="P6992" s="2"/>
    </row>
    <row r="6993" spans="1:16" ht="12" customHeight="1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167">
        <v>71291</v>
      </c>
      <c r="L6993" s="167" t="s">
        <v>356</v>
      </c>
      <c r="M6993" s="2"/>
      <c r="P6993" s="2"/>
    </row>
    <row r="6994" spans="1:16" ht="12" customHeight="1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167">
        <v>71295</v>
      </c>
      <c r="L6994" s="167" t="s">
        <v>378</v>
      </c>
      <c r="M6994" s="2"/>
      <c r="P6994" s="2"/>
    </row>
    <row r="6995" spans="1:16" ht="12" customHeight="1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167">
        <v>71301</v>
      </c>
      <c r="L6995" s="167" t="s">
        <v>354</v>
      </c>
      <c r="M6995" s="2"/>
      <c r="P6995" s="2"/>
    </row>
    <row r="6996" spans="1:16" ht="12" customHeight="1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167">
        <v>71302</v>
      </c>
      <c r="L6996" s="167" t="s">
        <v>353</v>
      </c>
      <c r="M6996" s="2"/>
      <c r="P6996" s="2"/>
    </row>
    <row r="6997" spans="1:16" ht="12" customHeight="1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167">
        <v>71303</v>
      </c>
      <c r="L6997" s="167" t="s">
        <v>354</v>
      </c>
      <c r="M6997" s="2"/>
      <c r="P6997" s="2"/>
    </row>
    <row r="6998" spans="1:16" ht="12" customHeight="1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167">
        <v>71306</v>
      </c>
      <c r="L6998" s="167" t="s">
        <v>353</v>
      </c>
      <c r="M6998" s="2"/>
      <c r="P6998" s="2"/>
    </row>
    <row r="6999" spans="1:16" ht="12" customHeight="1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167">
        <v>71324</v>
      </c>
      <c r="L6999" s="167" t="s">
        <v>378</v>
      </c>
      <c r="M6999" s="2"/>
      <c r="P6999" s="2"/>
    </row>
    <row r="7000" spans="1:16" ht="12" customHeight="1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167">
        <v>71325</v>
      </c>
      <c r="L7000" s="167" t="s">
        <v>353</v>
      </c>
      <c r="M7000" s="2"/>
      <c r="P7000" s="2"/>
    </row>
    <row r="7001" spans="1:16" ht="12" customHeight="1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167">
        <v>71336</v>
      </c>
      <c r="L7001" s="167" t="s">
        <v>378</v>
      </c>
      <c r="M7001" s="2"/>
      <c r="P7001" s="2"/>
    </row>
    <row r="7002" spans="1:16" ht="12" customHeight="1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167">
        <v>71339</v>
      </c>
      <c r="L7002" s="167" t="s">
        <v>353</v>
      </c>
      <c r="M7002" s="2"/>
      <c r="P7002" s="2"/>
    </row>
    <row r="7003" spans="1:16" ht="12" customHeight="1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167">
        <v>71357</v>
      </c>
      <c r="L7003" s="167" t="s">
        <v>378</v>
      </c>
      <c r="M7003" s="2"/>
      <c r="P7003" s="2"/>
    </row>
    <row r="7004" spans="1:16" ht="12" customHeight="1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167">
        <v>71358</v>
      </c>
      <c r="L7004" s="167" t="s">
        <v>353</v>
      </c>
      <c r="M7004" s="2"/>
      <c r="P7004" s="2"/>
    </row>
    <row r="7005" spans="1:16" ht="12" customHeight="1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167">
        <v>71366</v>
      </c>
      <c r="L7005" s="167" t="s">
        <v>378</v>
      </c>
      <c r="M7005" s="2"/>
      <c r="P7005" s="2"/>
    </row>
    <row r="7006" spans="1:16" ht="12" customHeight="1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167">
        <v>71367</v>
      </c>
      <c r="L7006" s="167" t="s">
        <v>353</v>
      </c>
      <c r="M7006" s="2"/>
      <c r="P7006" s="2"/>
    </row>
    <row r="7007" spans="1:16" ht="12" customHeight="1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167">
        <v>71375</v>
      </c>
      <c r="L7007" s="167" t="s">
        <v>378</v>
      </c>
      <c r="M7007" s="2"/>
      <c r="P7007" s="2"/>
    </row>
    <row r="7008" spans="1:16" ht="12" customHeight="1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167">
        <v>71377</v>
      </c>
      <c r="L7008" s="167" t="s">
        <v>353</v>
      </c>
      <c r="M7008" s="2"/>
      <c r="P7008" s="2"/>
    </row>
    <row r="7009" spans="1:16" ht="12" customHeight="1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167">
        <v>71378</v>
      </c>
      <c r="L7009" s="167" t="s">
        <v>378</v>
      </c>
      <c r="M7009" s="2"/>
      <c r="P7009" s="2"/>
    </row>
    <row r="7010" spans="1:16" ht="12" customHeight="1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167">
        <v>71401</v>
      </c>
      <c r="L7010" s="167" t="s">
        <v>353</v>
      </c>
      <c r="M7010" s="2"/>
      <c r="P7010" s="2"/>
    </row>
    <row r="7011" spans="1:16" ht="12" customHeight="1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167">
        <v>71403</v>
      </c>
      <c r="L7011" s="167" t="s">
        <v>354</v>
      </c>
      <c r="M7011" s="2"/>
      <c r="P7011" s="2"/>
    </row>
    <row r="7012" spans="1:16" ht="12" customHeight="1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167">
        <v>71404</v>
      </c>
      <c r="L7012" s="167" t="s">
        <v>356</v>
      </c>
      <c r="M7012" s="2"/>
      <c r="P7012" s="2"/>
    </row>
    <row r="7013" spans="1:16" ht="12" customHeight="1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167">
        <v>71405</v>
      </c>
      <c r="L7013" s="167" t="s">
        <v>353</v>
      </c>
      <c r="M7013" s="2"/>
      <c r="P7013" s="2"/>
    </row>
    <row r="7014" spans="1:16" ht="12" customHeight="1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167">
        <v>71406</v>
      </c>
      <c r="L7014" s="167" t="s">
        <v>356</v>
      </c>
      <c r="M7014" s="2"/>
      <c r="P7014" s="2"/>
    </row>
    <row r="7015" spans="1:16" ht="12" customHeight="1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167">
        <v>71409</v>
      </c>
      <c r="L7015" s="167" t="s">
        <v>354</v>
      </c>
      <c r="M7015" s="2"/>
      <c r="P7015" s="2"/>
    </row>
    <row r="7016" spans="1:16" ht="12" customHeight="1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167">
        <v>71410</v>
      </c>
      <c r="L7016" s="167" t="s">
        <v>356</v>
      </c>
      <c r="M7016" s="2"/>
      <c r="P7016" s="2"/>
    </row>
    <row r="7017" spans="1:16" ht="12" customHeight="1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167">
        <v>71424</v>
      </c>
      <c r="L7017" s="167" t="s">
        <v>354</v>
      </c>
      <c r="M7017" s="2"/>
      <c r="P7017" s="2"/>
    </row>
    <row r="7018" spans="1:16" ht="12" customHeight="1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167">
        <v>71425</v>
      </c>
      <c r="L7018" s="167" t="s">
        <v>353</v>
      </c>
      <c r="M7018" s="2"/>
      <c r="P7018" s="2"/>
    </row>
    <row r="7019" spans="1:16" ht="12" customHeight="1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167">
        <v>71426</v>
      </c>
      <c r="L7019" s="167" t="s">
        <v>356</v>
      </c>
      <c r="M7019" s="2"/>
      <c r="P7019" s="2"/>
    </row>
    <row r="7020" spans="1:16" ht="12" customHeight="1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167">
        <v>71427</v>
      </c>
      <c r="L7020" s="167" t="s">
        <v>354</v>
      </c>
      <c r="M7020" s="2"/>
      <c r="P7020" s="2"/>
    </row>
    <row r="7021" spans="1:16" ht="12" customHeight="1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167">
        <v>71428</v>
      </c>
      <c r="L7021" s="167" t="s">
        <v>356</v>
      </c>
      <c r="M7021" s="2"/>
      <c r="P7021" s="2"/>
    </row>
    <row r="7022" spans="1:16" ht="12" customHeight="1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167">
        <v>71430</v>
      </c>
      <c r="L7022" s="167" t="s">
        <v>354</v>
      </c>
      <c r="M7022" s="2"/>
      <c r="P7022" s="2"/>
    </row>
    <row r="7023" spans="1:16" ht="12" customHeight="1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167">
        <v>71432</v>
      </c>
      <c r="L7023" s="167" t="s">
        <v>356</v>
      </c>
      <c r="M7023" s="2"/>
      <c r="P7023" s="2"/>
    </row>
    <row r="7024" spans="1:16" ht="12" customHeight="1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167">
        <v>71433</v>
      </c>
      <c r="L7024" s="167" t="s">
        <v>354</v>
      </c>
      <c r="M7024" s="2"/>
      <c r="P7024" s="2"/>
    </row>
    <row r="7025" spans="1:16" ht="12" customHeight="1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167">
        <v>71434</v>
      </c>
      <c r="L7025" s="167" t="s">
        <v>356</v>
      </c>
      <c r="M7025" s="2"/>
      <c r="P7025" s="2"/>
    </row>
    <row r="7026" spans="1:16" ht="12" customHeight="1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167">
        <v>71438</v>
      </c>
      <c r="L7026" s="167" t="s">
        <v>354</v>
      </c>
      <c r="M7026" s="2"/>
      <c r="P7026" s="2"/>
    </row>
    <row r="7027" spans="1:16" ht="12" customHeight="1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167">
        <v>71439</v>
      </c>
      <c r="L7027" s="167" t="s">
        <v>468</v>
      </c>
      <c r="M7027" s="2"/>
      <c r="P7027" s="2"/>
    </row>
    <row r="7028" spans="1:16" ht="12" customHeight="1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167">
        <v>71440</v>
      </c>
      <c r="L7028" s="167" t="s">
        <v>356</v>
      </c>
      <c r="M7028" s="2"/>
      <c r="P7028" s="2"/>
    </row>
    <row r="7029" spans="1:16" ht="12" customHeight="1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167">
        <v>71443</v>
      </c>
      <c r="L7029" s="167" t="s">
        <v>354</v>
      </c>
      <c r="M7029" s="2"/>
      <c r="P7029" s="2"/>
    </row>
    <row r="7030" spans="1:16" ht="12" customHeight="1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167">
        <v>71449</v>
      </c>
      <c r="L7030" s="167" t="s">
        <v>468</v>
      </c>
      <c r="M7030" s="2"/>
      <c r="P7030" s="2"/>
    </row>
    <row r="7031" spans="1:16" ht="12" customHeight="1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167">
        <v>71450</v>
      </c>
      <c r="L7031" s="167" t="s">
        <v>356</v>
      </c>
      <c r="M7031" s="2"/>
      <c r="P7031" s="2"/>
    </row>
    <row r="7032" spans="1:16" ht="12" customHeight="1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167">
        <v>71455</v>
      </c>
      <c r="L7032" s="167" t="s">
        <v>354</v>
      </c>
      <c r="M7032" s="2"/>
      <c r="P7032" s="2"/>
    </row>
    <row r="7033" spans="1:16" ht="12" customHeight="1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167">
        <v>71456</v>
      </c>
      <c r="L7033" s="167" t="s">
        <v>356</v>
      </c>
      <c r="M7033" s="2"/>
      <c r="P7033" s="2"/>
    </row>
    <row r="7034" spans="1:16" ht="12" customHeight="1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167">
        <v>71459</v>
      </c>
      <c r="L7034" s="167" t="s">
        <v>354</v>
      </c>
      <c r="M7034" s="2"/>
      <c r="P7034" s="2"/>
    </row>
    <row r="7035" spans="1:16" ht="12" customHeight="1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167">
        <v>71460</v>
      </c>
      <c r="L7035" s="167" t="s">
        <v>356</v>
      </c>
      <c r="M7035" s="2"/>
      <c r="P7035" s="2"/>
    </row>
    <row r="7036" spans="1:16" ht="12" customHeight="1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167">
        <v>71461</v>
      </c>
      <c r="L7036" s="167" t="s">
        <v>354</v>
      </c>
      <c r="M7036" s="2"/>
      <c r="P7036" s="2"/>
    </row>
    <row r="7037" spans="1:16" ht="12" customHeight="1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167">
        <v>71462</v>
      </c>
      <c r="L7037" s="167" t="s">
        <v>356</v>
      </c>
      <c r="M7037" s="2"/>
      <c r="P7037" s="2"/>
    </row>
    <row r="7038" spans="1:16" ht="12" customHeight="1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167">
        <v>71463</v>
      </c>
      <c r="L7038" s="167" t="s">
        <v>354</v>
      </c>
      <c r="M7038" s="2"/>
      <c r="P7038" s="2"/>
    </row>
    <row r="7039" spans="1:16" ht="12" customHeight="1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167">
        <v>71465</v>
      </c>
      <c r="L7039" s="167" t="s">
        <v>356</v>
      </c>
      <c r="M7039" s="2"/>
      <c r="P7039" s="2"/>
    </row>
    <row r="7040" spans="1:16" ht="12" customHeight="1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167">
        <v>71466</v>
      </c>
      <c r="L7040" s="167" t="s">
        <v>354</v>
      </c>
      <c r="M7040" s="2"/>
      <c r="P7040" s="2"/>
    </row>
    <row r="7041" spans="1:16" ht="12" customHeight="1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167">
        <v>71467</v>
      </c>
      <c r="L7041" s="167" t="s">
        <v>353</v>
      </c>
      <c r="M7041" s="2"/>
      <c r="P7041" s="2"/>
    </row>
    <row r="7042" spans="1:16" ht="12" customHeight="1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167">
        <v>71468</v>
      </c>
      <c r="L7042" s="167" t="s">
        <v>356</v>
      </c>
      <c r="M7042" s="2"/>
      <c r="P7042" s="2"/>
    </row>
    <row r="7043" spans="1:16" ht="12" customHeight="1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167">
        <v>71472</v>
      </c>
      <c r="L7043" s="167" t="s">
        <v>354</v>
      </c>
      <c r="M7043" s="2"/>
      <c r="P7043" s="2"/>
    </row>
    <row r="7044" spans="1:16" ht="12" customHeight="1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167">
        <v>71473</v>
      </c>
      <c r="L7044" s="167" t="s">
        <v>356</v>
      </c>
      <c r="M7044" s="2"/>
      <c r="P7044" s="2"/>
    </row>
    <row r="7045" spans="1:16" ht="12" customHeight="1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167">
        <v>71474</v>
      </c>
      <c r="L7045" s="167" t="s">
        <v>354</v>
      </c>
      <c r="M7045" s="2"/>
      <c r="P7045" s="2"/>
    </row>
    <row r="7046" spans="1:16" ht="12" customHeight="1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167">
        <v>71477</v>
      </c>
      <c r="L7046" s="167" t="s">
        <v>353</v>
      </c>
      <c r="M7046" s="2"/>
      <c r="P7046" s="2"/>
    </row>
    <row r="7047" spans="1:16" ht="12" customHeight="1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167">
        <v>71479</v>
      </c>
      <c r="L7047" s="167" t="s">
        <v>356</v>
      </c>
      <c r="M7047" s="2"/>
      <c r="P7047" s="2"/>
    </row>
    <row r="7048" spans="1:16" ht="12" customHeight="1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167">
        <v>71485</v>
      </c>
      <c r="L7048" s="167" t="s">
        <v>354</v>
      </c>
      <c r="M7048" s="2"/>
      <c r="P7048" s="2"/>
    </row>
    <row r="7049" spans="1:16" ht="12" customHeight="1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167">
        <v>71486</v>
      </c>
      <c r="L7049" s="167" t="s">
        <v>356</v>
      </c>
      <c r="M7049" s="2"/>
      <c r="P7049" s="2"/>
    </row>
    <row r="7050" spans="1:16" ht="12" customHeight="1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167">
        <v>71496</v>
      </c>
      <c r="L7050" s="167" t="s">
        <v>354</v>
      </c>
      <c r="M7050" s="2"/>
      <c r="P7050" s="2"/>
    </row>
    <row r="7051" spans="1:16" ht="12" customHeight="1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167">
        <v>71497</v>
      </c>
      <c r="L7051" s="167" t="s">
        <v>356</v>
      </c>
      <c r="M7051" s="2"/>
      <c r="P7051" s="2"/>
    </row>
    <row r="7052" spans="1:16" ht="12" customHeight="1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167">
        <v>71601</v>
      </c>
      <c r="L7052" s="167" t="s">
        <v>290</v>
      </c>
      <c r="M7052" s="2"/>
      <c r="P7052" s="2"/>
    </row>
    <row r="7053" spans="1:16" ht="12" customHeight="1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167">
        <v>71640</v>
      </c>
      <c r="L7053" s="167" t="s">
        <v>378</v>
      </c>
      <c r="M7053" s="2"/>
      <c r="P7053" s="2"/>
    </row>
    <row r="7054" spans="1:16" ht="12" customHeight="1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167">
        <v>71642</v>
      </c>
      <c r="L7054" s="167" t="s">
        <v>290</v>
      </c>
      <c r="M7054" s="2"/>
      <c r="P7054" s="2"/>
    </row>
    <row r="7055" spans="1:16" ht="12" customHeight="1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167">
        <v>71649</v>
      </c>
      <c r="L7055" s="167" t="s">
        <v>378</v>
      </c>
      <c r="M7055" s="2"/>
      <c r="P7055" s="2"/>
    </row>
    <row r="7056" spans="1:16" ht="12" customHeight="1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167">
        <v>71650</v>
      </c>
      <c r="L7056" s="167" t="s">
        <v>290</v>
      </c>
      <c r="M7056" s="2"/>
      <c r="P7056" s="2"/>
    </row>
    <row r="7057" spans="1:16" ht="12" customHeight="1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167">
        <v>71653</v>
      </c>
      <c r="L7057" s="167" t="s">
        <v>378</v>
      </c>
      <c r="M7057" s="2"/>
      <c r="P7057" s="2"/>
    </row>
    <row r="7058" spans="1:16" ht="12" customHeight="1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167">
        <v>71654</v>
      </c>
      <c r="L7058" s="167" t="s">
        <v>290</v>
      </c>
      <c r="M7058" s="2"/>
      <c r="P7058" s="2"/>
    </row>
    <row r="7059" spans="1:16" ht="12" customHeight="1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167">
        <v>71661</v>
      </c>
      <c r="L7059" s="167" t="s">
        <v>378</v>
      </c>
      <c r="M7059" s="2"/>
      <c r="P7059" s="2"/>
    </row>
    <row r="7060" spans="1:16" ht="12" customHeight="1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167">
        <v>71662</v>
      </c>
      <c r="L7060" s="167" t="s">
        <v>290</v>
      </c>
      <c r="M7060" s="2"/>
      <c r="P7060" s="2"/>
    </row>
    <row r="7061" spans="1:16" ht="12" customHeight="1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167">
        <v>71663</v>
      </c>
      <c r="L7061" s="167" t="s">
        <v>378</v>
      </c>
      <c r="M7061" s="2"/>
      <c r="P7061" s="2"/>
    </row>
    <row r="7062" spans="1:16" ht="12" customHeight="1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167">
        <v>71665</v>
      </c>
      <c r="L7062" s="167" t="s">
        <v>290</v>
      </c>
      <c r="M7062" s="2"/>
      <c r="P7062" s="2"/>
    </row>
    <row r="7063" spans="1:16" ht="12" customHeight="1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167">
        <v>71676</v>
      </c>
      <c r="L7063" s="167" t="s">
        <v>378</v>
      </c>
      <c r="M7063" s="2"/>
      <c r="P7063" s="2"/>
    </row>
    <row r="7064" spans="1:16" ht="12" customHeight="1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167">
        <v>71677</v>
      </c>
      <c r="L7064" s="167" t="s">
        <v>290</v>
      </c>
      <c r="M7064" s="2"/>
      <c r="P7064" s="2"/>
    </row>
    <row r="7065" spans="1:16" ht="12" customHeight="1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167">
        <v>71724</v>
      </c>
      <c r="L7065" s="167" t="s">
        <v>356</v>
      </c>
      <c r="M7065" s="2"/>
      <c r="P7065" s="2"/>
    </row>
    <row r="7066" spans="1:16" ht="12" customHeight="1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167">
        <v>71725</v>
      </c>
      <c r="L7066" s="167" t="s">
        <v>290</v>
      </c>
      <c r="M7066" s="2"/>
      <c r="P7066" s="2"/>
    </row>
    <row r="7067" spans="1:16" ht="12" customHeight="1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167">
        <v>71730</v>
      </c>
      <c r="L7067" s="167" t="s">
        <v>356</v>
      </c>
      <c r="M7067" s="2"/>
      <c r="P7067" s="2"/>
    </row>
    <row r="7068" spans="1:16" ht="12" customHeight="1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167">
        <v>71742</v>
      </c>
      <c r="L7068" s="167" t="s">
        <v>290</v>
      </c>
      <c r="M7068" s="2"/>
      <c r="P7068" s="2"/>
    </row>
    <row r="7069" spans="1:16" ht="12" customHeight="1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167">
        <v>71747</v>
      </c>
      <c r="L7069" s="167" t="s">
        <v>356</v>
      </c>
      <c r="M7069" s="2"/>
      <c r="P7069" s="2"/>
    </row>
    <row r="7070" spans="1:16" ht="12" customHeight="1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167">
        <v>71748</v>
      </c>
      <c r="L7070" s="167" t="s">
        <v>290</v>
      </c>
      <c r="M7070" s="2"/>
      <c r="P7070" s="2"/>
    </row>
    <row r="7071" spans="1:16" ht="12" customHeight="1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167">
        <v>71749</v>
      </c>
      <c r="L7071" s="167" t="s">
        <v>356</v>
      </c>
      <c r="M7071" s="2"/>
      <c r="P7071" s="2"/>
    </row>
    <row r="7072" spans="1:16" ht="12" customHeight="1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167">
        <v>71763</v>
      </c>
      <c r="L7072" s="167" t="s">
        <v>290</v>
      </c>
      <c r="M7072" s="2"/>
      <c r="P7072" s="2"/>
    </row>
    <row r="7073" spans="1:16" ht="12" customHeight="1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167">
        <v>71764</v>
      </c>
      <c r="L7073" s="167" t="s">
        <v>356</v>
      </c>
      <c r="M7073" s="2"/>
      <c r="P7073" s="2"/>
    </row>
    <row r="7074" spans="1:16" ht="12" customHeight="1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167">
        <v>71766</v>
      </c>
      <c r="L7074" s="167" t="s">
        <v>290</v>
      </c>
      <c r="M7074" s="2"/>
      <c r="P7074" s="2"/>
    </row>
    <row r="7075" spans="1:16" ht="12" customHeight="1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167">
        <v>71768</v>
      </c>
      <c r="L7075" s="167" t="s">
        <v>356</v>
      </c>
      <c r="M7075" s="2"/>
      <c r="P7075" s="2"/>
    </row>
    <row r="7076" spans="1:16" ht="12" customHeight="1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167">
        <v>71772</v>
      </c>
      <c r="L7076" s="167" t="s">
        <v>290</v>
      </c>
      <c r="M7076" s="2"/>
      <c r="P7076" s="2"/>
    </row>
    <row r="7077" spans="1:16" ht="12" customHeight="1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167">
        <v>71801</v>
      </c>
      <c r="L7077" s="167" t="s">
        <v>356</v>
      </c>
      <c r="M7077" s="2"/>
      <c r="P7077" s="2"/>
    </row>
    <row r="7078" spans="1:16" ht="12" customHeight="1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167">
        <v>71825</v>
      </c>
      <c r="L7078" s="167" t="s">
        <v>290</v>
      </c>
      <c r="M7078" s="2"/>
      <c r="P7078" s="2"/>
    </row>
    <row r="7079" spans="1:16" ht="12" customHeight="1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167">
        <v>71826</v>
      </c>
      <c r="L7079" s="167" t="s">
        <v>356</v>
      </c>
      <c r="M7079" s="2"/>
      <c r="P7079" s="2"/>
    </row>
    <row r="7080" spans="1:16" ht="12" customHeight="1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167">
        <v>71832</v>
      </c>
      <c r="L7080" s="167" t="s">
        <v>289</v>
      </c>
      <c r="M7080" s="2"/>
      <c r="P7080" s="2"/>
    </row>
    <row r="7081" spans="1:16" ht="12" customHeight="1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167">
        <v>71834</v>
      </c>
      <c r="L7081" s="167" t="s">
        <v>356</v>
      </c>
      <c r="M7081" s="2"/>
      <c r="P7081" s="2"/>
    </row>
    <row r="7082" spans="1:16" ht="12" customHeight="1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167">
        <v>71841</v>
      </c>
      <c r="L7082" s="167" t="s">
        <v>289</v>
      </c>
      <c r="M7082" s="2"/>
      <c r="P7082" s="2"/>
    </row>
    <row r="7083" spans="1:16" ht="12" customHeight="1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167">
        <v>71844</v>
      </c>
      <c r="L7083" s="167" t="s">
        <v>356</v>
      </c>
      <c r="M7083" s="2"/>
      <c r="P7083" s="2"/>
    </row>
    <row r="7084" spans="1:16" ht="12" customHeight="1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167">
        <v>71846</v>
      </c>
      <c r="L7084" s="167" t="s">
        <v>289</v>
      </c>
      <c r="M7084" s="2"/>
      <c r="P7084" s="2"/>
    </row>
    <row r="7085" spans="1:16" ht="12" customHeight="1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167">
        <v>71847</v>
      </c>
      <c r="L7085" s="167" t="s">
        <v>290</v>
      </c>
      <c r="M7085" s="2"/>
      <c r="P7085" s="2"/>
    </row>
    <row r="7086" spans="1:16" ht="12" customHeight="1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167">
        <v>71851</v>
      </c>
      <c r="L7086" s="167" t="s">
        <v>356</v>
      </c>
      <c r="M7086" s="2"/>
      <c r="P7086" s="2"/>
    </row>
    <row r="7087" spans="1:16" ht="12" customHeight="1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167">
        <v>71852</v>
      </c>
      <c r="L7087" s="167" t="s">
        <v>289</v>
      </c>
      <c r="M7087" s="2"/>
      <c r="P7087" s="2"/>
    </row>
    <row r="7088" spans="1:16" ht="12" customHeight="1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167">
        <v>71853</v>
      </c>
      <c r="L7088" s="167" t="s">
        <v>356</v>
      </c>
      <c r="M7088" s="2"/>
      <c r="P7088" s="2"/>
    </row>
    <row r="7089" spans="1:16" ht="12" customHeight="1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167">
        <v>71857</v>
      </c>
      <c r="L7089" s="167" t="s">
        <v>290</v>
      </c>
      <c r="M7089" s="2"/>
      <c r="P7089" s="2"/>
    </row>
    <row r="7090" spans="1:16" ht="12" customHeight="1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167">
        <v>71858</v>
      </c>
      <c r="L7090" s="167" t="s">
        <v>356</v>
      </c>
      <c r="M7090" s="2"/>
      <c r="P7090" s="2"/>
    </row>
    <row r="7091" spans="1:16" ht="12" customHeight="1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167">
        <v>71901</v>
      </c>
      <c r="L7091" s="167" t="s">
        <v>290</v>
      </c>
      <c r="M7091" s="2"/>
      <c r="P7091" s="2"/>
    </row>
    <row r="7092" spans="1:16" ht="12" customHeight="1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167">
        <v>71932</v>
      </c>
      <c r="L7092" s="167" t="s">
        <v>289</v>
      </c>
      <c r="M7092" s="2"/>
      <c r="P7092" s="2"/>
    </row>
    <row r="7093" spans="1:16" ht="12" customHeight="1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167">
        <v>71933</v>
      </c>
      <c r="L7093" s="167" t="s">
        <v>290</v>
      </c>
      <c r="M7093" s="2"/>
      <c r="P7093" s="2"/>
    </row>
    <row r="7094" spans="1:16" ht="12" customHeight="1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167">
        <v>71935</v>
      </c>
      <c r="L7094" s="167" t="s">
        <v>289</v>
      </c>
      <c r="M7094" s="2"/>
      <c r="P7094" s="2"/>
    </row>
    <row r="7095" spans="1:16" ht="12" customHeight="1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167">
        <v>71940</v>
      </c>
      <c r="L7095" s="167" t="s">
        <v>290</v>
      </c>
      <c r="M7095" s="2"/>
      <c r="P7095" s="2"/>
    </row>
    <row r="7096" spans="1:16" ht="12" customHeight="1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167">
        <v>71944</v>
      </c>
      <c r="L7096" s="167" t="s">
        <v>289</v>
      </c>
      <c r="M7096" s="2"/>
      <c r="P7096" s="2"/>
    </row>
    <row r="7097" spans="1:16" ht="12" customHeight="1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167">
        <v>71949</v>
      </c>
      <c r="L7097" s="167" t="s">
        <v>290</v>
      </c>
      <c r="M7097" s="2"/>
      <c r="P7097" s="2"/>
    </row>
    <row r="7098" spans="1:16" ht="12" customHeight="1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167">
        <v>71950</v>
      </c>
      <c r="L7098" s="167" t="s">
        <v>289</v>
      </c>
      <c r="M7098" s="2"/>
      <c r="P7098" s="2"/>
    </row>
    <row r="7099" spans="1:16" ht="12" customHeight="1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167">
        <v>71951</v>
      </c>
      <c r="L7099" s="167" t="s">
        <v>290</v>
      </c>
      <c r="M7099" s="2"/>
      <c r="P7099" s="2"/>
    </row>
    <row r="7100" spans="1:16" ht="12" customHeight="1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167">
        <v>71952</v>
      </c>
      <c r="L7100" s="167" t="s">
        <v>289</v>
      </c>
      <c r="M7100" s="2"/>
      <c r="P7100" s="2"/>
    </row>
    <row r="7101" spans="1:16" ht="12" customHeight="1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167">
        <v>71956</v>
      </c>
      <c r="L7101" s="167" t="s">
        <v>290</v>
      </c>
      <c r="M7101" s="2"/>
      <c r="P7101" s="2"/>
    </row>
    <row r="7102" spans="1:16" ht="12" customHeight="1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167">
        <v>71957</v>
      </c>
      <c r="L7102" s="167" t="s">
        <v>289</v>
      </c>
      <c r="M7102" s="2"/>
      <c r="P7102" s="2"/>
    </row>
    <row r="7103" spans="1:16" ht="12" customHeight="1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167">
        <v>71958</v>
      </c>
      <c r="L7103" s="167" t="s">
        <v>290</v>
      </c>
      <c r="M7103" s="2"/>
      <c r="P7103" s="2"/>
    </row>
    <row r="7104" spans="1:16" ht="12" customHeight="1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167">
        <v>71959</v>
      </c>
      <c r="L7104" s="167" t="s">
        <v>289</v>
      </c>
      <c r="M7104" s="2"/>
      <c r="P7104" s="2"/>
    </row>
    <row r="7105" spans="1:16" ht="12" customHeight="1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167">
        <v>71962</v>
      </c>
      <c r="L7105" s="167" t="s">
        <v>290</v>
      </c>
      <c r="M7105" s="2"/>
      <c r="P7105" s="2"/>
    </row>
    <row r="7106" spans="1:16" ht="12" customHeight="1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167">
        <v>71965</v>
      </c>
      <c r="L7106" s="167" t="s">
        <v>289</v>
      </c>
      <c r="M7106" s="2"/>
      <c r="P7106" s="2"/>
    </row>
    <row r="7107" spans="1:16" ht="12" customHeight="1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167">
        <v>71968</v>
      </c>
      <c r="L7107" s="167" t="s">
        <v>290</v>
      </c>
      <c r="M7107" s="2"/>
      <c r="P7107" s="2"/>
    </row>
    <row r="7108" spans="1:16" ht="12" customHeight="1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167">
        <v>71969</v>
      </c>
      <c r="L7108" s="167" t="s">
        <v>289</v>
      </c>
      <c r="M7108" s="2"/>
      <c r="P7108" s="2"/>
    </row>
    <row r="7109" spans="1:16" ht="12" customHeight="1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167">
        <v>71998</v>
      </c>
      <c r="L7109" s="167" t="s">
        <v>290</v>
      </c>
      <c r="M7109" s="2"/>
      <c r="P7109" s="2"/>
    </row>
    <row r="7110" spans="1:16" ht="12" customHeight="1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167">
        <v>72005</v>
      </c>
      <c r="L7110" s="167" t="s">
        <v>457</v>
      </c>
      <c r="M7110" s="2"/>
      <c r="P7110" s="2"/>
    </row>
    <row r="7111" spans="1:16" ht="12" customHeight="1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167">
        <v>72006</v>
      </c>
      <c r="L7111" s="167" t="s">
        <v>290</v>
      </c>
      <c r="M7111" s="2"/>
      <c r="P7111" s="2"/>
    </row>
    <row r="7112" spans="1:16" ht="12" customHeight="1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167">
        <v>72014</v>
      </c>
      <c r="L7112" s="167" t="s">
        <v>457</v>
      </c>
      <c r="M7112" s="2"/>
      <c r="P7112" s="2"/>
    </row>
    <row r="7113" spans="1:16" ht="12" customHeight="1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167">
        <v>72015</v>
      </c>
      <c r="L7113" s="167" t="s">
        <v>290</v>
      </c>
      <c r="M7113" s="2"/>
      <c r="P7113" s="2"/>
    </row>
    <row r="7114" spans="1:16" ht="12" customHeight="1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167">
        <v>72043</v>
      </c>
      <c r="L7114" s="167" t="s">
        <v>457</v>
      </c>
      <c r="M7114" s="2"/>
      <c r="P7114" s="2"/>
    </row>
    <row r="7115" spans="1:16" ht="12" customHeight="1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167">
        <v>72044</v>
      </c>
      <c r="L7115" s="167" t="s">
        <v>290</v>
      </c>
      <c r="M7115" s="2"/>
      <c r="P7115" s="2"/>
    </row>
    <row r="7116" spans="1:16" ht="12" customHeight="1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167">
        <v>72074</v>
      </c>
      <c r="L7116" s="167" t="s">
        <v>457</v>
      </c>
      <c r="M7116" s="2"/>
      <c r="P7116" s="2"/>
    </row>
    <row r="7117" spans="1:16" ht="12" customHeight="1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167">
        <v>72075</v>
      </c>
      <c r="L7117" s="167" t="s">
        <v>290</v>
      </c>
      <c r="M7117" s="2"/>
      <c r="P7117" s="2"/>
    </row>
    <row r="7118" spans="1:16" ht="12" customHeight="1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167">
        <v>72112</v>
      </c>
      <c r="L7118" s="167" t="s">
        <v>457</v>
      </c>
      <c r="M7118" s="2"/>
      <c r="P7118" s="2"/>
    </row>
    <row r="7119" spans="1:16" ht="12" customHeight="1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167">
        <v>72113</v>
      </c>
      <c r="L7119" s="167" t="s">
        <v>290</v>
      </c>
      <c r="M7119" s="2"/>
      <c r="P7119" s="2"/>
    </row>
    <row r="7120" spans="1:16" ht="12" customHeight="1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167">
        <v>72301</v>
      </c>
      <c r="L7120" s="167" t="s">
        <v>457</v>
      </c>
      <c r="M7120" s="2"/>
      <c r="P7120" s="2"/>
    </row>
    <row r="7121" spans="1:16" ht="12" customHeight="1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167">
        <v>72328</v>
      </c>
      <c r="L7121" s="167" t="s">
        <v>290</v>
      </c>
      <c r="M7121" s="2"/>
      <c r="P7121" s="2"/>
    </row>
    <row r="7122" spans="1:16" ht="12" customHeight="1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167">
        <v>72329</v>
      </c>
      <c r="L7122" s="167" t="s">
        <v>457</v>
      </c>
      <c r="M7122" s="2"/>
      <c r="P7122" s="2"/>
    </row>
    <row r="7123" spans="1:16" ht="12" customHeight="1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167">
        <v>72379</v>
      </c>
      <c r="L7123" s="167" t="s">
        <v>290</v>
      </c>
      <c r="M7123" s="2"/>
      <c r="P7123" s="2"/>
    </row>
    <row r="7124" spans="1:16" ht="12" customHeight="1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167">
        <v>72381</v>
      </c>
      <c r="L7124" s="167" t="s">
        <v>457</v>
      </c>
      <c r="M7124" s="2"/>
      <c r="P7124" s="2"/>
    </row>
    <row r="7125" spans="1:16" ht="12" customHeight="1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167">
        <v>72501</v>
      </c>
      <c r="L7125" s="167" t="s">
        <v>290</v>
      </c>
      <c r="M7125" s="2"/>
      <c r="P7125" s="2"/>
    </row>
    <row r="7126" spans="1:16" ht="12" customHeight="1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167">
        <v>72515</v>
      </c>
      <c r="L7126" s="167" t="s">
        <v>376</v>
      </c>
      <c r="M7126" s="2"/>
      <c r="P7126" s="2"/>
    </row>
    <row r="7127" spans="1:16" ht="12" customHeight="1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167">
        <v>72516</v>
      </c>
      <c r="L7127" s="167" t="s">
        <v>290</v>
      </c>
      <c r="M7127" s="2"/>
      <c r="P7127" s="2"/>
    </row>
    <row r="7128" spans="1:16" ht="12" customHeight="1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167">
        <v>72520</v>
      </c>
      <c r="L7128" s="167" t="s">
        <v>376</v>
      </c>
      <c r="M7128" s="2"/>
      <c r="P7128" s="2"/>
    </row>
    <row r="7129" spans="1:16" ht="12" customHeight="1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167">
        <v>72521</v>
      </c>
      <c r="L7129" s="167" t="s">
        <v>290</v>
      </c>
      <c r="M7129" s="2"/>
      <c r="P7129" s="2"/>
    </row>
    <row r="7130" spans="1:16" ht="12" customHeight="1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167">
        <v>72528</v>
      </c>
      <c r="L7130" s="167" t="s">
        <v>376</v>
      </c>
      <c r="M7130" s="2"/>
      <c r="P7130" s="2"/>
    </row>
    <row r="7131" spans="1:16" ht="12" customHeight="1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167">
        <v>72529</v>
      </c>
      <c r="L7131" s="167" t="s">
        <v>290</v>
      </c>
      <c r="M7131" s="2"/>
      <c r="P7131" s="2"/>
    </row>
    <row r="7132" spans="1:16" ht="12" customHeight="1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167">
        <v>72531</v>
      </c>
      <c r="L7132" s="167" t="s">
        <v>376</v>
      </c>
      <c r="M7132" s="2"/>
      <c r="P7132" s="2"/>
    </row>
    <row r="7133" spans="1:16" ht="12" customHeight="1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167">
        <v>72532</v>
      </c>
      <c r="L7133" s="167" t="s">
        <v>290</v>
      </c>
      <c r="M7133" s="2"/>
      <c r="P7133" s="2"/>
    </row>
    <row r="7134" spans="1:16" ht="12" customHeight="1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167">
        <v>72537</v>
      </c>
      <c r="L7134" s="167" t="s">
        <v>376</v>
      </c>
      <c r="M7134" s="2"/>
      <c r="P7134" s="2"/>
    </row>
    <row r="7135" spans="1:16" ht="12" customHeight="1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167">
        <v>72539</v>
      </c>
      <c r="L7135" s="167" t="s">
        <v>290</v>
      </c>
      <c r="M7135" s="2"/>
      <c r="P7135" s="2"/>
    </row>
    <row r="7136" spans="1:16" ht="12" customHeight="1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167">
        <v>72544</v>
      </c>
      <c r="L7136" s="167" t="s">
        <v>376</v>
      </c>
      <c r="M7136" s="2"/>
      <c r="P7136" s="2"/>
    </row>
    <row r="7137" spans="1:16" ht="12" customHeight="1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167">
        <v>72545</v>
      </c>
      <c r="L7137" s="167" t="s">
        <v>290</v>
      </c>
      <c r="M7137" s="2"/>
      <c r="P7137" s="2"/>
    </row>
    <row r="7138" spans="1:16" ht="12" customHeight="1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167">
        <v>72554</v>
      </c>
      <c r="L7138" s="167" t="s">
        <v>376</v>
      </c>
      <c r="M7138" s="2"/>
      <c r="P7138" s="2"/>
    </row>
    <row r="7139" spans="1:16" ht="12" customHeight="1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167">
        <v>72555</v>
      </c>
      <c r="L7139" s="167" t="s">
        <v>290</v>
      </c>
      <c r="M7139" s="2"/>
      <c r="P7139" s="2"/>
    </row>
    <row r="7140" spans="1:16" ht="12" customHeight="1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167">
        <v>72557</v>
      </c>
      <c r="L7140" s="167" t="s">
        <v>376</v>
      </c>
      <c r="M7140" s="2"/>
      <c r="P7140" s="2"/>
    </row>
    <row r="7141" spans="1:16" ht="12" customHeight="1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167">
        <v>72560</v>
      </c>
      <c r="L7141" s="167" t="s">
        <v>290</v>
      </c>
      <c r="M7141" s="2"/>
      <c r="P7141" s="2"/>
    </row>
    <row r="7142" spans="1:16" ht="12" customHeight="1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167">
        <v>72572</v>
      </c>
      <c r="L7142" s="167" t="s">
        <v>457</v>
      </c>
      <c r="M7142" s="2"/>
      <c r="P7142" s="2"/>
    </row>
    <row r="7143" spans="1:16" ht="12" customHeight="1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167">
        <v>72573</v>
      </c>
      <c r="L7143" s="167" t="s">
        <v>290</v>
      </c>
      <c r="M7143" s="2"/>
      <c r="P7143" s="2"/>
    </row>
    <row r="7144" spans="1:16" ht="12" customHeight="1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167">
        <v>72576</v>
      </c>
      <c r="L7144" s="167" t="s">
        <v>376</v>
      </c>
      <c r="M7144" s="2"/>
      <c r="P7144" s="2"/>
    </row>
    <row r="7145" spans="1:16" ht="12" customHeight="1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167">
        <v>72577</v>
      </c>
      <c r="L7145" s="167" t="s">
        <v>290</v>
      </c>
      <c r="M7145" s="2"/>
      <c r="P7145" s="2"/>
    </row>
    <row r="7146" spans="1:16" ht="12" customHeight="1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167">
        <v>72578</v>
      </c>
      <c r="L7146" s="167" t="s">
        <v>376</v>
      </c>
      <c r="M7146" s="2"/>
      <c r="P7146" s="2"/>
    </row>
    <row r="7147" spans="1:16" ht="12" customHeight="1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167">
        <v>72579</v>
      </c>
      <c r="L7147" s="167" t="s">
        <v>290</v>
      </c>
      <c r="M7147" s="2"/>
      <c r="P7147" s="2"/>
    </row>
    <row r="7148" spans="1:16" ht="12" customHeight="1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167">
        <v>72583</v>
      </c>
      <c r="L7148" s="167" t="s">
        <v>376</v>
      </c>
      <c r="M7148" s="2"/>
      <c r="P7148" s="2"/>
    </row>
    <row r="7149" spans="1:16" ht="12" customHeight="1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167">
        <v>72584</v>
      </c>
      <c r="L7149" s="167" t="s">
        <v>290</v>
      </c>
      <c r="M7149" s="2"/>
      <c r="P7149" s="2"/>
    </row>
    <row r="7150" spans="1:16" ht="12" customHeight="1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167">
        <v>72601</v>
      </c>
      <c r="L7150" s="167" t="s">
        <v>376</v>
      </c>
      <c r="M7150" s="2"/>
      <c r="P7150" s="2"/>
    </row>
    <row r="7151" spans="1:16" ht="12" customHeight="1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167">
        <v>72610</v>
      </c>
      <c r="L7151" s="167" t="s">
        <v>290</v>
      </c>
      <c r="M7151" s="2"/>
      <c r="P7151" s="2"/>
    </row>
    <row r="7152" spans="1:16" ht="12" customHeight="1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167">
        <v>72611</v>
      </c>
      <c r="L7152" s="167" t="s">
        <v>376</v>
      </c>
      <c r="M7152" s="2"/>
      <c r="P7152" s="2"/>
    </row>
    <row r="7153" spans="1:16" ht="12" customHeight="1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167">
        <v>72612</v>
      </c>
      <c r="L7153" s="167" t="s">
        <v>289</v>
      </c>
      <c r="M7153" s="2"/>
      <c r="P7153" s="2"/>
    </row>
    <row r="7154" spans="1:16" ht="12" customHeight="1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167">
        <v>72613</v>
      </c>
      <c r="L7154" s="167" t="s">
        <v>376</v>
      </c>
      <c r="M7154" s="2"/>
      <c r="P7154" s="2"/>
    </row>
    <row r="7155" spans="1:16" ht="12" customHeight="1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167">
        <v>72617</v>
      </c>
      <c r="L7155" s="167" t="s">
        <v>290</v>
      </c>
      <c r="M7155" s="2"/>
      <c r="P7155" s="2"/>
    </row>
    <row r="7156" spans="1:16" ht="12" customHeight="1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167">
        <v>72619</v>
      </c>
      <c r="L7156" s="167" t="s">
        <v>376</v>
      </c>
      <c r="M7156" s="2"/>
      <c r="P7156" s="2"/>
    </row>
    <row r="7157" spans="1:16" ht="12" customHeight="1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167">
        <v>72628</v>
      </c>
      <c r="L7157" s="167" t="s">
        <v>289</v>
      </c>
      <c r="M7157" s="2"/>
      <c r="P7157" s="2"/>
    </row>
    <row r="7158" spans="1:16" ht="12" customHeight="1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167">
        <v>72629</v>
      </c>
      <c r="L7158" s="167" t="s">
        <v>290</v>
      </c>
      <c r="M7158" s="2"/>
      <c r="P7158" s="2"/>
    </row>
    <row r="7159" spans="1:16" ht="12" customHeight="1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167">
        <v>72630</v>
      </c>
      <c r="L7159" s="167" t="s">
        <v>376</v>
      </c>
      <c r="M7159" s="2"/>
      <c r="P7159" s="2"/>
    </row>
    <row r="7160" spans="1:16" ht="12" customHeight="1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167">
        <v>72636</v>
      </c>
      <c r="L7160" s="167" t="s">
        <v>290</v>
      </c>
      <c r="M7160" s="2"/>
      <c r="P7160" s="2"/>
    </row>
    <row r="7161" spans="1:16" ht="12" customHeight="1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167">
        <v>72638</v>
      </c>
      <c r="L7161" s="167" t="s">
        <v>376</v>
      </c>
      <c r="M7161" s="2"/>
      <c r="P7161" s="2"/>
    </row>
    <row r="7162" spans="1:16" ht="12" customHeight="1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167">
        <v>72639</v>
      </c>
      <c r="L7162" s="167" t="s">
        <v>290</v>
      </c>
      <c r="M7162" s="2"/>
      <c r="P7162" s="2"/>
    </row>
    <row r="7163" spans="1:16" ht="12" customHeight="1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167">
        <v>72640</v>
      </c>
      <c r="L7163" s="167" t="s">
        <v>376</v>
      </c>
      <c r="M7163" s="2"/>
      <c r="P7163" s="2"/>
    </row>
    <row r="7164" spans="1:16" ht="12" customHeight="1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167">
        <v>72641</v>
      </c>
      <c r="L7164" s="167" t="s">
        <v>289</v>
      </c>
      <c r="M7164" s="2"/>
      <c r="P7164" s="2"/>
    </row>
    <row r="7165" spans="1:16" ht="12" customHeight="1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167">
        <v>72642</v>
      </c>
      <c r="L7165" s="167" t="s">
        <v>376</v>
      </c>
      <c r="M7165" s="2"/>
      <c r="P7165" s="2"/>
    </row>
    <row r="7166" spans="1:16" ht="12" customHeight="1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167">
        <v>72645</v>
      </c>
      <c r="L7166" s="167" t="s">
        <v>290</v>
      </c>
      <c r="M7166" s="2"/>
      <c r="P7166" s="2"/>
    </row>
    <row r="7167" spans="1:16" ht="12" customHeight="1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167">
        <v>72648</v>
      </c>
      <c r="L7167" s="167" t="s">
        <v>376</v>
      </c>
      <c r="M7167" s="2"/>
      <c r="P7167" s="2"/>
    </row>
    <row r="7168" spans="1:16" ht="12" customHeight="1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167">
        <v>72650</v>
      </c>
      <c r="L7168" s="167" t="s">
        <v>290</v>
      </c>
      <c r="M7168" s="2"/>
      <c r="P7168" s="2"/>
    </row>
    <row r="7169" spans="1:16" ht="12" customHeight="1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167">
        <v>72651</v>
      </c>
      <c r="L7169" s="167" t="s">
        <v>376</v>
      </c>
      <c r="M7169" s="2"/>
      <c r="P7169" s="2"/>
    </row>
    <row r="7170" spans="1:16" ht="12" customHeight="1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167">
        <v>72655</v>
      </c>
      <c r="L7170" s="167" t="s">
        <v>289</v>
      </c>
      <c r="M7170" s="2"/>
      <c r="P7170" s="2"/>
    </row>
    <row r="7171" spans="1:16" ht="12" customHeight="1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167">
        <v>72657</v>
      </c>
      <c r="L7171" s="167" t="s">
        <v>290</v>
      </c>
      <c r="M7171" s="2"/>
      <c r="P7171" s="2"/>
    </row>
    <row r="7172" spans="1:16" ht="12" customHeight="1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167">
        <v>72658</v>
      </c>
      <c r="L7172" s="167" t="s">
        <v>376</v>
      </c>
      <c r="M7172" s="2"/>
      <c r="P7172" s="2"/>
    </row>
    <row r="7173" spans="1:16" ht="12" customHeight="1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167">
        <v>72663</v>
      </c>
      <c r="L7173" s="167" t="s">
        <v>290</v>
      </c>
      <c r="M7173" s="2"/>
      <c r="P7173" s="2"/>
    </row>
    <row r="7174" spans="1:16" ht="12" customHeight="1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167">
        <v>72666</v>
      </c>
      <c r="L7174" s="167" t="s">
        <v>289</v>
      </c>
      <c r="M7174" s="2"/>
      <c r="P7174" s="2"/>
    </row>
    <row r="7175" spans="1:16" ht="12" customHeight="1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167">
        <v>72668</v>
      </c>
      <c r="L7175" s="167" t="s">
        <v>376</v>
      </c>
      <c r="M7175" s="2"/>
      <c r="P7175" s="2"/>
    </row>
    <row r="7176" spans="1:16" ht="12" customHeight="1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167">
        <v>72670</v>
      </c>
      <c r="L7176" s="167" t="s">
        <v>289</v>
      </c>
      <c r="M7176" s="2"/>
      <c r="P7176" s="2"/>
    </row>
    <row r="7177" spans="1:16" ht="12" customHeight="1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167">
        <v>72672</v>
      </c>
      <c r="L7177" s="167" t="s">
        <v>376</v>
      </c>
      <c r="M7177" s="2"/>
      <c r="P7177" s="2"/>
    </row>
    <row r="7178" spans="1:16" ht="12" customHeight="1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167">
        <v>72679</v>
      </c>
      <c r="L7178" s="167" t="s">
        <v>290</v>
      </c>
      <c r="M7178" s="2"/>
      <c r="P7178" s="2"/>
    </row>
    <row r="7179" spans="1:16" ht="12" customHeight="1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167">
        <v>72682</v>
      </c>
      <c r="L7179" s="167" t="s">
        <v>376</v>
      </c>
      <c r="M7179" s="2"/>
      <c r="P7179" s="2"/>
    </row>
    <row r="7180" spans="1:16" ht="12" customHeight="1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167">
        <v>72683</v>
      </c>
      <c r="L7180" s="167" t="s">
        <v>289</v>
      </c>
      <c r="M7180" s="2"/>
      <c r="P7180" s="2"/>
    </row>
    <row r="7181" spans="1:16" ht="12" customHeight="1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167">
        <v>72685</v>
      </c>
      <c r="L7181" s="167" t="s">
        <v>376</v>
      </c>
      <c r="M7181" s="2"/>
      <c r="P7181" s="2"/>
    </row>
    <row r="7182" spans="1:16" ht="12" customHeight="1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167">
        <v>72686</v>
      </c>
      <c r="L7182" s="167" t="s">
        <v>290</v>
      </c>
      <c r="M7182" s="2"/>
      <c r="P7182" s="2"/>
    </row>
    <row r="7183" spans="1:16" ht="12" customHeight="1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167">
        <v>72687</v>
      </c>
      <c r="L7183" s="167" t="s">
        <v>376</v>
      </c>
      <c r="M7183" s="2"/>
      <c r="P7183" s="2"/>
    </row>
    <row r="7184" spans="1:16" ht="12" customHeight="1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167">
        <v>72701</v>
      </c>
      <c r="L7184" s="167" t="s">
        <v>289</v>
      </c>
      <c r="M7184" s="2"/>
      <c r="P7184" s="2"/>
    </row>
    <row r="7185" spans="1:16" ht="12" customHeight="1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167">
        <v>72711</v>
      </c>
      <c r="L7185" s="167" t="s">
        <v>376</v>
      </c>
      <c r="M7185" s="2"/>
      <c r="P7185" s="2"/>
    </row>
    <row r="7186" spans="1:16" ht="12" customHeight="1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167">
        <v>72712</v>
      </c>
      <c r="L7186" s="167" t="s">
        <v>289</v>
      </c>
      <c r="M7186" s="2"/>
      <c r="P7186" s="2"/>
    </row>
    <row r="7187" spans="1:16" ht="12" customHeight="1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167">
        <v>72714</v>
      </c>
      <c r="L7187" s="167" t="s">
        <v>376</v>
      </c>
      <c r="M7187" s="2"/>
      <c r="P7187" s="2"/>
    </row>
    <row r="7188" spans="1:16" ht="12" customHeight="1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167">
        <v>72715</v>
      </c>
      <c r="L7188" s="167" t="s">
        <v>289</v>
      </c>
      <c r="M7188" s="2"/>
      <c r="P7188" s="2"/>
    </row>
    <row r="7189" spans="1:16" ht="12" customHeight="1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167">
        <v>72732</v>
      </c>
      <c r="L7189" s="167" t="s">
        <v>376</v>
      </c>
      <c r="M7189" s="2"/>
      <c r="P7189" s="2"/>
    </row>
    <row r="7190" spans="1:16" ht="12" customHeight="1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167">
        <v>72734</v>
      </c>
      <c r="L7190" s="167" t="s">
        <v>289</v>
      </c>
      <c r="M7190" s="2"/>
      <c r="P7190" s="2"/>
    </row>
    <row r="7191" spans="1:16" ht="12" customHeight="1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167">
        <v>72739</v>
      </c>
      <c r="L7191" s="167" t="s">
        <v>376</v>
      </c>
      <c r="M7191" s="2"/>
      <c r="P7191" s="2"/>
    </row>
    <row r="7192" spans="1:16" ht="12" customHeight="1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167">
        <v>72740</v>
      </c>
      <c r="L7192" s="167" t="s">
        <v>289</v>
      </c>
      <c r="M7192" s="2"/>
      <c r="P7192" s="2"/>
    </row>
    <row r="7193" spans="1:16" ht="12" customHeight="1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167">
        <v>72747</v>
      </c>
      <c r="L7193" s="167" t="s">
        <v>428</v>
      </c>
      <c r="M7193" s="2"/>
      <c r="P7193" s="2"/>
    </row>
    <row r="7194" spans="1:16" ht="12" customHeight="1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167">
        <v>72749</v>
      </c>
      <c r="L7194" s="167" t="s">
        <v>289</v>
      </c>
      <c r="M7194" s="2"/>
      <c r="P7194" s="2"/>
    </row>
    <row r="7195" spans="1:16" ht="12" customHeight="1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167">
        <v>72751</v>
      </c>
      <c r="L7195" s="167" t="s">
        <v>376</v>
      </c>
      <c r="M7195" s="2"/>
      <c r="P7195" s="2"/>
    </row>
    <row r="7196" spans="1:16" ht="12" customHeight="1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167">
        <v>72752</v>
      </c>
      <c r="L7196" s="167" t="s">
        <v>289</v>
      </c>
      <c r="M7196" s="2"/>
      <c r="P7196" s="2"/>
    </row>
    <row r="7197" spans="1:16" ht="12" customHeight="1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167">
        <v>72801</v>
      </c>
      <c r="L7197" s="167" t="s">
        <v>290</v>
      </c>
      <c r="M7197" s="2"/>
      <c r="P7197" s="2"/>
    </row>
    <row r="7198" spans="1:16" ht="12" customHeight="1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167">
        <v>72820</v>
      </c>
      <c r="L7198" s="167" t="s">
        <v>289</v>
      </c>
      <c r="M7198" s="2"/>
      <c r="P7198" s="2"/>
    </row>
    <row r="7199" spans="1:16" ht="12" customHeight="1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167">
        <v>72823</v>
      </c>
      <c r="L7199" s="167" t="s">
        <v>290</v>
      </c>
      <c r="M7199" s="2"/>
      <c r="P7199" s="2"/>
    </row>
    <row r="7200" spans="1:16" ht="12" customHeight="1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167">
        <v>72824</v>
      </c>
      <c r="L7200" s="167" t="s">
        <v>289</v>
      </c>
      <c r="M7200" s="2"/>
      <c r="P7200" s="2"/>
    </row>
    <row r="7201" spans="1:16" ht="12" customHeight="1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167">
        <v>72829</v>
      </c>
      <c r="L7201" s="167" t="s">
        <v>290</v>
      </c>
      <c r="M7201" s="2"/>
      <c r="P7201" s="2"/>
    </row>
    <row r="7202" spans="1:16" ht="12" customHeight="1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167">
        <v>72830</v>
      </c>
      <c r="L7202" s="167" t="s">
        <v>289</v>
      </c>
      <c r="M7202" s="2"/>
      <c r="P7202" s="2"/>
    </row>
    <row r="7203" spans="1:16" ht="12" customHeight="1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167">
        <v>72834</v>
      </c>
      <c r="L7203" s="167" t="s">
        <v>290</v>
      </c>
      <c r="M7203" s="2"/>
      <c r="P7203" s="2"/>
    </row>
    <row r="7204" spans="1:16" ht="12" customHeight="1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167">
        <v>72835</v>
      </c>
      <c r="L7204" s="167" t="s">
        <v>289</v>
      </c>
      <c r="M7204" s="2"/>
      <c r="P7204" s="2"/>
    </row>
    <row r="7205" spans="1:16" ht="12" customHeight="1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167">
        <v>72837</v>
      </c>
      <c r="L7205" s="167" t="s">
        <v>290</v>
      </c>
      <c r="M7205" s="2"/>
      <c r="P7205" s="2"/>
    </row>
    <row r="7206" spans="1:16" ht="12" customHeight="1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167">
        <v>72838</v>
      </c>
      <c r="L7206" s="167" t="s">
        <v>289</v>
      </c>
      <c r="M7206" s="2"/>
      <c r="P7206" s="2"/>
    </row>
    <row r="7207" spans="1:16" ht="12" customHeight="1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167">
        <v>72843</v>
      </c>
      <c r="L7207" s="167" t="s">
        <v>290</v>
      </c>
      <c r="M7207" s="2"/>
      <c r="P7207" s="2"/>
    </row>
    <row r="7208" spans="1:16" ht="12" customHeight="1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167">
        <v>72845</v>
      </c>
      <c r="L7208" s="167" t="s">
        <v>289</v>
      </c>
      <c r="M7208" s="2"/>
      <c r="P7208" s="2"/>
    </row>
    <row r="7209" spans="1:16" ht="12" customHeight="1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167">
        <v>72853</v>
      </c>
      <c r="L7209" s="167" t="s">
        <v>290</v>
      </c>
      <c r="M7209" s="2"/>
      <c r="P7209" s="2"/>
    </row>
    <row r="7210" spans="1:16" ht="12" customHeight="1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167">
        <v>72854</v>
      </c>
      <c r="L7210" s="167" t="s">
        <v>289</v>
      </c>
      <c r="M7210" s="2"/>
      <c r="P7210" s="2"/>
    </row>
    <row r="7211" spans="1:16" ht="12" customHeight="1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167">
        <v>72857</v>
      </c>
      <c r="L7211" s="167" t="s">
        <v>290</v>
      </c>
      <c r="M7211" s="2"/>
      <c r="P7211" s="2"/>
    </row>
    <row r="7212" spans="1:16" ht="12" customHeight="1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167">
        <v>72860</v>
      </c>
      <c r="L7212" s="167" t="s">
        <v>289</v>
      </c>
      <c r="M7212" s="2"/>
      <c r="P7212" s="2"/>
    </row>
    <row r="7213" spans="1:16" ht="12" customHeight="1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167">
        <v>73001</v>
      </c>
      <c r="L7213" s="167" t="s">
        <v>427</v>
      </c>
      <c r="M7213" s="2"/>
      <c r="P7213" s="2"/>
    </row>
    <row r="7214" spans="1:16" ht="12" customHeight="1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167">
        <v>73025</v>
      </c>
      <c r="L7214" s="167" t="s">
        <v>475</v>
      </c>
      <c r="M7214" s="2"/>
      <c r="P7214" s="2"/>
    </row>
    <row r="7215" spans="1:16" ht="12" customHeight="1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167">
        <v>73026</v>
      </c>
      <c r="L7215" s="167" t="s">
        <v>427</v>
      </c>
      <c r="M7215" s="2"/>
      <c r="P7215" s="2"/>
    </row>
    <row r="7216" spans="1:16" ht="12" customHeight="1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167">
        <v>73055</v>
      </c>
      <c r="L7216" s="167" t="s">
        <v>475</v>
      </c>
      <c r="M7216" s="2"/>
      <c r="P7216" s="2"/>
    </row>
    <row r="7217" spans="1:16" ht="12" customHeight="1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167">
        <v>73056</v>
      </c>
      <c r="L7217" s="167" t="s">
        <v>427</v>
      </c>
      <c r="M7217" s="2"/>
      <c r="P7217" s="2"/>
    </row>
    <row r="7218" spans="1:16" ht="12" customHeight="1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167">
        <v>73061</v>
      </c>
      <c r="L7218" s="167" t="s">
        <v>428</v>
      </c>
      <c r="M7218" s="2"/>
      <c r="P7218" s="2"/>
    </row>
    <row r="7219" spans="1:16" ht="12" customHeight="1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167">
        <v>73062</v>
      </c>
      <c r="L7219" s="167" t="s">
        <v>427</v>
      </c>
      <c r="M7219" s="2"/>
      <c r="P7219" s="2"/>
    </row>
    <row r="7220" spans="1:16" ht="12" customHeight="1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167">
        <v>73081</v>
      </c>
      <c r="L7220" s="167" t="s">
        <v>475</v>
      </c>
      <c r="M7220" s="2"/>
      <c r="P7220" s="2"/>
    </row>
    <row r="7221" spans="1:16" ht="12" customHeight="1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167">
        <v>73082</v>
      </c>
      <c r="L7221" s="167" t="s">
        <v>427</v>
      </c>
      <c r="M7221" s="2"/>
      <c r="P7221" s="2"/>
    </row>
    <row r="7222" spans="1:16" ht="12" customHeight="1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167">
        <v>73091</v>
      </c>
      <c r="L7222" s="167" t="s">
        <v>475</v>
      </c>
      <c r="M7222" s="2"/>
      <c r="P7222" s="2"/>
    </row>
    <row r="7223" spans="1:16" ht="12" customHeight="1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167">
        <v>73092</v>
      </c>
      <c r="L7223" s="167" t="s">
        <v>427</v>
      </c>
      <c r="M7223" s="2"/>
      <c r="P7223" s="2"/>
    </row>
    <row r="7224" spans="1:16" ht="12" customHeight="1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167">
        <v>73301</v>
      </c>
      <c r="L7224" s="167" t="s">
        <v>461</v>
      </c>
      <c r="M7224" s="2"/>
      <c r="P7224" s="2"/>
    </row>
    <row r="7225" spans="1:16" ht="12" customHeight="1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167">
        <v>73401</v>
      </c>
      <c r="L7225" s="167" t="s">
        <v>475</v>
      </c>
      <c r="M7225" s="2"/>
      <c r="P7225" s="2"/>
    </row>
    <row r="7226" spans="1:16" ht="12" customHeight="1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167">
        <v>73432</v>
      </c>
      <c r="L7226" s="167" t="s">
        <v>427</v>
      </c>
      <c r="M7226" s="2"/>
      <c r="P7226" s="2"/>
    </row>
    <row r="7227" spans="1:16" ht="12" customHeight="1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167">
        <v>73435</v>
      </c>
      <c r="L7227" s="167" t="s">
        <v>475</v>
      </c>
      <c r="M7227" s="2"/>
      <c r="P7227" s="2"/>
    </row>
    <row r="7228" spans="1:16" ht="12" customHeight="1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167">
        <v>73436</v>
      </c>
      <c r="L7228" s="167" t="s">
        <v>427</v>
      </c>
      <c r="M7228" s="2"/>
      <c r="P7228" s="2"/>
    </row>
    <row r="7229" spans="1:16" ht="12" customHeight="1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167">
        <v>73437</v>
      </c>
      <c r="L7229" s="167" t="s">
        <v>475</v>
      </c>
      <c r="M7229" s="2"/>
      <c r="P7229" s="2"/>
    </row>
    <row r="7230" spans="1:16" ht="12" customHeight="1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167">
        <v>73439</v>
      </c>
      <c r="L7230" s="167" t="s">
        <v>465</v>
      </c>
      <c r="M7230" s="2"/>
      <c r="P7230" s="2"/>
    </row>
    <row r="7231" spans="1:16" ht="12" customHeight="1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167">
        <v>73441</v>
      </c>
      <c r="L7231" s="167" t="s">
        <v>475</v>
      </c>
      <c r="M7231" s="2"/>
      <c r="P7231" s="2"/>
    </row>
    <row r="7232" spans="1:16" ht="12" customHeight="1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167">
        <v>73446</v>
      </c>
      <c r="L7232" s="167" t="s">
        <v>465</v>
      </c>
      <c r="M7232" s="2"/>
      <c r="P7232" s="2"/>
    </row>
    <row r="7233" spans="1:16" ht="12" customHeight="1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167">
        <v>73447</v>
      </c>
      <c r="L7233" s="167" t="s">
        <v>475</v>
      </c>
      <c r="M7233" s="2"/>
      <c r="P7233" s="2"/>
    </row>
    <row r="7234" spans="1:16" ht="12" customHeight="1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167">
        <v>73448</v>
      </c>
      <c r="L7234" s="167" t="s">
        <v>465</v>
      </c>
      <c r="M7234" s="2"/>
      <c r="P7234" s="2"/>
    </row>
    <row r="7235" spans="1:16" ht="12" customHeight="1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167">
        <v>73450</v>
      </c>
      <c r="L7235" s="167" t="s">
        <v>427</v>
      </c>
      <c r="M7235" s="2"/>
      <c r="P7235" s="2"/>
    </row>
    <row r="7236" spans="1:16" ht="12" customHeight="1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167">
        <v>73453</v>
      </c>
      <c r="L7236" s="167" t="s">
        <v>475</v>
      </c>
      <c r="M7236" s="2"/>
      <c r="P7236" s="2"/>
    </row>
    <row r="7237" spans="1:16" ht="12" customHeight="1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167">
        <v>73455</v>
      </c>
      <c r="L7237" s="167" t="s">
        <v>427</v>
      </c>
      <c r="M7237" s="2"/>
      <c r="P7237" s="2"/>
    </row>
    <row r="7238" spans="1:16" ht="12" customHeight="1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167">
        <v>73456</v>
      </c>
      <c r="L7238" s="167" t="s">
        <v>475</v>
      </c>
      <c r="M7238" s="2"/>
      <c r="P7238" s="2"/>
    </row>
    <row r="7239" spans="1:16" ht="12" customHeight="1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167">
        <v>73458</v>
      </c>
      <c r="L7239" s="167" t="s">
        <v>427</v>
      </c>
      <c r="M7239" s="2"/>
      <c r="P7239" s="2"/>
    </row>
    <row r="7240" spans="1:16" ht="12" customHeight="1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167">
        <v>73459</v>
      </c>
      <c r="L7240" s="167" t="s">
        <v>465</v>
      </c>
      <c r="M7240" s="2"/>
      <c r="P7240" s="2"/>
    </row>
    <row r="7241" spans="1:16" ht="12" customHeight="1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167">
        <v>73460</v>
      </c>
      <c r="L7241" s="167" t="s">
        <v>427</v>
      </c>
      <c r="M7241" s="2"/>
      <c r="P7241" s="2"/>
    </row>
    <row r="7242" spans="1:16" ht="12" customHeight="1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167">
        <v>73463</v>
      </c>
      <c r="L7242" s="167" t="s">
        <v>475</v>
      </c>
      <c r="M7242" s="2"/>
      <c r="P7242" s="2"/>
    </row>
    <row r="7243" spans="1:16" ht="12" customHeight="1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167">
        <v>73487</v>
      </c>
      <c r="L7243" s="167" t="s">
        <v>427</v>
      </c>
      <c r="M7243" s="2"/>
      <c r="P7243" s="2"/>
    </row>
    <row r="7244" spans="1:16" ht="12" customHeight="1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167">
        <v>73491</v>
      </c>
      <c r="L7244" s="167" t="s">
        <v>475</v>
      </c>
      <c r="M7244" s="2"/>
      <c r="P7244" s="2"/>
    </row>
    <row r="7245" spans="1:16" ht="12" customHeight="1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167">
        <v>73541</v>
      </c>
      <c r="L7245" s="167" t="s">
        <v>427</v>
      </c>
      <c r="M7245" s="2"/>
      <c r="P7245" s="2"/>
    </row>
    <row r="7246" spans="1:16" ht="12" customHeight="1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167">
        <v>73542</v>
      </c>
      <c r="L7246" s="167" t="s">
        <v>475</v>
      </c>
      <c r="M7246" s="2"/>
      <c r="P7246" s="2"/>
    </row>
    <row r="7247" spans="1:16" ht="12" customHeight="1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167">
        <v>73567</v>
      </c>
      <c r="L7247" s="167" t="s">
        <v>427</v>
      </c>
      <c r="M7247" s="2"/>
      <c r="P7247" s="2"/>
    </row>
    <row r="7248" spans="1:16" ht="12" customHeight="1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167">
        <v>73568</v>
      </c>
      <c r="L7248" s="167" t="s">
        <v>475</v>
      </c>
      <c r="M7248" s="2"/>
      <c r="P7248" s="2"/>
    </row>
    <row r="7249" spans="1:16" ht="12" customHeight="1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167">
        <v>73601</v>
      </c>
      <c r="L7249" s="167" t="s">
        <v>427</v>
      </c>
      <c r="M7249" s="2"/>
      <c r="P7249" s="2"/>
    </row>
    <row r="7250" spans="1:16" ht="12" customHeight="1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167">
        <v>73627</v>
      </c>
      <c r="L7250" s="167" t="s">
        <v>475</v>
      </c>
      <c r="M7250" s="2"/>
      <c r="P7250" s="2"/>
    </row>
    <row r="7251" spans="1:16" ht="12" customHeight="1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167">
        <v>73628</v>
      </c>
      <c r="L7251" s="167" t="s">
        <v>460</v>
      </c>
      <c r="M7251" s="2"/>
      <c r="P7251" s="2"/>
    </row>
    <row r="7252" spans="1:16" ht="12" customHeight="1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167">
        <v>73632</v>
      </c>
      <c r="L7252" s="167" t="s">
        <v>427</v>
      </c>
      <c r="M7252" s="2"/>
      <c r="P7252" s="2"/>
    </row>
    <row r="7253" spans="1:16" ht="12" customHeight="1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167">
        <v>73638</v>
      </c>
      <c r="L7253" s="167" t="s">
        <v>460</v>
      </c>
      <c r="M7253" s="2"/>
      <c r="P7253" s="2"/>
    </row>
    <row r="7254" spans="1:16" ht="12" customHeight="1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167">
        <v>73639</v>
      </c>
      <c r="L7254" s="167" t="s">
        <v>427</v>
      </c>
      <c r="M7254" s="2"/>
      <c r="P7254" s="2"/>
    </row>
    <row r="7255" spans="1:16" ht="12" customHeight="1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167">
        <v>73642</v>
      </c>
      <c r="L7255" s="167" t="s">
        <v>460</v>
      </c>
      <c r="M7255" s="2"/>
      <c r="P7255" s="2"/>
    </row>
    <row r="7256" spans="1:16" ht="12" customHeight="1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167">
        <v>73644</v>
      </c>
      <c r="L7256" s="167" t="s">
        <v>427</v>
      </c>
      <c r="M7256" s="2"/>
      <c r="P7256" s="2"/>
    </row>
    <row r="7257" spans="1:16" ht="12" customHeight="1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167">
        <v>73645</v>
      </c>
      <c r="L7257" s="167" t="s">
        <v>460</v>
      </c>
      <c r="M7257" s="2"/>
      <c r="P7257" s="2"/>
    </row>
    <row r="7258" spans="1:16" ht="12" customHeight="1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167">
        <v>73646</v>
      </c>
      <c r="L7258" s="167" t="s">
        <v>427</v>
      </c>
      <c r="M7258" s="2"/>
      <c r="P7258" s="2"/>
    </row>
    <row r="7259" spans="1:16" ht="12" customHeight="1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167">
        <v>73651</v>
      </c>
      <c r="L7259" s="167" t="s">
        <v>475</v>
      </c>
      <c r="M7259" s="2"/>
      <c r="P7259" s="2"/>
    </row>
    <row r="7260" spans="1:16" ht="12" customHeight="1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167">
        <v>73654</v>
      </c>
      <c r="L7260" s="167" t="s">
        <v>427</v>
      </c>
      <c r="M7260" s="2"/>
      <c r="P7260" s="2"/>
    </row>
    <row r="7261" spans="1:16" ht="12" customHeight="1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167">
        <v>73655</v>
      </c>
      <c r="L7261" s="167" t="s">
        <v>475</v>
      </c>
      <c r="M7261" s="2"/>
      <c r="P7261" s="2"/>
    </row>
    <row r="7262" spans="1:16" ht="12" customHeight="1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167">
        <v>73656</v>
      </c>
      <c r="L7262" s="167" t="s">
        <v>460</v>
      </c>
      <c r="M7262" s="2"/>
      <c r="P7262" s="2"/>
    </row>
    <row r="7263" spans="1:16" ht="12" customHeight="1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167">
        <v>73658</v>
      </c>
      <c r="L7263" s="167" t="s">
        <v>427</v>
      </c>
      <c r="M7263" s="2"/>
      <c r="P7263" s="2"/>
    </row>
    <row r="7264" spans="1:16" ht="12" customHeight="1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167">
        <v>73660</v>
      </c>
      <c r="L7264" s="167" t="s">
        <v>460</v>
      </c>
      <c r="M7264" s="2"/>
      <c r="P7264" s="2"/>
    </row>
    <row r="7265" spans="1:16" ht="12" customHeight="1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167">
        <v>73661</v>
      </c>
      <c r="L7265" s="167" t="s">
        <v>427</v>
      </c>
      <c r="M7265" s="2"/>
      <c r="P7265" s="2"/>
    </row>
    <row r="7266" spans="1:16" ht="12" customHeight="1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167">
        <v>73662</v>
      </c>
      <c r="L7266" s="167" t="s">
        <v>475</v>
      </c>
      <c r="M7266" s="2"/>
      <c r="P7266" s="2"/>
    </row>
    <row r="7267" spans="1:16" ht="12" customHeight="1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167">
        <v>73663</v>
      </c>
      <c r="L7267" s="167" t="s">
        <v>427</v>
      </c>
      <c r="M7267" s="2"/>
      <c r="P7267" s="2"/>
    </row>
    <row r="7268" spans="1:16" ht="12" customHeight="1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167">
        <v>73666</v>
      </c>
      <c r="L7268" s="167" t="s">
        <v>460</v>
      </c>
      <c r="M7268" s="2"/>
      <c r="P7268" s="2"/>
    </row>
    <row r="7269" spans="1:16" ht="12" customHeight="1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167">
        <v>73667</v>
      </c>
      <c r="L7269" s="167" t="s">
        <v>427</v>
      </c>
      <c r="M7269" s="2"/>
      <c r="P7269" s="2"/>
    </row>
    <row r="7270" spans="1:16" ht="12" customHeight="1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167">
        <v>73668</v>
      </c>
      <c r="L7270" s="167" t="s">
        <v>460</v>
      </c>
      <c r="M7270" s="2"/>
      <c r="P7270" s="2"/>
    </row>
    <row r="7271" spans="1:16" ht="12" customHeight="1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167">
        <v>73669</v>
      </c>
      <c r="L7271" s="167" t="s">
        <v>427</v>
      </c>
      <c r="M7271" s="2"/>
      <c r="P7271" s="2"/>
    </row>
    <row r="7272" spans="1:16" ht="12" customHeight="1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167">
        <v>73673</v>
      </c>
      <c r="L7272" s="167" t="s">
        <v>475</v>
      </c>
      <c r="M7272" s="2"/>
      <c r="P7272" s="2"/>
    </row>
    <row r="7273" spans="1:16" ht="12" customHeight="1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167">
        <v>73701</v>
      </c>
      <c r="L7273" s="167" t="s">
        <v>427</v>
      </c>
      <c r="M7273" s="2"/>
      <c r="P7273" s="2"/>
    </row>
    <row r="7274" spans="1:16" ht="12" customHeight="1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167">
        <v>73717</v>
      </c>
      <c r="L7274" s="167" t="s">
        <v>349</v>
      </c>
      <c r="M7274" s="2"/>
      <c r="P7274" s="2"/>
    </row>
    <row r="7275" spans="1:16" ht="12" customHeight="1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167">
        <v>73718</v>
      </c>
      <c r="L7275" s="167" t="s">
        <v>427</v>
      </c>
      <c r="M7275" s="2"/>
      <c r="P7275" s="2"/>
    </row>
    <row r="7276" spans="1:16" ht="12" customHeight="1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167">
        <v>73719</v>
      </c>
      <c r="L7276" s="167" t="s">
        <v>349</v>
      </c>
      <c r="M7276" s="2"/>
      <c r="P7276" s="2"/>
    </row>
    <row r="7277" spans="1:16" ht="12" customHeight="1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167">
        <v>73720</v>
      </c>
      <c r="L7277" s="167" t="s">
        <v>427</v>
      </c>
      <c r="M7277" s="2"/>
      <c r="P7277" s="2"/>
    </row>
    <row r="7278" spans="1:16" ht="12" customHeight="1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167">
        <v>73722</v>
      </c>
      <c r="L7278" s="167" t="s">
        <v>349</v>
      </c>
      <c r="M7278" s="2"/>
      <c r="P7278" s="2"/>
    </row>
    <row r="7279" spans="1:16" ht="12" customHeight="1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167">
        <v>73724</v>
      </c>
      <c r="L7279" s="167" t="s">
        <v>427</v>
      </c>
      <c r="M7279" s="2"/>
      <c r="P7279" s="2"/>
    </row>
    <row r="7280" spans="1:16" ht="12" customHeight="1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167">
        <v>73726</v>
      </c>
      <c r="L7280" s="167" t="s">
        <v>349</v>
      </c>
      <c r="M7280" s="2"/>
      <c r="P7280" s="2"/>
    </row>
    <row r="7281" spans="1:16" ht="12" customHeight="1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167">
        <v>73727</v>
      </c>
      <c r="L7281" s="167" t="s">
        <v>427</v>
      </c>
      <c r="M7281" s="2"/>
      <c r="P7281" s="2"/>
    </row>
    <row r="7282" spans="1:16" ht="12" customHeight="1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167">
        <v>73728</v>
      </c>
      <c r="L7282" s="167" t="s">
        <v>349</v>
      </c>
      <c r="M7282" s="2"/>
      <c r="P7282" s="2"/>
    </row>
    <row r="7283" spans="1:16" ht="12" customHeight="1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167">
        <v>73729</v>
      </c>
      <c r="L7283" s="167" t="s">
        <v>427</v>
      </c>
      <c r="M7283" s="2"/>
      <c r="P7283" s="2"/>
    </row>
    <row r="7284" spans="1:16" ht="12" customHeight="1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167">
        <v>73731</v>
      </c>
      <c r="L7284" s="167" t="s">
        <v>346</v>
      </c>
      <c r="M7284" s="2"/>
      <c r="P7284" s="2"/>
    </row>
    <row r="7285" spans="1:16" ht="12" customHeight="1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167">
        <v>73733</v>
      </c>
      <c r="L7285" s="167" t="s">
        <v>427</v>
      </c>
      <c r="M7285" s="2"/>
      <c r="P7285" s="2"/>
    </row>
    <row r="7286" spans="1:16" ht="12" customHeight="1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167">
        <v>73743</v>
      </c>
      <c r="L7286" s="167" t="s">
        <v>349</v>
      </c>
      <c r="M7286" s="2"/>
      <c r="P7286" s="2"/>
    </row>
    <row r="7287" spans="1:16" ht="12" customHeight="1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167">
        <v>73744</v>
      </c>
      <c r="L7287" s="167" t="s">
        <v>427</v>
      </c>
      <c r="M7287" s="2"/>
      <c r="P7287" s="2"/>
    </row>
    <row r="7288" spans="1:16" ht="12" customHeight="1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167">
        <v>73746</v>
      </c>
      <c r="L7288" s="167" t="s">
        <v>349</v>
      </c>
      <c r="M7288" s="2"/>
      <c r="P7288" s="2"/>
    </row>
    <row r="7289" spans="1:16" ht="12" customHeight="1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167">
        <v>73747</v>
      </c>
      <c r="L7289" s="167" t="s">
        <v>427</v>
      </c>
      <c r="M7289" s="2"/>
      <c r="P7289" s="2"/>
    </row>
    <row r="7290" spans="1:16" ht="12" customHeight="1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167">
        <v>73749</v>
      </c>
      <c r="L7290" s="167" t="s">
        <v>349</v>
      </c>
      <c r="M7290" s="2"/>
      <c r="P7290" s="2"/>
    </row>
    <row r="7291" spans="1:16" ht="12" customHeight="1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167">
        <v>73750</v>
      </c>
      <c r="L7291" s="167" t="s">
        <v>427</v>
      </c>
      <c r="M7291" s="2"/>
      <c r="P7291" s="2"/>
    </row>
    <row r="7292" spans="1:16" ht="12" customHeight="1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167">
        <v>73753</v>
      </c>
      <c r="L7292" s="167" t="s">
        <v>349</v>
      </c>
      <c r="M7292" s="2"/>
      <c r="P7292" s="2"/>
    </row>
    <row r="7293" spans="1:16" ht="12" customHeight="1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167">
        <v>73754</v>
      </c>
      <c r="L7293" s="167" t="s">
        <v>427</v>
      </c>
      <c r="M7293" s="2"/>
      <c r="P7293" s="2"/>
    </row>
    <row r="7294" spans="1:16" ht="12" customHeight="1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167">
        <v>73758</v>
      </c>
      <c r="L7294" s="167" t="s">
        <v>349</v>
      </c>
      <c r="M7294" s="2"/>
      <c r="P7294" s="2"/>
    </row>
    <row r="7295" spans="1:16" ht="12" customHeight="1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167">
        <v>73760</v>
      </c>
      <c r="L7295" s="167" t="s">
        <v>427</v>
      </c>
      <c r="M7295" s="2"/>
      <c r="P7295" s="2"/>
    </row>
    <row r="7296" spans="1:16" ht="12" customHeight="1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167">
        <v>73761</v>
      </c>
      <c r="L7296" s="167" t="s">
        <v>349</v>
      </c>
      <c r="M7296" s="2"/>
      <c r="P7296" s="2"/>
    </row>
    <row r="7297" spans="1:16" ht="12" customHeight="1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167">
        <v>73762</v>
      </c>
      <c r="L7297" s="167" t="s">
        <v>427</v>
      </c>
      <c r="M7297" s="2"/>
      <c r="P7297" s="2"/>
    </row>
    <row r="7298" spans="1:16" ht="12" customHeight="1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167">
        <v>73766</v>
      </c>
      <c r="L7298" s="167" t="s">
        <v>349</v>
      </c>
      <c r="M7298" s="2"/>
      <c r="P7298" s="2"/>
    </row>
    <row r="7299" spans="1:16" ht="12" customHeight="1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167">
        <v>73768</v>
      </c>
      <c r="L7299" s="167" t="s">
        <v>427</v>
      </c>
      <c r="M7299" s="2"/>
      <c r="P7299" s="2"/>
    </row>
    <row r="7300" spans="1:16" ht="12" customHeight="1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167">
        <v>73771</v>
      </c>
      <c r="L7300" s="167" t="s">
        <v>349</v>
      </c>
      <c r="M7300" s="2"/>
      <c r="P7300" s="2"/>
    </row>
    <row r="7301" spans="1:16" ht="12" customHeight="1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167">
        <v>73772</v>
      </c>
      <c r="L7301" s="167" t="s">
        <v>427</v>
      </c>
      <c r="M7301" s="2"/>
      <c r="P7301" s="2"/>
    </row>
    <row r="7302" spans="1:16" ht="12" customHeight="1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167">
        <v>73801</v>
      </c>
      <c r="L7302" s="167" t="s">
        <v>346</v>
      </c>
      <c r="M7302" s="2"/>
      <c r="P7302" s="2"/>
    </row>
    <row r="7303" spans="1:16" ht="12" customHeight="1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167">
        <v>73835</v>
      </c>
      <c r="L7303" s="167" t="s">
        <v>427</v>
      </c>
      <c r="M7303" s="2"/>
      <c r="P7303" s="2"/>
    </row>
    <row r="7304" spans="1:16" ht="12" customHeight="1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167">
        <v>73840</v>
      </c>
      <c r="L7304" s="167" t="s">
        <v>346</v>
      </c>
      <c r="M7304" s="2"/>
      <c r="P7304" s="2"/>
    </row>
    <row r="7305" spans="1:16" ht="12" customHeight="1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167">
        <v>73852</v>
      </c>
      <c r="L7305" s="167" t="s">
        <v>427</v>
      </c>
      <c r="M7305" s="2"/>
      <c r="P7305" s="2"/>
    </row>
    <row r="7306" spans="1:16" ht="12" customHeight="1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167">
        <v>73855</v>
      </c>
      <c r="L7306" s="167" t="s">
        <v>346</v>
      </c>
      <c r="M7306" s="2"/>
      <c r="P7306" s="2"/>
    </row>
    <row r="7307" spans="1:16" ht="12" customHeight="1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167">
        <v>73859</v>
      </c>
      <c r="L7307" s="167" t="s">
        <v>427</v>
      </c>
      <c r="M7307" s="2"/>
      <c r="P7307" s="2"/>
    </row>
    <row r="7308" spans="1:16" ht="12" customHeight="1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167">
        <v>73860</v>
      </c>
      <c r="L7308" s="167" t="s">
        <v>346</v>
      </c>
      <c r="M7308" s="2"/>
      <c r="P7308" s="2"/>
    </row>
    <row r="7309" spans="1:16" ht="12" customHeight="1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167">
        <v>73933</v>
      </c>
      <c r="L7309" s="167" t="s">
        <v>460</v>
      </c>
      <c r="M7309" s="2"/>
      <c r="P7309" s="2"/>
    </row>
    <row r="7310" spans="1:16" ht="12" customHeight="1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167">
        <v>73937</v>
      </c>
      <c r="L7310" s="167" t="s">
        <v>406</v>
      </c>
      <c r="M7310" s="2"/>
      <c r="P7310" s="2"/>
    </row>
    <row r="7311" spans="1:16" ht="12" customHeight="1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167">
        <v>73938</v>
      </c>
      <c r="L7311" s="167" t="s">
        <v>346</v>
      </c>
      <c r="M7311" s="2"/>
      <c r="P7311" s="2"/>
    </row>
    <row r="7312" spans="1:16" ht="12" customHeight="1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167">
        <v>73939</v>
      </c>
      <c r="L7312" s="167" t="s">
        <v>460</v>
      </c>
      <c r="M7312" s="2"/>
      <c r="P7312" s="2"/>
    </row>
    <row r="7313" spans="1:16" ht="12" customHeight="1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167">
        <v>73945</v>
      </c>
      <c r="L7313" s="167" t="s">
        <v>346</v>
      </c>
      <c r="M7313" s="2"/>
      <c r="P7313" s="2"/>
    </row>
    <row r="7314" spans="1:16" ht="12" customHeight="1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167">
        <v>73946</v>
      </c>
      <c r="L7314" s="167" t="s">
        <v>406</v>
      </c>
      <c r="M7314" s="2"/>
      <c r="P7314" s="2"/>
    </row>
    <row r="7315" spans="1:16" ht="12" customHeight="1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167">
        <v>73947</v>
      </c>
      <c r="L7315" s="167" t="s">
        <v>460</v>
      </c>
      <c r="M7315" s="2"/>
      <c r="P7315" s="2"/>
    </row>
    <row r="7316" spans="1:16" ht="12" customHeight="1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167">
        <v>73950</v>
      </c>
      <c r="L7316" s="167" t="s">
        <v>346</v>
      </c>
      <c r="M7316" s="2"/>
      <c r="P7316" s="2"/>
    </row>
    <row r="7317" spans="1:16" ht="12" customHeight="1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167">
        <v>74001</v>
      </c>
      <c r="L7317" s="167" t="s">
        <v>428</v>
      </c>
      <c r="M7317" s="2"/>
      <c r="P7317" s="2"/>
    </row>
    <row r="7318" spans="1:16" ht="12" customHeight="1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167">
        <v>74026</v>
      </c>
      <c r="L7318" s="167" t="s">
        <v>427</v>
      </c>
      <c r="M7318" s="2"/>
      <c r="P7318" s="2"/>
    </row>
    <row r="7319" spans="1:16" ht="12" customHeight="1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167">
        <v>74027</v>
      </c>
      <c r="L7319" s="167" t="s">
        <v>428</v>
      </c>
      <c r="M7319" s="2"/>
      <c r="P7319" s="2"/>
    </row>
    <row r="7320" spans="1:16" ht="12" customHeight="1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167">
        <v>74059</v>
      </c>
      <c r="L7320" s="167" t="s">
        <v>427</v>
      </c>
      <c r="M7320" s="2"/>
      <c r="P7320" s="2"/>
    </row>
    <row r="7321" spans="1:16" ht="12" customHeight="1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167">
        <v>74060</v>
      </c>
      <c r="L7321" s="167" t="s">
        <v>428</v>
      </c>
      <c r="M7321" s="2"/>
      <c r="P7321" s="2"/>
    </row>
    <row r="7322" spans="1:16" ht="12" customHeight="1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167">
        <v>74074</v>
      </c>
      <c r="L7322" s="167" t="s">
        <v>427</v>
      </c>
      <c r="M7322" s="2"/>
      <c r="P7322" s="2"/>
    </row>
    <row r="7323" spans="1:16" ht="12" customHeight="1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167">
        <v>74079</v>
      </c>
      <c r="L7323" s="167" t="s">
        <v>428</v>
      </c>
      <c r="M7323" s="2"/>
      <c r="P7323" s="2"/>
    </row>
    <row r="7324" spans="1:16" ht="12" customHeight="1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167">
        <v>74338</v>
      </c>
      <c r="L7324" s="167" t="s">
        <v>289</v>
      </c>
      <c r="M7324" s="2"/>
      <c r="P7324" s="2"/>
    </row>
    <row r="7325" spans="1:16" ht="12" customHeight="1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167">
        <v>74339</v>
      </c>
      <c r="L7325" s="167" t="s">
        <v>428</v>
      </c>
      <c r="M7325" s="2"/>
      <c r="P7325" s="2"/>
    </row>
    <row r="7326" spans="1:16" ht="12" customHeight="1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167">
        <v>74363</v>
      </c>
      <c r="L7326" s="167" t="s">
        <v>376</v>
      </c>
      <c r="M7326" s="2"/>
      <c r="P7326" s="2"/>
    </row>
    <row r="7327" spans="1:16" ht="12" customHeight="1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167">
        <v>74364</v>
      </c>
      <c r="L7327" s="167" t="s">
        <v>428</v>
      </c>
      <c r="M7327" s="2"/>
      <c r="P7327" s="2"/>
    </row>
    <row r="7328" spans="1:16" ht="12" customHeight="1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167">
        <v>74423</v>
      </c>
      <c r="L7328" s="167" t="s">
        <v>289</v>
      </c>
      <c r="M7328" s="2"/>
      <c r="P7328" s="2"/>
    </row>
    <row r="7329" spans="1:16" ht="12" customHeight="1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167">
        <v>74425</v>
      </c>
      <c r="L7329" s="167" t="s">
        <v>428</v>
      </c>
      <c r="M7329" s="2"/>
      <c r="P7329" s="2"/>
    </row>
    <row r="7330" spans="1:16" ht="12" customHeight="1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167">
        <v>74427</v>
      </c>
      <c r="L7330" s="167" t="s">
        <v>289</v>
      </c>
      <c r="M7330" s="2"/>
      <c r="P7330" s="2"/>
    </row>
    <row r="7331" spans="1:16" ht="12" customHeight="1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167">
        <v>74428</v>
      </c>
      <c r="L7331" s="167" t="s">
        <v>428</v>
      </c>
      <c r="M7331" s="2"/>
      <c r="P7331" s="2"/>
    </row>
    <row r="7332" spans="1:16" ht="12" customHeight="1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167">
        <v>74430</v>
      </c>
      <c r="L7332" s="167" t="s">
        <v>289</v>
      </c>
      <c r="M7332" s="2"/>
      <c r="P7332" s="2"/>
    </row>
    <row r="7333" spans="1:16" ht="12" customHeight="1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167">
        <v>74431</v>
      </c>
      <c r="L7333" s="167" t="s">
        <v>428</v>
      </c>
      <c r="M7333" s="2"/>
      <c r="P7333" s="2"/>
    </row>
    <row r="7334" spans="1:16" ht="12" customHeight="1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167">
        <v>74435</v>
      </c>
      <c r="L7334" s="167" t="s">
        <v>289</v>
      </c>
      <c r="M7334" s="2"/>
      <c r="P7334" s="2"/>
    </row>
    <row r="7335" spans="1:16" ht="12" customHeight="1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167">
        <v>74436</v>
      </c>
      <c r="L7335" s="167" t="s">
        <v>428</v>
      </c>
      <c r="M7335" s="2"/>
      <c r="P7335" s="2"/>
    </row>
    <row r="7336" spans="1:16" ht="12" customHeight="1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167">
        <v>74440</v>
      </c>
      <c r="L7336" s="167" t="s">
        <v>289</v>
      </c>
      <c r="M7336" s="2"/>
      <c r="P7336" s="2"/>
    </row>
    <row r="7337" spans="1:16" ht="12" customHeight="1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167">
        <v>74441</v>
      </c>
      <c r="L7337" s="167" t="s">
        <v>428</v>
      </c>
      <c r="M7337" s="2"/>
      <c r="P7337" s="2"/>
    </row>
    <row r="7338" spans="1:16" ht="12" customHeight="1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167">
        <v>74451</v>
      </c>
      <c r="L7338" s="167" t="s">
        <v>289</v>
      </c>
      <c r="M7338" s="2"/>
      <c r="P7338" s="2"/>
    </row>
    <row r="7339" spans="1:16" ht="12" customHeight="1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167">
        <v>74452</v>
      </c>
      <c r="L7339" s="167" t="s">
        <v>428</v>
      </c>
      <c r="M7339" s="2"/>
      <c r="P7339" s="2"/>
    </row>
    <row r="7340" spans="1:16" ht="12" customHeight="1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167">
        <v>74455</v>
      </c>
      <c r="L7340" s="167" t="s">
        <v>289</v>
      </c>
      <c r="M7340" s="2"/>
      <c r="P7340" s="2"/>
    </row>
    <row r="7341" spans="1:16" ht="12" customHeight="1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167">
        <v>74456</v>
      </c>
      <c r="L7341" s="167" t="s">
        <v>428</v>
      </c>
      <c r="M7341" s="2"/>
      <c r="P7341" s="2"/>
    </row>
    <row r="7342" spans="1:16" ht="12" customHeight="1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167">
        <v>74457</v>
      </c>
      <c r="L7342" s="167" t="s">
        <v>289</v>
      </c>
      <c r="M7342" s="2"/>
      <c r="P7342" s="2"/>
    </row>
    <row r="7343" spans="1:16" ht="12" customHeight="1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167">
        <v>74458</v>
      </c>
      <c r="L7343" s="167" t="s">
        <v>428</v>
      </c>
      <c r="M7343" s="2"/>
      <c r="P7343" s="2"/>
    </row>
    <row r="7344" spans="1:16" ht="12" customHeight="1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167">
        <v>74462</v>
      </c>
      <c r="L7344" s="167" t="s">
        <v>289</v>
      </c>
      <c r="M7344" s="2"/>
      <c r="P7344" s="2"/>
    </row>
    <row r="7345" spans="1:16" ht="12" customHeight="1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167">
        <v>74463</v>
      </c>
      <c r="L7345" s="167" t="s">
        <v>428</v>
      </c>
      <c r="M7345" s="2"/>
      <c r="P7345" s="2"/>
    </row>
    <row r="7346" spans="1:16" ht="12" customHeight="1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167">
        <v>74464</v>
      </c>
      <c r="L7346" s="167" t="s">
        <v>289</v>
      </c>
      <c r="M7346" s="2"/>
      <c r="P7346" s="2"/>
    </row>
    <row r="7347" spans="1:16" ht="12" customHeight="1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167">
        <v>74466</v>
      </c>
      <c r="L7347" s="167" t="s">
        <v>428</v>
      </c>
      <c r="M7347" s="2"/>
      <c r="P7347" s="2"/>
    </row>
    <row r="7348" spans="1:16" ht="12" customHeight="1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167">
        <v>74469</v>
      </c>
      <c r="L7348" s="167" t="s">
        <v>289</v>
      </c>
      <c r="M7348" s="2"/>
      <c r="P7348" s="2"/>
    </row>
    <row r="7349" spans="1:16" ht="12" customHeight="1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167">
        <v>74477</v>
      </c>
      <c r="L7349" s="167" t="s">
        <v>428</v>
      </c>
      <c r="M7349" s="2"/>
      <c r="P7349" s="2"/>
    </row>
    <row r="7350" spans="1:16" ht="12" customHeight="1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167">
        <v>74501</v>
      </c>
      <c r="L7350" s="167" t="s">
        <v>289</v>
      </c>
      <c r="M7350" s="2"/>
      <c r="P7350" s="2"/>
    </row>
    <row r="7351" spans="1:16" ht="12" customHeight="1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167">
        <v>74525</v>
      </c>
      <c r="L7351" s="167" t="s">
        <v>427</v>
      </c>
      <c r="M7351" s="2"/>
      <c r="P7351" s="2"/>
    </row>
    <row r="7352" spans="1:16" ht="12" customHeight="1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167">
        <v>74528</v>
      </c>
      <c r="L7352" s="167" t="s">
        <v>289</v>
      </c>
      <c r="M7352" s="2"/>
      <c r="P7352" s="2"/>
    </row>
    <row r="7353" spans="1:16" ht="12" customHeight="1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167">
        <v>74530</v>
      </c>
      <c r="L7353" s="167" t="s">
        <v>427</v>
      </c>
      <c r="M7353" s="2"/>
      <c r="P7353" s="2"/>
    </row>
    <row r="7354" spans="1:16" ht="12" customHeight="1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167">
        <v>74533</v>
      </c>
      <c r="L7354" s="167" t="s">
        <v>465</v>
      </c>
      <c r="M7354" s="2"/>
      <c r="P7354" s="2"/>
    </row>
    <row r="7355" spans="1:16" ht="12" customHeight="1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167">
        <v>74534</v>
      </c>
      <c r="L7355" s="167" t="s">
        <v>427</v>
      </c>
      <c r="M7355" s="2"/>
      <c r="P7355" s="2"/>
    </row>
    <row r="7356" spans="1:16" ht="12" customHeight="1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167">
        <v>74536</v>
      </c>
      <c r="L7356" s="167" t="s">
        <v>289</v>
      </c>
      <c r="M7356" s="2"/>
      <c r="P7356" s="2"/>
    </row>
    <row r="7357" spans="1:16" ht="12" customHeight="1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167">
        <v>74538</v>
      </c>
      <c r="L7357" s="167" t="s">
        <v>427</v>
      </c>
      <c r="M7357" s="2"/>
      <c r="P7357" s="2"/>
    </row>
    <row r="7358" spans="1:16" ht="12" customHeight="1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167">
        <v>74540</v>
      </c>
      <c r="L7358" s="167" t="s">
        <v>289</v>
      </c>
      <c r="M7358" s="2"/>
      <c r="P7358" s="2"/>
    </row>
    <row r="7359" spans="1:16" ht="12" customHeight="1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167">
        <v>74555</v>
      </c>
      <c r="L7359" s="167" t="s">
        <v>465</v>
      </c>
      <c r="M7359" s="2"/>
      <c r="P7359" s="2"/>
    </row>
    <row r="7360" spans="1:16" ht="12" customHeight="1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167">
        <v>74556</v>
      </c>
      <c r="L7360" s="167" t="s">
        <v>427</v>
      </c>
      <c r="M7360" s="2"/>
      <c r="P7360" s="2"/>
    </row>
    <row r="7361" spans="1:16" ht="12" customHeight="1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167">
        <v>74557</v>
      </c>
      <c r="L7361" s="167" t="s">
        <v>289</v>
      </c>
      <c r="M7361" s="2"/>
      <c r="P7361" s="2"/>
    </row>
    <row r="7362" spans="1:16" ht="12" customHeight="1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167">
        <v>74569</v>
      </c>
      <c r="L7362" s="167" t="s">
        <v>427</v>
      </c>
      <c r="M7362" s="2"/>
      <c r="P7362" s="2"/>
    </row>
    <row r="7363" spans="1:16" ht="12" customHeight="1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167">
        <v>74570</v>
      </c>
      <c r="L7363" s="167" t="s">
        <v>428</v>
      </c>
      <c r="M7363" s="2"/>
      <c r="P7363" s="2"/>
    </row>
    <row r="7364" spans="1:16" ht="12" customHeight="1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167">
        <v>74571</v>
      </c>
      <c r="L7364" s="167" t="s">
        <v>289</v>
      </c>
      <c r="M7364" s="2"/>
      <c r="P7364" s="2"/>
    </row>
    <row r="7365" spans="1:16" ht="12" customHeight="1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167">
        <v>74572</v>
      </c>
      <c r="L7365" s="167" t="s">
        <v>427</v>
      </c>
      <c r="M7365" s="2"/>
      <c r="P7365" s="2"/>
    </row>
    <row r="7366" spans="1:16" ht="12" customHeight="1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167">
        <v>74574</v>
      </c>
      <c r="L7366" s="167" t="s">
        <v>289</v>
      </c>
      <c r="M7366" s="2"/>
      <c r="P7366" s="2"/>
    </row>
    <row r="7367" spans="1:16" ht="12" customHeight="1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167">
        <v>74576</v>
      </c>
      <c r="L7367" s="167" t="s">
        <v>427</v>
      </c>
      <c r="M7367" s="2"/>
      <c r="P7367" s="2"/>
    </row>
    <row r="7368" spans="1:16" ht="12" customHeight="1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167">
        <v>74577</v>
      </c>
      <c r="L7368" s="167" t="s">
        <v>289</v>
      </c>
      <c r="M7368" s="2"/>
      <c r="P7368" s="2"/>
    </row>
    <row r="7369" spans="1:16" ht="12" customHeight="1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167">
        <v>74601</v>
      </c>
      <c r="L7369" s="167" t="s">
        <v>349</v>
      </c>
      <c r="M7369" s="2"/>
      <c r="P7369" s="2"/>
    </row>
    <row r="7370" spans="1:16" ht="12" customHeight="1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167">
        <v>74633</v>
      </c>
      <c r="L7370" s="167" t="s">
        <v>428</v>
      </c>
      <c r="M7370" s="2"/>
      <c r="P7370" s="2"/>
    </row>
    <row r="7371" spans="1:16" ht="12" customHeight="1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167">
        <v>74636</v>
      </c>
      <c r="L7371" s="167" t="s">
        <v>349</v>
      </c>
      <c r="M7371" s="2"/>
      <c r="P7371" s="2"/>
    </row>
    <row r="7372" spans="1:16" ht="12" customHeight="1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167">
        <v>74637</v>
      </c>
      <c r="L7372" s="167" t="s">
        <v>428</v>
      </c>
      <c r="M7372" s="2"/>
      <c r="P7372" s="2"/>
    </row>
    <row r="7373" spans="1:16" ht="12" customHeight="1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167">
        <v>74640</v>
      </c>
      <c r="L7373" s="167" t="s">
        <v>349</v>
      </c>
      <c r="M7373" s="2"/>
      <c r="P7373" s="2"/>
    </row>
    <row r="7374" spans="1:16" ht="12" customHeight="1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167">
        <v>74641</v>
      </c>
      <c r="L7374" s="167" t="s">
        <v>428</v>
      </c>
      <c r="M7374" s="2"/>
      <c r="P7374" s="2"/>
    </row>
    <row r="7375" spans="1:16" ht="12" customHeight="1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167">
        <v>74643</v>
      </c>
      <c r="L7375" s="167" t="s">
        <v>349</v>
      </c>
      <c r="M7375" s="2"/>
      <c r="P7375" s="2"/>
    </row>
    <row r="7376" spans="1:16" ht="12" customHeight="1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167">
        <v>74644</v>
      </c>
      <c r="L7376" s="167" t="s">
        <v>428</v>
      </c>
      <c r="M7376" s="2"/>
      <c r="P7376" s="2"/>
    </row>
    <row r="7377" spans="1:16" ht="12" customHeight="1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167">
        <v>74646</v>
      </c>
      <c r="L7377" s="167" t="s">
        <v>349</v>
      </c>
      <c r="M7377" s="2"/>
      <c r="P7377" s="2"/>
    </row>
    <row r="7378" spans="1:16" ht="12" customHeight="1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167">
        <v>74650</v>
      </c>
      <c r="L7378" s="167" t="s">
        <v>428</v>
      </c>
      <c r="M7378" s="2"/>
      <c r="P7378" s="2"/>
    </row>
    <row r="7379" spans="1:16" ht="12" customHeight="1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167">
        <v>74653</v>
      </c>
      <c r="L7379" s="167" t="s">
        <v>349</v>
      </c>
      <c r="M7379" s="2"/>
      <c r="P7379" s="2"/>
    </row>
    <row r="7380" spans="1:16" ht="12" customHeight="1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167">
        <v>74701</v>
      </c>
      <c r="L7380" s="167" t="s">
        <v>465</v>
      </c>
      <c r="M7380" s="2"/>
      <c r="P7380" s="2"/>
    </row>
    <row r="7381" spans="1:16" ht="12" customHeight="1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167">
        <v>74722</v>
      </c>
      <c r="L7381" s="167" t="s">
        <v>289</v>
      </c>
      <c r="M7381" s="2"/>
      <c r="P7381" s="2"/>
    </row>
    <row r="7382" spans="1:16" ht="12" customHeight="1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167">
        <v>74723</v>
      </c>
      <c r="L7382" s="167" t="s">
        <v>465</v>
      </c>
      <c r="M7382" s="2"/>
      <c r="P7382" s="2"/>
    </row>
    <row r="7383" spans="1:16" ht="12" customHeight="1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167">
        <v>74724</v>
      </c>
      <c r="L7383" s="167" t="s">
        <v>289</v>
      </c>
      <c r="M7383" s="2"/>
      <c r="P7383" s="2"/>
    </row>
    <row r="7384" spans="1:16" ht="12" customHeight="1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167">
        <v>74726</v>
      </c>
      <c r="L7384" s="167" t="s">
        <v>465</v>
      </c>
      <c r="M7384" s="2"/>
      <c r="P7384" s="2"/>
    </row>
    <row r="7385" spans="1:16" ht="12" customHeight="1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167">
        <v>74728</v>
      </c>
      <c r="L7385" s="167" t="s">
        <v>289</v>
      </c>
      <c r="M7385" s="2"/>
      <c r="P7385" s="2"/>
    </row>
    <row r="7386" spans="1:16" ht="12" customHeight="1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167">
        <v>74729</v>
      </c>
      <c r="L7386" s="167" t="s">
        <v>465</v>
      </c>
      <c r="M7386" s="2"/>
      <c r="P7386" s="2"/>
    </row>
    <row r="7387" spans="1:16" ht="12" customHeight="1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167">
        <v>74734</v>
      </c>
      <c r="L7387" s="167" t="s">
        <v>289</v>
      </c>
      <c r="M7387" s="2"/>
      <c r="P7387" s="2"/>
    </row>
    <row r="7388" spans="1:16" ht="12" customHeight="1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167">
        <v>74740</v>
      </c>
      <c r="L7388" s="167" t="s">
        <v>356</v>
      </c>
      <c r="M7388" s="2"/>
      <c r="P7388" s="2"/>
    </row>
    <row r="7389" spans="1:16" ht="12" customHeight="1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167">
        <v>74741</v>
      </c>
      <c r="L7389" s="167" t="s">
        <v>465</v>
      </c>
      <c r="M7389" s="2"/>
      <c r="P7389" s="2"/>
    </row>
    <row r="7390" spans="1:16" ht="12" customHeight="1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167">
        <v>74743</v>
      </c>
      <c r="L7390" s="167" t="s">
        <v>289</v>
      </c>
      <c r="M7390" s="2"/>
      <c r="P7390" s="2"/>
    </row>
    <row r="7391" spans="1:16" ht="12" customHeight="1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167">
        <v>74747</v>
      </c>
      <c r="L7391" s="167" t="s">
        <v>465</v>
      </c>
      <c r="M7391" s="2"/>
      <c r="P7391" s="2"/>
    </row>
    <row r="7392" spans="1:16" ht="12" customHeight="1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167">
        <v>74750</v>
      </c>
      <c r="L7392" s="167" t="s">
        <v>289</v>
      </c>
      <c r="M7392" s="2"/>
      <c r="P7392" s="2"/>
    </row>
    <row r="7393" spans="1:16" ht="12" customHeight="1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167">
        <v>74753</v>
      </c>
      <c r="L7393" s="167" t="s">
        <v>465</v>
      </c>
      <c r="M7393" s="2"/>
      <c r="P7393" s="2"/>
    </row>
    <row r="7394" spans="1:16" ht="12" customHeight="1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167">
        <v>74754</v>
      </c>
      <c r="L7394" s="167" t="s">
        <v>289</v>
      </c>
      <c r="M7394" s="2"/>
      <c r="P7394" s="2"/>
    </row>
    <row r="7395" spans="1:16" ht="12" customHeight="1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167">
        <v>74759</v>
      </c>
      <c r="L7395" s="167" t="s">
        <v>465</v>
      </c>
      <c r="M7395" s="2"/>
      <c r="P7395" s="2"/>
    </row>
    <row r="7396" spans="1:16" ht="12" customHeight="1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167">
        <v>74760</v>
      </c>
      <c r="L7396" s="167" t="s">
        <v>289</v>
      </c>
      <c r="M7396" s="2"/>
      <c r="P7396" s="2"/>
    </row>
    <row r="7397" spans="1:16" ht="12" customHeight="1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167">
        <v>74801</v>
      </c>
      <c r="L7397" s="167" t="s">
        <v>427</v>
      </c>
      <c r="M7397" s="2"/>
      <c r="P7397" s="2"/>
    </row>
    <row r="7398" spans="1:16" ht="12" customHeight="1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167">
        <v>74829</v>
      </c>
      <c r="L7398" s="167" t="s">
        <v>428</v>
      </c>
      <c r="M7398" s="2"/>
      <c r="P7398" s="2"/>
    </row>
    <row r="7399" spans="1:16" ht="12" customHeight="1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167">
        <v>74830</v>
      </c>
      <c r="L7399" s="167" t="s">
        <v>427</v>
      </c>
      <c r="M7399" s="2"/>
      <c r="P7399" s="2"/>
    </row>
    <row r="7400" spans="1:16" ht="12" customHeight="1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167">
        <v>74833</v>
      </c>
      <c r="L7400" s="167" t="s">
        <v>428</v>
      </c>
      <c r="M7400" s="2"/>
      <c r="P7400" s="2"/>
    </row>
    <row r="7401" spans="1:16" ht="12" customHeight="1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167">
        <v>74834</v>
      </c>
      <c r="L7401" s="167" t="s">
        <v>427</v>
      </c>
      <c r="M7401" s="2"/>
      <c r="P7401" s="2"/>
    </row>
    <row r="7402" spans="1:16" ht="12" customHeight="1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167">
        <v>74839</v>
      </c>
      <c r="L7402" s="167" t="s">
        <v>428</v>
      </c>
      <c r="M7402" s="2"/>
      <c r="P7402" s="2"/>
    </row>
    <row r="7403" spans="1:16" ht="12" customHeight="1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167">
        <v>74840</v>
      </c>
      <c r="L7403" s="167" t="s">
        <v>427</v>
      </c>
      <c r="M7403" s="2"/>
      <c r="P7403" s="2"/>
    </row>
    <row r="7404" spans="1:16" ht="12" customHeight="1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167">
        <v>74845</v>
      </c>
      <c r="L7404" s="167" t="s">
        <v>428</v>
      </c>
      <c r="M7404" s="2"/>
      <c r="P7404" s="2"/>
    </row>
    <row r="7405" spans="1:16" ht="12" customHeight="1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167">
        <v>74848</v>
      </c>
      <c r="L7405" s="167" t="s">
        <v>427</v>
      </c>
      <c r="M7405" s="2"/>
      <c r="P7405" s="2"/>
    </row>
    <row r="7406" spans="1:16" ht="12" customHeight="1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167">
        <v>74850</v>
      </c>
      <c r="L7406" s="167" t="s">
        <v>428</v>
      </c>
      <c r="M7406" s="2"/>
      <c r="P7406" s="2"/>
    </row>
    <row r="7407" spans="1:16" ht="12" customHeight="1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167">
        <v>74851</v>
      </c>
      <c r="L7407" s="167" t="s">
        <v>427</v>
      </c>
      <c r="M7407" s="2"/>
      <c r="P7407" s="2"/>
    </row>
    <row r="7408" spans="1:16" ht="12" customHeight="1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167">
        <v>74859</v>
      </c>
      <c r="L7408" s="167" t="s">
        <v>428</v>
      </c>
      <c r="M7408" s="2"/>
      <c r="P7408" s="2"/>
    </row>
    <row r="7409" spans="1:16" ht="12" customHeight="1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167">
        <v>74860</v>
      </c>
      <c r="L7409" s="167" t="s">
        <v>427</v>
      </c>
      <c r="M7409" s="2"/>
      <c r="P7409" s="2"/>
    </row>
    <row r="7410" spans="1:16" ht="12" customHeight="1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167">
        <v>74880</v>
      </c>
      <c r="L7410" s="167" t="s">
        <v>428</v>
      </c>
      <c r="M7410" s="2"/>
      <c r="P7410" s="2"/>
    </row>
    <row r="7411" spans="1:16" ht="12" customHeight="1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167">
        <v>74881</v>
      </c>
      <c r="L7411" s="167" t="s">
        <v>427</v>
      </c>
      <c r="M7411" s="2"/>
      <c r="P7411" s="2"/>
    </row>
    <row r="7412" spans="1:16" ht="12" customHeight="1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167">
        <v>74883</v>
      </c>
      <c r="L7412" s="167" t="s">
        <v>428</v>
      </c>
      <c r="M7412" s="2"/>
      <c r="P7412" s="2"/>
    </row>
    <row r="7413" spans="1:16" ht="12" customHeight="1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167">
        <v>74884</v>
      </c>
      <c r="L7413" s="167" t="s">
        <v>427</v>
      </c>
      <c r="M7413" s="2"/>
      <c r="P7413" s="2"/>
    </row>
    <row r="7414" spans="1:16" ht="12" customHeight="1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167">
        <v>74901</v>
      </c>
      <c r="L7414" s="167" t="s">
        <v>289</v>
      </c>
      <c r="M7414" s="2"/>
      <c r="P7414" s="2"/>
    </row>
    <row r="7415" spans="1:16" ht="12" customHeight="1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167">
        <v>75001</v>
      </c>
      <c r="L7415" s="167" t="s">
        <v>465</v>
      </c>
      <c r="M7415" s="2"/>
      <c r="P7415" s="2"/>
    </row>
    <row r="7416" spans="1:16" ht="12" customHeight="1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167">
        <v>75102</v>
      </c>
      <c r="L7416" s="167" t="s">
        <v>474</v>
      </c>
      <c r="M7416" s="2"/>
      <c r="P7416" s="2"/>
    </row>
    <row r="7417" spans="1:16" ht="12" customHeight="1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167">
        <v>75103</v>
      </c>
      <c r="L7417" s="167" t="s">
        <v>465</v>
      </c>
      <c r="M7417" s="2"/>
      <c r="P7417" s="2"/>
    </row>
    <row r="7418" spans="1:16" ht="12" customHeight="1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167">
        <v>75110</v>
      </c>
      <c r="L7418" s="167" t="s">
        <v>474</v>
      </c>
      <c r="M7418" s="2"/>
      <c r="P7418" s="2"/>
    </row>
    <row r="7419" spans="1:16" ht="12" customHeight="1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167">
        <v>75114</v>
      </c>
      <c r="L7419" s="167" t="s">
        <v>465</v>
      </c>
      <c r="M7419" s="2"/>
      <c r="P7419" s="2"/>
    </row>
    <row r="7420" spans="1:16" ht="12" customHeight="1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167">
        <v>75144</v>
      </c>
      <c r="L7420" s="167" t="s">
        <v>474</v>
      </c>
      <c r="M7420" s="2"/>
      <c r="P7420" s="2"/>
    </row>
    <row r="7421" spans="1:16" ht="12" customHeight="1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167">
        <v>75146</v>
      </c>
      <c r="L7421" s="167" t="s">
        <v>465</v>
      </c>
      <c r="M7421" s="2"/>
      <c r="P7421" s="2"/>
    </row>
    <row r="7422" spans="1:16" ht="12" customHeight="1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167">
        <v>75151</v>
      </c>
      <c r="L7422" s="167" t="s">
        <v>474</v>
      </c>
      <c r="M7422" s="2"/>
      <c r="P7422" s="2"/>
    </row>
    <row r="7423" spans="1:16" ht="12" customHeight="1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167">
        <v>75152</v>
      </c>
      <c r="L7423" s="167" t="s">
        <v>465</v>
      </c>
      <c r="M7423" s="2"/>
      <c r="P7423" s="2"/>
    </row>
    <row r="7424" spans="1:16" ht="12" customHeight="1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167">
        <v>75153</v>
      </c>
      <c r="L7424" s="167" t="s">
        <v>474</v>
      </c>
      <c r="M7424" s="2"/>
      <c r="P7424" s="2"/>
    </row>
    <row r="7425" spans="1:16" ht="12" customHeight="1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167">
        <v>75154</v>
      </c>
      <c r="L7425" s="167" t="s">
        <v>465</v>
      </c>
      <c r="M7425" s="2"/>
      <c r="P7425" s="2"/>
    </row>
    <row r="7426" spans="1:16" ht="12" customHeight="1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167">
        <v>75412</v>
      </c>
      <c r="L7426" s="167" t="s">
        <v>356</v>
      </c>
      <c r="M7426" s="2"/>
      <c r="P7426" s="2"/>
    </row>
    <row r="7427" spans="1:16" ht="12" customHeight="1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167">
        <v>75413</v>
      </c>
      <c r="L7427" s="167" t="s">
        <v>465</v>
      </c>
      <c r="M7427" s="2"/>
      <c r="P7427" s="2"/>
    </row>
    <row r="7428" spans="1:16" ht="12" customHeight="1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167">
        <v>75417</v>
      </c>
      <c r="L7428" s="167" t="s">
        <v>356</v>
      </c>
      <c r="M7428" s="2"/>
      <c r="P7428" s="2"/>
    </row>
    <row r="7429" spans="1:16" ht="12" customHeight="1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167">
        <v>75418</v>
      </c>
      <c r="L7429" s="167" t="s">
        <v>465</v>
      </c>
      <c r="M7429" s="2"/>
      <c r="P7429" s="2"/>
    </row>
    <row r="7430" spans="1:16" ht="12" customHeight="1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167">
        <v>75426</v>
      </c>
      <c r="L7430" s="167" t="s">
        <v>356</v>
      </c>
      <c r="M7430" s="2"/>
      <c r="P7430" s="2"/>
    </row>
    <row r="7431" spans="1:16" ht="12" customHeight="1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167">
        <v>75428</v>
      </c>
      <c r="L7431" s="167" t="s">
        <v>465</v>
      </c>
      <c r="M7431" s="2"/>
      <c r="P7431" s="2"/>
    </row>
    <row r="7432" spans="1:16" ht="12" customHeight="1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167">
        <v>75436</v>
      </c>
      <c r="L7432" s="167" t="s">
        <v>356</v>
      </c>
      <c r="M7432" s="2"/>
      <c r="P7432" s="2"/>
    </row>
    <row r="7433" spans="1:16" ht="12" customHeight="1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167">
        <v>75437</v>
      </c>
      <c r="L7433" s="167" t="s">
        <v>465</v>
      </c>
      <c r="M7433" s="2"/>
      <c r="P7433" s="2"/>
    </row>
    <row r="7434" spans="1:16" ht="12" customHeight="1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167">
        <v>75451</v>
      </c>
      <c r="L7434" s="167" t="s">
        <v>356</v>
      </c>
      <c r="M7434" s="2"/>
      <c r="P7434" s="2"/>
    </row>
    <row r="7435" spans="1:16" ht="12" customHeight="1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167">
        <v>75452</v>
      </c>
      <c r="L7435" s="167" t="s">
        <v>465</v>
      </c>
      <c r="M7435" s="2"/>
      <c r="P7435" s="2"/>
    </row>
    <row r="7436" spans="1:16" ht="12" customHeight="1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167">
        <v>75455</v>
      </c>
      <c r="L7436" s="167" t="s">
        <v>356</v>
      </c>
      <c r="M7436" s="2"/>
      <c r="P7436" s="2"/>
    </row>
    <row r="7437" spans="1:16" ht="12" customHeight="1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167">
        <v>75458</v>
      </c>
      <c r="L7437" s="167" t="s">
        <v>465</v>
      </c>
      <c r="M7437" s="2"/>
      <c r="P7437" s="2"/>
    </row>
    <row r="7438" spans="1:16" ht="12" customHeight="1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167">
        <v>75478</v>
      </c>
      <c r="L7438" s="167" t="s">
        <v>356</v>
      </c>
      <c r="M7438" s="2"/>
      <c r="P7438" s="2"/>
    </row>
    <row r="7439" spans="1:16" ht="12" customHeight="1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167">
        <v>75479</v>
      </c>
      <c r="L7439" s="167" t="s">
        <v>465</v>
      </c>
      <c r="M7439" s="2"/>
      <c r="P7439" s="2"/>
    </row>
    <row r="7440" spans="1:16" ht="12" customHeight="1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167">
        <v>75480</v>
      </c>
      <c r="L7440" s="167" t="s">
        <v>356</v>
      </c>
      <c r="M7440" s="2"/>
      <c r="P7440" s="2"/>
    </row>
    <row r="7441" spans="1:16" ht="12" customHeight="1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167">
        <v>75481</v>
      </c>
      <c r="L7441" s="167" t="s">
        <v>465</v>
      </c>
      <c r="M7441" s="2"/>
      <c r="P7441" s="2"/>
    </row>
    <row r="7442" spans="1:16" ht="12" customHeight="1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167">
        <v>75487</v>
      </c>
      <c r="L7442" s="167" t="s">
        <v>356</v>
      </c>
      <c r="M7442" s="2"/>
      <c r="P7442" s="2"/>
    </row>
    <row r="7443" spans="1:16" ht="12" customHeight="1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167">
        <v>75488</v>
      </c>
      <c r="L7443" s="167" t="s">
        <v>465</v>
      </c>
      <c r="M7443" s="2"/>
      <c r="P7443" s="2"/>
    </row>
    <row r="7444" spans="1:16" ht="12" customHeight="1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167">
        <v>75493</v>
      </c>
      <c r="L7444" s="167" t="s">
        <v>356</v>
      </c>
      <c r="M7444" s="2"/>
      <c r="P7444" s="2"/>
    </row>
    <row r="7445" spans="1:16" ht="12" customHeight="1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167">
        <v>75495</v>
      </c>
      <c r="L7445" s="167" t="s">
        <v>465</v>
      </c>
      <c r="M7445" s="2"/>
      <c r="P7445" s="2"/>
    </row>
    <row r="7446" spans="1:16" ht="12" customHeight="1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167">
        <v>75501</v>
      </c>
      <c r="L7446" s="167" t="s">
        <v>356</v>
      </c>
      <c r="M7446" s="2"/>
      <c r="P7446" s="2"/>
    </row>
    <row r="7447" spans="1:16" ht="12" customHeight="1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167">
        <v>75658</v>
      </c>
      <c r="L7447" s="167" t="s">
        <v>468</v>
      </c>
      <c r="M7447" s="2"/>
      <c r="P7447" s="2"/>
    </row>
    <row r="7448" spans="1:16" ht="12" customHeight="1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167">
        <v>75659</v>
      </c>
      <c r="L7448" s="167" t="s">
        <v>356</v>
      </c>
      <c r="M7448" s="2"/>
      <c r="P7448" s="2"/>
    </row>
    <row r="7449" spans="1:16" ht="12" customHeight="1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167">
        <v>75667</v>
      </c>
      <c r="L7449" s="167" t="s">
        <v>468</v>
      </c>
      <c r="M7449" s="2"/>
      <c r="P7449" s="2"/>
    </row>
    <row r="7450" spans="1:16" ht="12" customHeight="1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167">
        <v>75668</v>
      </c>
      <c r="L7450" s="167" t="s">
        <v>356</v>
      </c>
      <c r="M7450" s="2"/>
      <c r="P7450" s="2"/>
    </row>
    <row r="7451" spans="1:16" ht="12" customHeight="1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167">
        <v>75681</v>
      </c>
      <c r="L7451" s="167" t="s">
        <v>468</v>
      </c>
      <c r="M7451" s="2"/>
      <c r="P7451" s="2"/>
    </row>
    <row r="7452" spans="1:16" ht="12" customHeight="1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167">
        <v>75682</v>
      </c>
      <c r="L7452" s="167" t="s">
        <v>356</v>
      </c>
      <c r="M7452" s="2"/>
      <c r="P7452" s="2"/>
    </row>
    <row r="7453" spans="1:16" ht="12" customHeight="1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167">
        <v>75687</v>
      </c>
      <c r="L7453" s="167" t="s">
        <v>468</v>
      </c>
      <c r="M7453" s="2"/>
      <c r="P7453" s="2"/>
    </row>
    <row r="7454" spans="1:16" ht="12" customHeight="1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167">
        <v>75688</v>
      </c>
      <c r="L7454" s="167" t="s">
        <v>356</v>
      </c>
      <c r="M7454" s="2"/>
      <c r="P7454" s="2"/>
    </row>
    <row r="7455" spans="1:16" ht="12" customHeight="1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167">
        <v>75689</v>
      </c>
      <c r="L7455" s="167" t="s">
        <v>468</v>
      </c>
      <c r="M7455" s="2"/>
      <c r="P7455" s="2"/>
    </row>
    <row r="7456" spans="1:16" ht="12" customHeight="1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167">
        <v>75691</v>
      </c>
      <c r="L7456" s="167" t="s">
        <v>356</v>
      </c>
      <c r="M7456" s="2"/>
      <c r="P7456" s="2"/>
    </row>
    <row r="7457" spans="1:16" ht="12" customHeight="1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167">
        <v>75701</v>
      </c>
      <c r="L7457" s="167" t="s">
        <v>468</v>
      </c>
      <c r="M7457" s="2"/>
      <c r="P7457" s="2"/>
    </row>
    <row r="7458" spans="1:16" ht="12" customHeight="1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167">
        <v>75705</v>
      </c>
      <c r="L7458" s="167" t="s">
        <v>356</v>
      </c>
      <c r="M7458" s="2"/>
      <c r="P7458" s="2"/>
    </row>
    <row r="7459" spans="1:16" ht="12" customHeight="1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167">
        <v>75707</v>
      </c>
      <c r="L7459" s="167" t="s">
        <v>468</v>
      </c>
      <c r="M7459" s="2"/>
      <c r="P7459" s="2"/>
    </row>
    <row r="7460" spans="1:16" ht="12" customHeight="1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167">
        <v>75708</v>
      </c>
      <c r="L7460" s="167" t="s">
        <v>356</v>
      </c>
      <c r="M7460" s="2"/>
      <c r="P7460" s="2"/>
    </row>
    <row r="7461" spans="1:16" ht="12" customHeight="1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167">
        <v>75709</v>
      </c>
      <c r="L7461" s="167" t="s">
        <v>468</v>
      </c>
      <c r="M7461" s="2"/>
      <c r="P7461" s="2"/>
    </row>
    <row r="7462" spans="1:16" ht="12" customHeight="1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167">
        <v>75750</v>
      </c>
      <c r="L7462" s="167" t="s">
        <v>356</v>
      </c>
      <c r="M7462" s="2"/>
      <c r="P7462" s="2"/>
    </row>
    <row r="7463" spans="1:16" ht="12" customHeight="1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167">
        <v>75751</v>
      </c>
      <c r="L7463" s="167" t="s">
        <v>465</v>
      </c>
      <c r="M7463" s="2"/>
      <c r="P7463" s="2"/>
    </row>
    <row r="7464" spans="1:16" ht="12" customHeight="1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167">
        <v>75755</v>
      </c>
      <c r="L7464" s="167" t="s">
        <v>356</v>
      </c>
      <c r="M7464" s="2"/>
      <c r="P7464" s="2"/>
    </row>
    <row r="7465" spans="1:16" ht="12" customHeight="1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167">
        <v>75756</v>
      </c>
      <c r="L7465" s="167" t="s">
        <v>465</v>
      </c>
      <c r="M7465" s="2"/>
      <c r="P7465" s="2"/>
    </row>
    <row r="7466" spans="1:16" ht="12" customHeight="1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167">
        <v>75757</v>
      </c>
      <c r="L7466" s="167" t="s">
        <v>468</v>
      </c>
      <c r="M7466" s="2"/>
      <c r="P7466" s="2"/>
    </row>
    <row r="7467" spans="1:16" ht="12" customHeight="1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167">
        <v>75765</v>
      </c>
      <c r="L7467" s="167" t="s">
        <v>356</v>
      </c>
      <c r="M7467" s="2"/>
      <c r="P7467" s="2"/>
    </row>
    <row r="7468" spans="1:16" ht="12" customHeight="1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167">
        <v>75766</v>
      </c>
      <c r="L7468" s="167" t="s">
        <v>468</v>
      </c>
      <c r="M7468" s="2"/>
      <c r="P7468" s="2"/>
    </row>
    <row r="7469" spans="1:16" ht="12" customHeight="1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167">
        <v>75771</v>
      </c>
      <c r="L7469" s="167" t="s">
        <v>356</v>
      </c>
      <c r="M7469" s="2"/>
      <c r="P7469" s="2"/>
    </row>
    <row r="7470" spans="1:16" ht="12" customHeight="1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167">
        <v>75772</v>
      </c>
      <c r="L7470" s="167" t="s">
        <v>468</v>
      </c>
      <c r="M7470" s="2"/>
      <c r="P7470" s="2"/>
    </row>
    <row r="7471" spans="1:16" ht="12" customHeight="1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167">
        <v>75773</v>
      </c>
      <c r="L7471" s="167" t="s">
        <v>465</v>
      </c>
      <c r="M7471" s="2"/>
      <c r="P7471" s="2"/>
    </row>
    <row r="7472" spans="1:16" ht="12" customHeight="1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167">
        <v>75778</v>
      </c>
      <c r="L7472" s="167" t="s">
        <v>468</v>
      </c>
      <c r="M7472" s="2"/>
      <c r="P7472" s="2"/>
    </row>
    <row r="7473" spans="1:16" ht="12" customHeight="1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167">
        <v>75783</v>
      </c>
      <c r="L7473" s="167" t="s">
        <v>465</v>
      </c>
      <c r="M7473" s="2"/>
      <c r="P7473" s="2"/>
    </row>
    <row r="7474" spans="1:16" ht="12" customHeight="1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167">
        <v>75784</v>
      </c>
      <c r="L7474" s="167" t="s">
        <v>468</v>
      </c>
      <c r="M7474" s="2"/>
      <c r="P7474" s="2"/>
    </row>
    <row r="7475" spans="1:16" ht="12" customHeight="1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167">
        <v>75790</v>
      </c>
      <c r="L7475" s="167" t="s">
        <v>465</v>
      </c>
      <c r="M7475" s="2"/>
      <c r="P7475" s="2"/>
    </row>
    <row r="7476" spans="1:16" ht="12" customHeight="1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167">
        <v>75791</v>
      </c>
      <c r="L7476" s="167" t="s">
        <v>468</v>
      </c>
      <c r="M7476" s="2"/>
      <c r="P7476" s="2"/>
    </row>
    <row r="7477" spans="1:16" ht="12" customHeight="1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167">
        <v>75792</v>
      </c>
      <c r="L7477" s="167" t="s">
        <v>356</v>
      </c>
      <c r="M7477" s="2"/>
      <c r="P7477" s="2"/>
    </row>
    <row r="7478" spans="1:16" ht="12" customHeight="1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167">
        <v>75798</v>
      </c>
      <c r="L7478" s="167" t="s">
        <v>468</v>
      </c>
      <c r="M7478" s="2"/>
      <c r="P7478" s="2"/>
    </row>
    <row r="7479" spans="1:16" ht="12" customHeight="1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167">
        <v>75831</v>
      </c>
      <c r="L7479" s="167" t="s">
        <v>474</v>
      </c>
      <c r="M7479" s="2"/>
      <c r="P7479" s="2"/>
    </row>
    <row r="7480" spans="1:16" ht="12" customHeight="1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167">
        <v>75833</v>
      </c>
      <c r="L7480" s="167" t="s">
        <v>468</v>
      </c>
      <c r="M7480" s="2"/>
      <c r="P7480" s="2"/>
    </row>
    <row r="7481" spans="1:16" ht="12" customHeight="1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167">
        <v>75838</v>
      </c>
      <c r="L7481" s="167" t="s">
        <v>474</v>
      </c>
      <c r="M7481" s="2"/>
      <c r="P7481" s="2"/>
    </row>
    <row r="7482" spans="1:16" ht="12" customHeight="1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167">
        <v>75839</v>
      </c>
      <c r="L7482" s="167" t="s">
        <v>468</v>
      </c>
      <c r="M7482" s="2"/>
      <c r="P7482" s="2"/>
    </row>
    <row r="7483" spans="1:16" ht="12" customHeight="1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167">
        <v>75840</v>
      </c>
      <c r="L7483" s="167" t="s">
        <v>474</v>
      </c>
      <c r="M7483" s="2"/>
      <c r="P7483" s="2"/>
    </row>
    <row r="7484" spans="1:16" ht="12" customHeight="1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167">
        <v>75844</v>
      </c>
      <c r="L7484" s="167" t="s">
        <v>468</v>
      </c>
      <c r="M7484" s="2"/>
      <c r="P7484" s="2"/>
    </row>
    <row r="7485" spans="1:16" ht="12" customHeight="1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167">
        <v>75846</v>
      </c>
      <c r="L7485" s="167" t="s">
        <v>474</v>
      </c>
      <c r="M7485" s="2"/>
      <c r="P7485" s="2"/>
    </row>
    <row r="7486" spans="1:16" ht="12" customHeight="1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167">
        <v>75847</v>
      </c>
      <c r="L7486" s="167" t="s">
        <v>468</v>
      </c>
      <c r="M7486" s="2"/>
      <c r="P7486" s="2"/>
    </row>
    <row r="7487" spans="1:16" ht="12" customHeight="1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167">
        <v>75848</v>
      </c>
      <c r="L7487" s="167" t="s">
        <v>474</v>
      </c>
      <c r="M7487" s="2"/>
      <c r="P7487" s="2"/>
    </row>
    <row r="7488" spans="1:16" ht="12" customHeight="1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167">
        <v>75849</v>
      </c>
      <c r="L7488" s="167" t="s">
        <v>468</v>
      </c>
      <c r="M7488" s="2"/>
      <c r="P7488" s="2"/>
    </row>
    <row r="7489" spans="1:16" ht="12" customHeight="1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167">
        <v>75859</v>
      </c>
      <c r="L7489" s="167" t="s">
        <v>474</v>
      </c>
      <c r="M7489" s="2"/>
      <c r="P7489" s="2"/>
    </row>
    <row r="7490" spans="1:16" ht="12" customHeight="1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167">
        <v>75861</v>
      </c>
      <c r="L7490" s="167" t="s">
        <v>468</v>
      </c>
      <c r="M7490" s="2"/>
      <c r="P7490" s="2"/>
    </row>
    <row r="7491" spans="1:16" ht="12" customHeight="1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167">
        <v>75928</v>
      </c>
      <c r="L7491" s="167" t="s">
        <v>354</v>
      </c>
      <c r="M7491" s="2"/>
      <c r="P7491" s="2"/>
    </row>
    <row r="7492" spans="1:16" ht="12" customHeight="1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167">
        <v>75929</v>
      </c>
      <c r="L7492" s="167" t="s">
        <v>468</v>
      </c>
      <c r="M7492" s="2"/>
      <c r="P7492" s="2"/>
    </row>
    <row r="7493" spans="1:16" ht="12" customHeight="1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167">
        <v>75933</v>
      </c>
      <c r="L7493" s="167" t="s">
        <v>470</v>
      </c>
      <c r="M7493" s="2"/>
      <c r="P7493" s="2"/>
    </row>
    <row r="7494" spans="1:16" ht="12" customHeight="1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167">
        <v>75934</v>
      </c>
      <c r="L7494" s="167" t="s">
        <v>468</v>
      </c>
      <c r="M7494" s="2"/>
      <c r="P7494" s="2"/>
    </row>
    <row r="7495" spans="1:16" ht="12" customHeight="1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167">
        <v>75935</v>
      </c>
      <c r="L7495" s="167" t="s">
        <v>356</v>
      </c>
      <c r="M7495" s="2"/>
      <c r="P7495" s="2"/>
    </row>
    <row r="7496" spans="1:16" ht="12" customHeight="1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167">
        <v>75936</v>
      </c>
      <c r="L7496" s="167" t="s">
        <v>468</v>
      </c>
      <c r="M7496" s="2"/>
      <c r="P7496" s="2"/>
    </row>
    <row r="7497" spans="1:16" ht="12" customHeight="1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167">
        <v>75954</v>
      </c>
      <c r="L7497" s="167" t="s">
        <v>356</v>
      </c>
      <c r="M7497" s="2"/>
      <c r="P7497" s="2"/>
    </row>
    <row r="7498" spans="1:16" ht="12" customHeight="1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167">
        <v>75956</v>
      </c>
      <c r="L7498" s="167" t="s">
        <v>470</v>
      </c>
      <c r="M7498" s="2"/>
      <c r="P7498" s="2"/>
    </row>
    <row r="7499" spans="1:16" ht="12" customHeight="1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167">
        <v>75958</v>
      </c>
      <c r="L7499" s="167" t="s">
        <v>468</v>
      </c>
      <c r="M7499" s="2"/>
      <c r="P7499" s="2"/>
    </row>
    <row r="7500" spans="1:16" ht="12" customHeight="1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167">
        <v>75966</v>
      </c>
      <c r="L7500" s="167" t="s">
        <v>354</v>
      </c>
      <c r="M7500" s="2"/>
      <c r="P7500" s="2"/>
    </row>
    <row r="7501" spans="1:16" ht="12" customHeight="1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167">
        <v>75968</v>
      </c>
      <c r="L7501" s="167" t="s">
        <v>468</v>
      </c>
      <c r="M7501" s="2"/>
      <c r="P7501" s="2"/>
    </row>
    <row r="7502" spans="1:16" ht="12" customHeight="1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167">
        <v>75973</v>
      </c>
      <c r="L7502" s="167" t="s">
        <v>356</v>
      </c>
      <c r="M7502" s="2"/>
      <c r="P7502" s="2"/>
    </row>
    <row r="7503" spans="1:16" ht="12" customHeight="1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167">
        <v>75976</v>
      </c>
      <c r="L7503" s="167" t="s">
        <v>468</v>
      </c>
      <c r="M7503" s="2"/>
      <c r="P7503" s="2"/>
    </row>
    <row r="7504" spans="1:16" ht="12" customHeight="1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167">
        <v>76001</v>
      </c>
      <c r="L7504" s="167" t="s">
        <v>465</v>
      </c>
      <c r="M7504" s="2"/>
      <c r="P7504" s="2"/>
    </row>
    <row r="7505" spans="1:16" ht="12" customHeight="1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167">
        <v>76043</v>
      </c>
      <c r="L7505" s="167" t="s">
        <v>474</v>
      </c>
      <c r="M7505" s="2"/>
      <c r="P7505" s="2"/>
    </row>
    <row r="7506" spans="1:16" ht="12" customHeight="1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167">
        <v>76044</v>
      </c>
      <c r="L7506" s="167" t="s">
        <v>465</v>
      </c>
      <c r="M7506" s="2"/>
      <c r="P7506" s="2"/>
    </row>
    <row r="7507" spans="1:16" ht="12" customHeight="1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167">
        <v>76055</v>
      </c>
      <c r="L7507" s="167" t="s">
        <v>474</v>
      </c>
      <c r="M7507" s="2"/>
      <c r="P7507" s="2"/>
    </row>
    <row r="7508" spans="1:16" ht="12" customHeight="1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167">
        <v>76058</v>
      </c>
      <c r="L7508" s="167" t="s">
        <v>465</v>
      </c>
      <c r="M7508" s="2"/>
      <c r="P7508" s="2"/>
    </row>
    <row r="7509" spans="1:16" ht="12" customHeight="1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167">
        <v>76070</v>
      </c>
      <c r="L7509" s="167" t="s">
        <v>474</v>
      </c>
      <c r="M7509" s="2"/>
      <c r="P7509" s="2"/>
    </row>
    <row r="7510" spans="1:16" ht="12" customHeight="1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167">
        <v>76071</v>
      </c>
      <c r="L7510" s="167" t="s">
        <v>465</v>
      </c>
      <c r="M7510" s="2"/>
      <c r="P7510" s="2"/>
    </row>
    <row r="7511" spans="1:16" ht="12" customHeight="1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167">
        <v>76077</v>
      </c>
      <c r="L7511" s="167" t="s">
        <v>474</v>
      </c>
      <c r="M7511" s="2"/>
      <c r="P7511" s="2"/>
    </row>
    <row r="7512" spans="1:16" ht="12" customHeight="1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167">
        <v>76078</v>
      </c>
      <c r="L7512" s="167" t="s">
        <v>465</v>
      </c>
      <c r="M7512" s="2"/>
      <c r="P7512" s="2"/>
    </row>
    <row r="7513" spans="1:16" ht="12" customHeight="1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167">
        <v>76093</v>
      </c>
      <c r="L7513" s="167" t="s">
        <v>474</v>
      </c>
      <c r="M7513" s="2"/>
      <c r="P7513" s="2"/>
    </row>
    <row r="7514" spans="1:16" ht="12" customHeight="1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167">
        <v>76094</v>
      </c>
      <c r="L7514" s="167" t="s">
        <v>465</v>
      </c>
      <c r="M7514" s="2"/>
      <c r="P7514" s="2"/>
    </row>
    <row r="7515" spans="1:16" ht="12" customHeight="1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167">
        <v>76228</v>
      </c>
      <c r="L7515" s="167" t="s">
        <v>475</v>
      </c>
      <c r="M7515" s="2"/>
      <c r="P7515" s="2"/>
    </row>
    <row r="7516" spans="1:16" ht="12" customHeight="1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167">
        <v>76233</v>
      </c>
      <c r="L7516" s="167" t="s">
        <v>465</v>
      </c>
      <c r="M7516" s="2"/>
      <c r="P7516" s="2"/>
    </row>
    <row r="7517" spans="1:16" ht="12" customHeight="1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167">
        <v>76251</v>
      </c>
      <c r="L7517" s="167" t="s">
        <v>475</v>
      </c>
      <c r="M7517" s="2"/>
      <c r="P7517" s="2"/>
    </row>
    <row r="7518" spans="1:16" ht="12" customHeight="1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167">
        <v>76252</v>
      </c>
      <c r="L7518" s="167" t="s">
        <v>465</v>
      </c>
      <c r="M7518" s="2"/>
      <c r="P7518" s="2"/>
    </row>
    <row r="7519" spans="1:16" ht="12" customHeight="1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167">
        <v>76255</v>
      </c>
      <c r="L7519" s="167" t="s">
        <v>475</v>
      </c>
      <c r="M7519" s="2"/>
      <c r="P7519" s="2"/>
    </row>
    <row r="7520" spans="1:16" ht="12" customHeight="1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167">
        <v>76258</v>
      </c>
      <c r="L7520" s="167" t="s">
        <v>465</v>
      </c>
      <c r="M7520" s="2"/>
      <c r="P7520" s="2"/>
    </row>
    <row r="7521" spans="1:16" ht="12" customHeight="1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167">
        <v>76261</v>
      </c>
      <c r="L7521" s="167" t="s">
        <v>475</v>
      </c>
      <c r="M7521" s="2"/>
      <c r="P7521" s="2"/>
    </row>
    <row r="7522" spans="1:16" ht="12" customHeight="1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167">
        <v>76262</v>
      </c>
      <c r="L7522" s="167" t="s">
        <v>465</v>
      </c>
      <c r="M7522" s="2"/>
      <c r="P7522" s="2"/>
    </row>
    <row r="7523" spans="1:16" ht="12" customHeight="1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167">
        <v>76265</v>
      </c>
      <c r="L7523" s="167" t="s">
        <v>475</v>
      </c>
      <c r="M7523" s="2"/>
      <c r="P7523" s="2"/>
    </row>
    <row r="7524" spans="1:16" ht="12" customHeight="1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167">
        <v>76266</v>
      </c>
      <c r="L7524" s="167" t="s">
        <v>465</v>
      </c>
      <c r="M7524" s="2"/>
      <c r="P7524" s="2"/>
    </row>
    <row r="7525" spans="1:16" ht="12" customHeight="1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167">
        <v>76270</v>
      </c>
      <c r="L7525" s="167" t="s">
        <v>475</v>
      </c>
      <c r="M7525" s="2"/>
      <c r="P7525" s="2"/>
    </row>
    <row r="7526" spans="1:16" ht="12" customHeight="1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167">
        <v>76271</v>
      </c>
      <c r="L7526" s="167" t="s">
        <v>465</v>
      </c>
      <c r="M7526" s="2"/>
      <c r="P7526" s="2"/>
    </row>
    <row r="7527" spans="1:16" ht="12" customHeight="1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167">
        <v>76301</v>
      </c>
      <c r="L7527" s="167" t="s">
        <v>475</v>
      </c>
      <c r="M7527" s="2"/>
      <c r="P7527" s="2"/>
    </row>
    <row r="7528" spans="1:16" ht="12" customHeight="1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167">
        <v>76371</v>
      </c>
      <c r="L7528" s="167" t="s">
        <v>459</v>
      </c>
      <c r="M7528" s="2"/>
      <c r="P7528" s="2"/>
    </row>
    <row r="7529" spans="1:16" ht="12" customHeight="1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167">
        <v>76372</v>
      </c>
      <c r="L7529" s="167" t="s">
        <v>475</v>
      </c>
      <c r="M7529" s="2"/>
      <c r="P7529" s="2"/>
    </row>
    <row r="7530" spans="1:16" ht="12" customHeight="1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167">
        <v>76388</v>
      </c>
      <c r="L7530" s="167" t="s">
        <v>459</v>
      </c>
      <c r="M7530" s="2"/>
      <c r="P7530" s="2"/>
    </row>
    <row r="7531" spans="1:16" ht="12" customHeight="1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167">
        <v>76389</v>
      </c>
      <c r="L7531" s="167" t="s">
        <v>475</v>
      </c>
      <c r="M7531" s="2"/>
      <c r="P7531" s="2"/>
    </row>
    <row r="7532" spans="1:16" ht="12" customHeight="1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167">
        <v>76401</v>
      </c>
      <c r="L7532" s="167" t="s">
        <v>474</v>
      </c>
      <c r="M7532" s="2"/>
      <c r="P7532" s="2"/>
    </row>
    <row r="7533" spans="1:16" ht="12" customHeight="1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167">
        <v>76424</v>
      </c>
      <c r="L7533" s="167" t="s">
        <v>459</v>
      </c>
      <c r="M7533" s="2"/>
      <c r="P7533" s="2"/>
    </row>
    <row r="7534" spans="1:16" ht="12" customHeight="1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167">
        <v>76426</v>
      </c>
      <c r="L7534" s="167" t="s">
        <v>465</v>
      </c>
      <c r="M7534" s="2"/>
      <c r="P7534" s="2"/>
    </row>
    <row r="7535" spans="1:16" ht="12" customHeight="1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167">
        <v>76427</v>
      </c>
      <c r="L7535" s="167" t="s">
        <v>475</v>
      </c>
      <c r="M7535" s="2"/>
      <c r="P7535" s="2"/>
    </row>
    <row r="7536" spans="1:16" ht="12" customHeight="1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167">
        <v>76429</v>
      </c>
      <c r="L7536" s="167" t="s">
        <v>459</v>
      </c>
      <c r="M7536" s="2"/>
      <c r="P7536" s="2"/>
    </row>
    <row r="7537" spans="1:16" ht="12" customHeight="1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167">
        <v>76431</v>
      </c>
      <c r="L7537" s="167" t="s">
        <v>465</v>
      </c>
      <c r="M7537" s="2"/>
      <c r="P7537" s="2"/>
    </row>
    <row r="7538" spans="1:16" ht="12" customHeight="1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167">
        <v>76432</v>
      </c>
      <c r="L7538" s="167" t="s">
        <v>459</v>
      </c>
      <c r="M7538" s="2"/>
      <c r="P7538" s="2"/>
    </row>
    <row r="7539" spans="1:16" ht="12" customHeight="1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167">
        <v>76433</v>
      </c>
      <c r="L7539" s="167" t="s">
        <v>465</v>
      </c>
      <c r="M7539" s="2"/>
      <c r="P7539" s="2"/>
    </row>
    <row r="7540" spans="1:16" ht="12" customHeight="1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167">
        <v>76435</v>
      </c>
      <c r="L7540" s="167" t="s">
        <v>459</v>
      </c>
      <c r="M7540" s="2"/>
      <c r="P7540" s="2"/>
    </row>
    <row r="7541" spans="1:16" ht="12" customHeight="1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167">
        <v>76436</v>
      </c>
      <c r="L7541" s="167" t="s">
        <v>474</v>
      </c>
      <c r="M7541" s="2"/>
      <c r="P7541" s="2"/>
    </row>
    <row r="7542" spans="1:16" ht="12" customHeight="1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167">
        <v>76437</v>
      </c>
      <c r="L7542" s="167" t="s">
        <v>459</v>
      </c>
      <c r="M7542" s="2"/>
      <c r="P7542" s="2"/>
    </row>
    <row r="7543" spans="1:16" ht="12" customHeight="1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167">
        <v>76439</v>
      </c>
      <c r="L7543" s="167" t="s">
        <v>465</v>
      </c>
      <c r="M7543" s="2"/>
      <c r="P7543" s="2"/>
    </row>
    <row r="7544" spans="1:16" ht="12" customHeight="1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167">
        <v>76442</v>
      </c>
      <c r="L7544" s="167" t="s">
        <v>459</v>
      </c>
      <c r="M7544" s="2"/>
      <c r="P7544" s="2"/>
    </row>
    <row r="7545" spans="1:16" ht="12" customHeight="1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167">
        <v>76446</v>
      </c>
      <c r="L7545" s="167" t="s">
        <v>474</v>
      </c>
      <c r="M7545" s="2"/>
      <c r="P7545" s="2"/>
    </row>
    <row r="7546" spans="1:16" ht="12" customHeight="1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167">
        <v>76448</v>
      </c>
      <c r="L7546" s="167" t="s">
        <v>459</v>
      </c>
      <c r="M7546" s="2"/>
      <c r="P7546" s="2"/>
    </row>
    <row r="7547" spans="1:16" ht="12" customHeight="1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167">
        <v>76449</v>
      </c>
      <c r="L7547" s="167" t="s">
        <v>465</v>
      </c>
      <c r="M7547" s="2"/>
      <c r="P7547" s="2"/>
    </row>
    <row r="7548" spans="1:16" ht="12" customHeight="1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167">
        <v>76450</v>
      </c>
      <c r="L7548" s="167" t="s">
        <v>475</v>
      </c>
      <c r="M7548" s="2"/>
      <c r="P7548" s="2"/>
    </row>
    <row r="7549" spans="1:16" ht="12" customHeight="1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167">
        <v>76452</v>
      </c>
      <c r="L7549" s="167" t="s">
        <v>474</v>
      </c>
      <c r="M7549" s="2"/>
      <c r="P7549" s="2"/>
    </row>
    <row r="7550" spans="1:16" ht="12" customHeight="1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167">
        <v>76453</v>
      </c>
      <c r="L7550" s="167" t="s">
        <v>459</v>
      </c>
      <c r="M7550" s="2"/>
      <c r="P7550" s="2"/>
    </row>
    <row r="7551" spans="1:16" ht="12" customHeight="1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167">
        <v>76455</v>
      </c>
      <c r="L7551" s="167" t="s">
        <v>474</v>
      </c>
      <c r="M7551" s="2"/>
      <c r="P7551" s="2"/>
    </row>
    <row r="7552" spans="1:16" ht="12" customHeight="1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167">
        <v>76458</v>
      </c>
      <c r="L7552" s="167" t="s">
        <v>475</v>
      </c>
      <c r="M7552" s="2"/>
      <c r="P7552" s="2"/>
    </row>
    <row r="7553" spans="1:16" ht="12" customHeight="1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167">
        <v>76461</v>
      </c>
      <c r="L7553" s="167" t="s">
        <v>459</v>
      </c>
      <c r="M7553" s="2"/>
      <c r="P7553" s="2"/>
    </row>
    <row r="7554" spans="1:16" ht="12" customHeight="1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167">
        <v>76462</v>
      </c>
      <c r="L7554" s="167" t="s">
        <v>465</v>
      </c>
      <c r="M7554" s="2"/>
      <c r="P7554" s="2"/>
    </row>
    <row r="7555" spans="1:16" ht="12" customHeight="1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167">
        <v>76463</v>
      </c>
      <c r="L7555" s="167" t="s">
        <v>459</v>
      </c>
      <c r="M7555" s="2"/>
      <c r="P7555" s="2"/>
    </row>
    <row r="7556" spans="1:16" ht="12" customHeight="1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167">
        <v>76465</v>
      </c>
      <c r="L7556" s="167" t="s">
        <v>465</v>
      </c>
      <c r="M7556" s="2"/>
      <c r="P7556" s="2"/>
    </row>
    <row r="7557" spans="1:16" ht="12" customHeight="1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167">
        <v>76466</v>
      </c>
      <c r="L7557" s="167" t="s">
        <v>459</v>
      </c>
      <c r="M7557" s="2"/>
      <c r="P7557" s="2"/>
    </row>
    <row r="7558" spans="1:16" ht="12" customHeight="1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167">
        <v>76467</v>
      </c>
      <c r="L7558" s="167" t="s">
        <v>474</v>
      </c>
      <c r="M7558" s="2"/>
      <c r="P7558" s="2"/>
    </row>
    <row r="7559" spans="1:16" ht="12" customHeight="1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167">
        <v>76469</v>
      </c>
      <c r="L7559" s="167" t="s">
        <v>459</v>
      </c>
      <c r="M7559" s="2"/>
      <c r="P7559" s="2"/>
    </row>
    <row r="7560" spans="1:16" ht="12" customHeight="1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167">
        <v>76472</v>
      </c>
      <c r="L7560" s="167" t="s">
        <v>465</v>
      </c>
      <c r="M7560" s="2"/>
      <c r="P7560" s="2"/>
    </row>
    <row r="7561" spans="1:16" ht="12" customHeight="1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167">
        <v>76474</v>
      </c>
      <c r="L7561" s="167" t="s">
        <v>459</v>
      </c>
      <c r="M7561" s="2"/>
      <c r="P7561" s="2"/>
    </row>
    <row r="7562" spans="1:16" ht="12" customHeight="1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167">
        <v>76476</v>
      </c>
      <c r="L7562" s="167" t="s">
        <v>465</v>
      </c>
      <c r="M7562" s="2"/>
      <c r="P7562" s="2"/>
    </row>
    <row r="7563" spans="1:16" ht="12" customHeight="1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167">
        <v>76481</v>
      </c>
      <c r="L7563" s="167" t="s">
        <v>475</v>
      </c>
      <c r="M7563" s="2"/>
      <c r="P7563" s="2"/>
    </row>
    <row r="7564" spans="1:16" ht="12" customHeight="1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167">
        <v>76483</v>
      </c>
      <c r="L7564" s="167" t="s">
        <v>459</v>
      </c>
      <c r="M7564" s="2"/>
      <c r="P7564" s="2"/>
    </row>
    <row r="7565" spans="1:16" ht="12" customHeight="1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167">
        <v>76484</v>
      </c>
      <c r="L7565" s="167" t="s">
        <v>465</v>
      </c>
      <c r="M7565" s="2"/>
      <c r="P7565" s="2"/>
    </row>
    <row r="7566" spans="1:16" ht="12" customHeight="1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167">
        <v>76491</v>
      </c>
      <c r="L7566" s="167" t="s">
        <v>459</v>
      </c>
      <c r="M7566" s="2"/>
      <c r="P7566" s="2"/>
    </row>
    <row r="7567" spans="1:16" ht="12" customHeight="1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167">
        <v>76501</v>
      </c>
      <c r="L7567" s="167" t="s">
        <v>474</v>
      </c>
      <c r="M7567" s="2"/>
      <c r="P7567" s="2"/>
    </row>
    <row r="7568" spans="1:16" ht="12" customHeight="1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167">
        <v>76511</v>
      </c>
      <c r="L7568" s="167" t="s">
        <v>461</v>
      </c>
      <c r="M7568" s="2"/>
      <c r="P7568" s="2"/>
    </row>
    <row r="7569" spans="1:16" ht="12" customHeight="1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167">
        <v>76513</v>
      </c>
      <c r="L7569" s="167" t="s">
        <v>474</v>
      </c>
      <c r="M7569" s="2"/>
      <c r="P7569" s="2"/>
    </row>
    <row r="7570" spans="1:16" ht="12" customHeight="1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167">
        <v>76523</v>
      </c>
      <c r="L7570" s="167" t="s">
        <v>461</v>
      </c>
      <c r="M7570" s="2"/>
      <c r="P7570" s="2"/>
    </row>
    <row r="7571" spans="1:16" ht="12" customHeight="1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167">
        <v>76524</v>
      </c>
      <c r="L7571" s="167" t="s">
        <v>474</v>
      </c>
      <c r="M7571" s="2"/>
      <c r="P7571" s="2"/>
    </row>
    <row r="7572" spans="1:16" ht="12" customHeight="1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167">
        <v>76527</v>
      </c>
      <c r="L7572" s="167" t="s">
        <v>461</v>
      </c>
      <c r="M7572" s="2"/>
      <c r="P7572" s="2"/>
    </row>
    <row r="7573" spans="1:16" ht="12" customHeight="1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167">
        <v>76528</v>
      </c>
      <c r="L7573" s="167" t="s">
        <v>474</v>
      </c>
      <c r="M7573" s="2"/>
      <c r="P7573" s="2"/>
    </row>
    <row r="7574" spans="1:16" ht="12" customHeight="1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167">
        <v>76530</v>
      </c>
      <c r="L7574" s="167" t="s">
        <v>461</v>
      </c>
      <c r="M7574" s="2"/>
      <c r="P7574" s="2"/>
    </row>
    <row r="7575" spans="1:16" ht="12" customHeight="1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167">
        <v>76531</v>
      </c>
      <c r="L7575" s="167" t="s">
        <v>474</v>
      </c>
      <c r="M7575" s="2"/>
      <c r="P7575" s="2"/>
    </row>
    <row r="7576" spans="1:16" ht="12" customHeight="1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167">
        <v>76534</v>
      </c>
      <c r="L7576" s="167" t="s">
        <v>461</v>
      </c>
      <c r="M7576" s="2"/>
      <c r="P7576" s="2"/>
    </row>
    <row r="7577" spans="1:16" ht="12" customHeight="1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167">
        <v>76538</v>
      </c>
      <c r="L7577" s="167" t="s">
        <v>474</v>
      </c>
      <c r="M7577" s="2"/>
      <c r="P7577" s="2"/>
    </row>
    <row r="7578" spans="1:16" ht="12" customHeight="1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167">
        <v>76539</v>
      </c>
      <c r="L7578" s="167" t="s">
        <v>461</v>
      </c>
      <c r="M7578" s="2"/>
      <c r="P7578" s="2"/>
    </row>
    <row r="7579" spans="1:16" ht="12" customHeight="1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167">
        <v>76540</v>
      </c>
      <c r="L7579" s="167" t="s">
        <v>474</v>
      </c>
      <c r="M7579" s="2"/>
      <c r="P7579" s="2"/>
    </row>
    <row r="7580" spans="1:16" ht="12" customHeight="1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167">
        <v>76550</v>
      </c>
      <c r="L7580" s="167" t="s">
        <v>461</v>
      </c>
      <c r="M7580" s="2"/>
      <c r="P7580" s="2"/>
    </row>
    <row r="7581" spans="1:16" ht="12" customHeight="1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167">
        <v>76552</v>
      </c>
      <c r="L7581" s="167" t="s">
        <v>474</v>
      </c>
      <c r="M7581" s="2"/>
      <c r="P7581" s="2"/>
    </row>
    <row r="7582" spans="1:16" ht="12" customHeight="1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167">
        <v>76556</v>
      </c>
      <c r="L7582" s="167" t="s">
        <v>461</v>
      </c>
      <c r="M7582" s="2"/>
      <c r="P7582" s="2"/>
    </row>
    <row r="7583" spans="1:16" ht="12" customHeight="1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167">
        <v>76557</v>
      </c>
      <c r="L7583" s="167" t="s">
        <v>474</v>
      </c>
      <c r="M7583" s="2"/>
      <c r="P7583" s="2"/>
    </row>
    <row r="7584" spans="1:16" ht="12" customHeight="1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167">
        <v>76567</v>
      </c>
      <c r="L7584" s="167" t="s">
        <v>461</v>
      </c>
      <c r="M7584" s="2"/>
      <c r="P7584" s="2"/>
    </row>
    <row r="7585" spans="1:16" ht="12" customHeight="1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167">
        <v>76569</v>
      </c>
      <c r="L7585" s="167" t="s">
        <v>474</v>
      </c>
      <c r="M7585" s="2"/>
      <c r="P7585" s="2"/>
    </row>
    <row r="7586" spans="1:16" ht="12" customHeight="1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167">
        <v>76571</v>
      </c>
      <c r="L7586" s="167" t="s">
        <v>461</v>
      </c>
      <c r="M7586" s="2"/>
      <c r="P7586" s="2"/>
    </row>
    <row r="7587" spans="1:16" ht="12" customHeight="1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167">
        <v>76579</v>
      </c>
      <c r="L7587" s="167" t="s">
        <v>474</v>
      </c>
      <c r="M7587" s="2"/>
      <c r="P7587" s="2"/>
    </row>
    <row r="7588" spans="1:16" ht="12" customHeight="1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167">
        <v>76623</v>
      </c>
      <c r="L7588" s="167" t="s">
        <v>465</v>
      </c>
      <c r="M7588" s="2"/>
      <c r="P7588" s="2"/>
    </row>
    <row r="7589" spans="1:16" ht="12" customHeight="1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167">
        <v>76624</v>
      </c>
      <c r="L7589" s="167" t="s">
        <v>474</v>
      </c>
      <c r="M7589" s="2"/>
      <c r="P7589" s="2"/>
    </row>
    <row r="7590" spans="1:16" ht="12" customHeight="1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167">
        <v>76801</v>
      </c>
      <c r="L7590" s="167" t="s">
        <v>459</v>
      </c>
      <c r="M7590" s="2"/>
      <c r="P7590" s="2"/>
    </row>
    <row r="7591" spans="1:16" ht="12" customHeight="1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167">
        <v>76820</v>
      </c>
      <c r="L7591" s="167" t="s">
        <v>461</v>
      </c>
      <c r="M7591" s="2"/>
      <c r="P7591" s="2"/>
    </row>
    <row r="7592" spans="1:16" ht="12" customHeight="1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167">
        <v>76821</v>
      </c>
      <c r="L7592" s="167" t="s">
        <v>471</v>
      </c>
      <c r="M7592" s="2"/>
      <c r="P7592" s="2"/>
    </row>
    <row r="7593" spans="1:16" ht="12" customHeight="1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167">
        <v>76823</v>
      </c>
      <c r="L7593" s="167" t="s">
        <v>459</v>
      </c>
      <c r="M7593" s="2"/>
      <c r="P7593" s="2"/>
    </row>
    <row r="7594" spans="1:16" ht="12" customHeight="1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167">
        <v>76824</v>
      </c>
      <c r="L7594" s="167" t="s">
        <v>461</v>
      </c>
      <c r="M7594" s="2"/>
      <c r="P7594" s="2"/>
    </row>
    <row r="7595" spans="1:16" ht="12" customHeight="1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167">
        <v>76825</v>
      </c>
      <c r="L7595" s="167" t="s">
        <v>471</v>
      </c>
      <c r="M7595" s="2"/>
      <c r="P7595" s="2"/>
    </row>
    <row r="7596" spans="1:16" ht="12" customHeight="1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167">
        <v>76827</v>
      </c>
      <c r="L7596" s="167" t="s">
        <v>459</v>
      </c>
      <c r="M7596" s="2"/>
      <c r="P7596" s="2"/>
    </row>
    <row r="7597" spans="1:16" ht="12" customHeight="1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167">
        <v>76831</v>
      </c>
      <c r="L7597" s="167" t="s">
        <v>461</v>
      </c>
      <c r="M7597" s="2"/>
      <c r="P7597" s="2"/>
    </row>
    <row r="7598" spans="1:16" ht="12" customHeight="1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167">
        <v>76834</v>
      </c>
      <c r="L7598" s="167" t="s">
        <v>459</v>
      </c>
      <c r="M7598" s="2"/>
      <c r="P7598" s="2"/>
    </row>
    <row r="7599" spans="1:16" ht="12" customHeight="1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167">
        <v>76836</v>
      </c>
      <c r="L7599" s="167" t="s">
        <v>471</v>
      </c>
      <c r="M7599" s="2"/>
      <c r="P7599" s="2"/>
    </row>
    <row r="7600" spans="1:16" ht="12" customHeight="1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167">
        <v>76844</v>
      </c>
      <c r="L7600" s="167" t="s">
        <v>474</v>
      </c>
      <c r="M7600" s="2"/>
      <c r="P7600" s="2"/>
    </row>
    <row r="7601" spans="1:16" ht="12" customHeight="1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167">
        <v>76845</v>
      </c>
      <c r="L7601" s="167" t="s">
        <v>471</v>
      </c>
      <c r="M7601" s="2"/>
      <c r="P7601" s="2"/>
    </row>
    <row r="7602" spans="1:16" ht="12" customHeight="1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167">
        <v>76853</v>
      </c>
      <c r="L7602" s="167" t="s">
        <v>474</v>
      </c>
      <c r="M7602" s="2"/>
      <c r="P7602" s="2"/>
    </row>
    <row r="7603" spans="1:16" ht="12" customHeight="1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167">
        <v>76854</v>
      </c>
      <c r="L7603" s="167" t="s">
        <v>471</v>
      </c>
      <c r="M7603" s="2"/>
      <c r="P7603" s="2"/>
    </row>
    <row r="7604" spans="1:16" ht="12" customHeight="1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167">
        <v>76857</v>
      </c>
      <c r="L7604" s="167" t="s">
        <v>459</v>
      </c>
      <c r="M7604" s="2"/>
      <c r="P7604" s="2"/>
    </row>
    <row r="7605" spans="1:16" ht="12" customHeight="1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167">
        <v>76858</v>
      </c>
      <c r="L7605" s="167" t="s">
        <v>471</v>
      </c>
      <c r="M7605" s="2"/>
      <c r="P7605" s="2"/>
    </row>
    <row r="7606" spans="1:16" ht="12" customHeight="1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167">
        <v>76864</v>
      </c>
      <c r="L7606" s="167" t="s">
        <v>459</v>
      </c>
      <c r="M7606" s="2"/>
      <c r="P7606" s="2"/>
    </row>
    <row r="7607" spans="1:16" ht="12" customHeight="1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167">
        <v>76865</v>
      </c>
      <c r="L7607" s="167" t="s">
        <v>471</v>
      </c>
      <c r="M7607" s="2"/>
      <c r="P7607" s="2"/>
    </row>
    <row r="7608" spans="1:16" ht="12" customHeight="1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167">
        <v>76869</v>
      </c>
      <c r="L7608" s="167" t="s">
        <v>461</v>
      </c>
      <c r="M7608" s="2"/>
      <c r="P7608" s="2"/>
    </row>
    <row r="7609" spans="1:16" ht="12" customHeight="1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167">
        <v>76870</v>
      </c>
      <c r="L7609" s="167" t="s">
        <v>474</v>
      </c>
      <c r="M7609" s="2"/>
      <c r="P7609" s="2"/>
    </row>
    <row r="7610" spans="1:16" ht="12" customHeight="1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167">
        <v>76871</v>
      </c>
      <c r="L7610" s="167" t="s">
        <v>459</v>
      </c>
      <c r="M7610" s="2"/>
      <c r="P7610" s="2"/>
    </row>
    <row r="7611" spans="1:16" ht="12" customHeight="1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167">
        <v>76872</v>
      </c>
      <c r="L7611" s="167" t="s">
        <v>471</v>
      </c>
      <c r="M7611" s="2"/>
      <c r="P7611" s="2"/>
    </row>
    <row r="7612" spans="1:16" ht="12" customHeight="1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167">
        <v>76873</v>
      </c>
      <c r="L7612" s="167" t="s">
        <v>459</v>
      </c>
      <c r="M7612" s="2"/>
      <c r="P7612" s="2"/>
    </row>
    <row r="7613" spans="1:16" ht="12" customHeight="1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167">
        <v>76874</v>
      </c>
      <c r="L7613" s="167" t="s">
        <v>471</v>
      </c>
      <c r="M7613" s="2"/>
      <c r="P7613" s="2"/>
    </row>
    <row r="7614" spans="1:16" ht="12" customHeight="1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167">
        <v>76877</v>
      </c>
      <c r="L7614" s="167" t="s">
        <v>461</v>
      </c>
      <c r="M7614" s="2"/>
      <c r="P7614" s="2"/>
    </row>
    <row r="7615" spans="1:16" ht="12" customHeight="1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167">
        <v>76878</v>
      </c>
      <c r="L7615" s="167" t="s">
        <v>459</v>
      </c>
      <c r="M7615" s="2"/>
      <c r="P7615" s="2"/>
    </row>
    <row r="7616" spans="1:16" ht="12" customHeight="1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167">
        <v>76880</v>
      </c>
      <c r="L7616" s="167" t="s">
        <v>474</v>
      </c>
      <c r="M7616" s="2"/>
      <c r="P7616" s="2"/>
    </row>
    <row r="7617" spans="1:16" ht="12" customHeight="1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167">
        <v>76882</v>
      </c>
      <c r="L7617" s="167" t="s">
        <v>459</v>
      </c>
      <c r="M7617" s="2"/>
      <c r="P7617" s="2"/>
    </row>
    <row r="7618" spans="1:16" ht="12" customHeight="1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167">
        <v>76883</v>
      </c>
      <c r="L7618" s="167" t="s">
        <v>471</v>
      </c>
      <c r="M7618" s="2"/>
      <c r="P7618" s="2"/>
    </row>
    <row r="7619" spans="1:16" ht="12" customHeight="1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167">
        <v>76884</v>
      </c>
      <c r="L7619" s="167" t="s">
        <v>459</v>
      </c>
      <c r="M7619" s="2"/>
      <c r="P7619" s="2"/>
    </row>
    <row r="7620" spans="1:16" ht="12" customHeight="1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167">
        <v>76885</v>
      </c>
      <c r="L7620" s="167" t="s">
        <v>461</v>
      </c>
      <c r="M7620" s="2"/>
      <c r="P7620" s="2"/>
    </row>
    <row r="7621" spans="1:16" ht="12" customHeight="1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167">
        <v>76886</v>
      </c>
      <c r="L7621" s="167" t="s">
        <v>471</v>
      </c>
      <c r="M7621" s="2"/>
      <c r="P7621" s="2"/>
    </row>
    <row r="7622" spans="1:16" ht="12" customHeight="1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167">
        <v>76888</v>
      </c>
      <c r="L7622" s="167" t="s">
        <v>459</v>
      </c>
      <c r="M7622" s="2"/>
      <c r="P7622" s="2"/>
    </row>
    <row r="7623" spans="1:16" ht="12" customHeight="1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167">
        <v>76901</v>
      </c>
      <c r="L7623" s="167" t="s">
        <v>471</v>
      </c>
      <c r="M7623" s="2"/>
      <c r="P7623" s="2"/>
    </row>
    <row r="7624" spans="1:16" ht="12" customHeight="1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167">
        <v>77001</v>
      </c>
      <c r="L7624" s="167" t="s">
        <v>466</v>
      </c>
      <c r="M7624" s="2"/>
      <c r="P7624" s="2"/>
    </row>
    <row r="7625" spans="1:16" ht="12" customHeight="1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167">
        <v>77326</v>
      </c>
      <c r="L7625" s="167" t="s">
        <v>468</v>
      </c>
      <c r="M7625" s="2"/>
      <c r="P7625" s="2"/>
    </row>
    <row r="7626" spans="1:16" ht="12" customHeight="1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167">
        <v>77327</v>
      </c>
      <c r="L7626" s="167" t="s">
        <v>466</v>
      </c>
      <c r="M7626" s="2"/>
      <c r="P7626" s="2"/>
    </row>
    <row r="7627" spans="1:16" ht="12" customHeight="1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167">
        <v>77332</v>
      </c>
      <c r="L7627" s="167" t="s">
        <v>468</v>
      </c>
      <c r="M7627" s="2"/>
      <c r="P7627" s="2"/>
    </row>
    <row r="7628" spans="1:16" ht="12" customHeight="1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167">
        <v>77333</v>
      </c>
      <c r="L7628" s="167" t="s">
        <v>466</v>
      </c>
      <c r="M7628" s="2"/>
      <c r="P7628" s="2"/>
    </row>
    <row r="7629" spans="1:16" ht="12" customHeight="1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167">
        <v>77334</v>
      </c>
      <c r="L7629" s="167" t="s">
        <v>468</v>
      </c>
      <c r="M7629" s="2"/>
      <c r="P7629" s="2"/>
    </row>
    <row r="7630" spans="1:16" ht="12" customHeight="1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167">
        <v>77336</v>
      </c>
      <c r="L7630" s="167" t="s">
        <v>466</v>
      </c>
      <c r="M7630" s="2"/>
      <c r="P7630" s="2"/>
    </row>
    <row r="7631" spans="1:16" ht="12" customHeight="1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167">
        <v>77350</v>
      </c>
      <c r="L7631" s="167" t="s">
        <v>468</v>
      </c>
      <c r="M7631" s="2"/>
      <c r="P7631" s="2"/>
    </row>
    <row r="7632" spans="1:16" ht="12" customHeight="1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167">
        <v>77353</v>
      </c>
      <c r="L7632" s="167" t="s">
        <v>466</v>
      </c>
      <c r="M7632" s="2"/>
      <c r="P7632" s="2"/>
    </row>
    <row r="7633" spans="1:16" ht="12" customHeight="1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167">
        <v>77359</v>
      </c>
      <c r="L7633" s="167" t="s">
        <v>468</v>
      </c>
      <c r="M7633" s="2"/>
      <c r="P7633" s="2"/>
    </row>
    <row r="7634" spans="1:16" ht="12" customHeight="1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167">
        <v>77362</v>
      </c>
      <c r="L7634" s="167" t="s">
        <v>466</v>
      </c>
      <c r="M7634" s="2"/>
      <c r="P7634" s="2"/>
    </row>
    <row r="7635" spans="1:16" ht="12" customHeight="1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167">
        <v>77364</v>
      </c>
      <c r="L7635" s="167" t="s">
        <v>468</v>
      </c>
      <c r="M7635" s="2"/>
      <c r="P7635" s="2"/>
    </row>
    <row r="7636" spans="1:16" ht="12" customHeight="1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167">
        <v>77365</v>
      </c>
      <c r="L7636" s="167" t="s">
        <v>466</v>
      </c>
      <c r="M7636" s="2"/>
      <c r="P7636" s="2"/>
    </row>
    <row r="7637" spans="1:16" ht="12" customHeight="1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167">
        <v>77367</v>
      </c>
      <c r="L7637" s="167" t="s">
        <v>468</v>
      </c>
      <c r="M7637" s="2"/>
      <c r="P7637" s="2"/>
    </row>
    <row r="7638" spans="1:16" ht="12" customHeight="1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167">
        <v>77368</v>
      </c>
      <c r="L7638" s="167" t="s">
        <v>466</v>
      </c>
      <c r="M7638" s="2"/>
      <c r="P7638" s="2"/>
    </row>
    <row r="7639" spans="1:16" ht="12" customHeight="1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167">
        <v>77374</v>
      </c>
      <c r="L7639" s="167" t="s">
        <v>470</v>
      </c>
      <c r="M7639" s="2"/>
      <c r="P7639" s="2"/>
    </row>
    <row r="7640" spans="1:16" ht="12" customHeight="1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167">
        <v>77375</v>
      </c>
      <c r="L7640" s="167" t="s">
        <v>466</v>
      </c>
      <c r="M7640" s="2"/>
      <c r="P7640" s="2"/>
    </row>
    <row r="7641" spans="1:16" ht="12" customHeight="1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167">
        <v>77376</v>
      </c>
      <c r="L7641" s="167" t="s">
        <v>470</v>
      </c>
      <c r="M7641" s="2"/>
      <c r="P7641" s="2"/>
    </row>
    <row r="7642" spans="1:16" ht="12" customHeight="1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167">
        <v>77377</v>
      </c>
      <c r="L7642" s="167" t="s">
        <v>466</v>
      </c>
      <c r="M7642" s="2"/>
      <c r="P7642" s="2"/>
    </row>
    <row r="7643" spans="1:16" ht="12" customHeight="1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167">
        <v>77399</v>
      </c>
      <c r="L7643" s="167" t="s">
        <v>468</v>
      </c>
      <c r="M7643" s="2"/>
      <c r="P7643" s="2"/>
    </row>
    <row r="7644" spans="1:16" ht="12" customHeight="1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167">
        <v>77401</v>
      </c>
      <c r="L7644" s="167" t="s">
        <v>466</v>
      </c>
      <c r="M7644" s="2"/>
      <c r="P7644" s="2"/>
    </row>
    <row r="7645" spans="1:16" ht="12" customHeight="1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167">
        <v>77404</v>
      </c>
      <c r="L7645" s="167" t="s">
        <v>473</v>
      </c>
      <c r="M7645" s="2"/>
      <c r="P7645" s="2"/>
    </row>
    <row r="7646" spans="1:16" ht="12" customHeight="1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167">
        <v>77406</v>
      </c>
      <c r="L7646" s="167" t="s">
        <v>466</v>
      </c>
      <c r="M7646" s="2"/>
      <c r="P7646" s="2"/>
    </row>
    <row r="7647" spans="1:16" ht="12" customHeight="1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167">
        <v>77412</v>
      </c>
      <c r="L7647" s="167" t="s">
        <v>473</v>
      </c>
      <c r="M7647" s="2"/>
      <c r="P7647" s="2"/>
    </row>
    <row r="7648" spans="1:16" ht="12" customHeight="1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167">
        <v>77413</v>
      </c>
      <c r="L7648" s="167" t="s">
        <v>466</v>
      </c>
      <c r="M7648" s="2"/>
      <c r="P7648" s="2"/>
    </row>
    <row r="7649" spans="1:16" ht="12" customHeight="1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167">
        <v>77414</v>
      </c>
      <c r="L7649" s="167" t="s">
        <v>473</v>
      </c>
      <c r="M7649" s="2"/>
      <c r="P7649" s="2"/>
    </row>
    <row r="7650" spans="1:16" ht="12" customHeight="1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167">
        <v>77417</v>
      </c>
      <c r="L7650" s="167" t="s">
        <v>466</v>
      </c>
      <c r="M7650" s="2"/>
      <c r="P7650" s="2"/>
    </row>
    <row r="7651" spans="1:16" ht="12" customHeight="1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167">
        <v>77419</v>
      </c>
      <c r="L7651" s="167" t="s">
        <v>473</v>
      </c>
      <c r="M7651" s="2"/>
      <c r="P7651" s="2"/>
    </row>
    <row r="7652" spans="1:16" ht="12" customHeight="1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167">
        <v>77420</v>
      </c>
      <c r="L7652" s="167" t="s">
        <v>466</v>
      </c>
      <c r="M7652" s="2"/>
      <c r="P7652" s="2"/>
    </row>
    <row r="7653" spans="1:16" ht="12" customHeight="1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167">
        <v>77428</v>
      </c>
      <c r="L7653" s="167" t="s">
        <v>473</v>
      </c>
      <c r="M7653" s="2"/>
      <c r="P7653" s="2"/>
    </row>
    <row r="7654" spans="1:16" ht="12" customHeight="1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167">
        <v>77429</v>
      </c>
      <c r="L7654" s="167" t="s">
        <v>466</v>
      </c>
      <c r="M7654" s="2"/>
      <c r="P7654" s="2"/>
    </row>
    <row r="7655" spans="1:16" ht="12" customHeight="1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167">
        <v>77432</v>
      </c>
      <c r="L7655" s="167" t="s">
        <v>473</v>
      </c>
      <c r="M7655" s="2"/>
      <c r="P7655" s="2"/>
    </row>
    <row r="7656" spans="1:16" ht="12" customHeight="1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167">
        <v>77433</v>
      </c>
      <c r="L7656" s="167" t="s">
        <v>466</v>
      </c>
      <c r="M7656" s="2"/>
      <c r="P7656" s="2"/>
    </row>
    <row r="7657" spans="1:16" ht="12" customHeight="1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167">
        <v>77434</v>
      </c>
      <c r="L7657" s="167" t="s">
        <v>473</v>
      </c>
      <c r="M7657" s="2"/>
      <c r="P7657" s="2"/>
    </row>
    <row r="7658" spans="1:16" ht="12" customHeight="1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167">
        <v>77435</v>
      </c>
      <c r="L7658" s="167" t="s">
        <v>466</v>
      </c>
      <c r="M7658" s="2"/>
      <c r="P7658" s="2"/>
    </row>
    <row r="7659" spans="1:16" ht="12" customHeight="1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167">
        <v>77436</v>
      </c>
      <c r="L7659" s="167" t="s">
        <v>473</v>
      </c>
      <c r="M7659" s="2"/>
      <c r="P7659" s="2"/>
    </row>
    <row r="7660" spans="1:16" ht="12" customHeight="1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167">
        <v>77441</v>
      </c>
      <c r="L7660" s="167" t="s">
        <v>466</v>
      </c>
      <c r="M7660" s="2"/>
      <c r="P7660" s="2"/>
    </row>
    <row r="7661" spans="1:16" ht="12" customHeight="1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167">
        <v>77442</v>
      </c>
      <c r="L7661" s="167" t="s">
        <v>473</v>
      </c>
      <c r="M7661" s="2"/>
      <c r="P7661" s="2"/>
    </row>
    <row r="7662" spans="1:16" ht="12" customHeight="1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167">
        <v>77444</v>
      </c>
      <c r="L7662" s="167" t="s">
        <v>466</v>
      </c>
      <c r="M7662" s="2"/>
      <c r="P7662" s="2"/>
    </row>
    <row r="7663" spans="1:16" ht="12" customHeight="1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167">
        <v>77453</v>
      </c>
      <c r="L7663" s="167" t="s">
        <v>473</v>
      </c>
      <c r="M7663" s="2"/>
      <c r="P7663" s="2"/>
    </row>
    <row r="7664" spans="1:16" ht="12" customHeight="1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167">
        <v>77454</v>
      </c>
      <c r="L7664" s="167" t="s">
        <v>466</v>
      </c>
      <c r="M7664" s="2"/>
      <c r="P7664" s="2"/>
    </row>
    <row r="7665" spans="1:16" ht="12" customHeight="1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167">
        <v>77455</v>
      </c>
      <c r="L7665" s="167" t="s">
        <v>473</v>
      </c>
      <c r="M7665" s="2"/>
      <c r="P7665" s="2"/>
    </row>
    <row r="7666" spans="1:16" ht="12" customHeight="1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167">
        <v>77459</v>
      </c>
      <c r="L7666" s="167" t="s">
        <v>466</v>
      </c>
      <c r="M7666" s="2"/>
      <c r="P7666" s="2"/>
    </row>
    <row r="7667" spans="1:16" ht="12" customHeight="1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167">
        <v>77460</v>
      </c>
      <c r="L7667" s="167" t="s">
        <v>473</v>
      </c>
      <c r="M7667" s="2"/>
      <c r="P7667" s="2"/>
    </row>
    <row r="7668" spans="1:16" ht="12" customHeight="1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167">
        <v>77461</v>
      </c>
      <c r="L7668" s="167" t="s">
        <v>466</v>
      </c>
      <c r="M7668" s="2"/>
      <c r="P7668" s="2"/>
    </row>
    <row r="7669" spans="1:16" ht="12" customHeight="1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167">
        <v>77465</v>
      </c>
      <c r="L7669" s="167" t="s">
        <v>473</v>
      </c>
      <c r="M7669" s="2"/>
      <c r="P7669" s="2"/>
    </row>
    <row r="7670" spans="1:16" ht="12" customHeight="1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167">
        <v>77466</v>
      </c>
      <c r="L7670" s="167" t="s">
        <v>466</v>
      </c>
      <c r="M7670" s="2"/>
      <c r="P7670" s="2"/>
    </row>
    <row r="7671" spans="1:16" ht="12" customHeight="1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167">
        <v>77467</v>
      </c>
      <c r="L7671" s="167" t="s">
        <v>473</v>
      </c>
      <c r="M7671" s="2"/>
      <c r="P7671" s="2"/>
    </row>
    <row r="7672" spans="1:16" ht="12" customHeight="1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167">
        <v>77468</v>
      </c>
      <c r="L7672" s="167" t="s">
        <v>466</v>
      </c>
      <c r="M7672" s="2"/>
      <c r="P7672" s="2"/>
    </row>
    <row r="7673" spans="1:16" ht="12" customHeight="1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167">
        <v>77470</v>
      </c>
      <c r="L7673" s="167" t="s">
        <v>473</v>
      </c>
      <c r="M7673" s="2"/>
      <c r="P7673" s="2"/>
    </row>
    <row r="7674" spans="1:16" ht="12" customHeight="1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167">
        <v>77471</v>
      </c>
      <c r="L7674" s="167" t="s">
        <v>466</v>
      </c>
      <c r="M7674" s="2"/>
      <c r="P7674" s="2"/>
    </row>
    <row r="7675" spans="1:16" ht="12" customHeight="1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167">
        <v>77475</v>
      </c>
      <c r="L7675" s="167" t="s">
        <v>473</v>
      </c>
      <c r="M7675" s="2"/>
      <c r="P7675" s="2"/>
    </row>
    <row r="7676" spans="1:16" ht="12" customHeight="1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167">
        <v>77476</v>
      </c>
      <c r="L7676" s="167" t="s">
        <v>466</v>
      </c>
      <c r="M7676" s="2"/>
      <c r="P7676" s="2"/>
    </row>
    <row r="7677" spans="1:16" ht="12" customHeight="1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167">
        <v>77482</v>
      </c>
      <c r="L7677" s="167" t="s">
        <v>473</v>
      </c>
      <c r="M7677" s="2"/>
      <c r="P7677" s="2"/>
    </row>
    <row r="7678" spans="1:16" ht="12" customHeight="1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167">
        <v>77484</v>
      </c>
      <c r="L7678" s="167" t="s">
        <v>466</v>
      </c>
      <c r="M7678" s="2"/>
      <c r="P7678" s="2"/>
    </row>
    <row r="7679" spans="1:16" ht="12" customHeight="1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167">
        <v>77488</v>
      </c>
      <c r="L7679" s="167" t="s">
        <v>473</v>
      </c>
      <c r="M7679" s="2"/>
      <c r="P7679" s="2"/>
    </row>
    <row r="7680" spans="1:16" ht="12" customHeight="1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167">
        <v>77489</v>
      </c>
      <c r="L7680" s="167" t="s">
        <v>466</v>
      </c>
      <c r="M7680" s="2"/>
      <c r="P7680" s="2"/>
    </row>
    <row r="7681" spans="1:16" ht="12" customHeight="1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167">
        <v>77514</v>
      </c>
      <c r="L7681" s="167" t="s">
        <v>470</v>
      </c>
      <c r="M7681" s="2"/>
      <c r="P7681" s="2"/>
    </row>
    <row r="7682" spans="1:16" ht="12" customHeight="1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167">
        <v>77515</v>
      </c>
      <c r="L7682" s="167" t="s">
        <v>466</v>
      </c>
      <c r="M7682" s="2"/>
      <c r="P7682" s="2"/>
    </row>
    <row r="7683" spans="1:16" ht="12" customHeight="1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167">
        <v>77519</v>
      </c>
      <c r="L7683" s="167" t="s">
        <v>470</v>
      </c>
      <c r="M7683" s="2"/>
      <c r="P7683" s="2"/>
    </row>
    <row r="7684" spans="1:16" ht="12" customHeight="1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167">
        <v>77520</v>
      </c>
      <c r="L7684" s="167" t="s">
        <v>466</v>
      </c>
      <c r="M7684" s="2"/>
      <c r="P7684" s="2"/>
    </row>
    <row r="7685" spans="1:16" ht="12" customHeight="1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167">
        <v>77533</v>
      </c>
      <c r="L7685" s="167" t="s">
        <v>470</v>
      </c>
      <c r="M7685" s="2"/>
      <c r="P7685" s="2"/>
    </row>
    <row r="7686" spans="1:16" ht="12" customHeight="1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167">
        <v>77534</v>
      </c>
      <c r="L7686" s="167" t="s">
        <v>466</v>
      </c>
      <c r="M7686" s="2"/>
      <c r="P7686" s="2"/>
    </row>
    <row r="7687" spans="1:16" ht="12" customHeight="1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167">
        <v>77538</v>
      </c>
      <c r="L7687" s="167" t="s">
        <v>470</v>
      </c>
      <c r="M7687" s="2"/>
      <c r="P7687" s="2"/>
    </row>
    <row r="7688" spans="1:16" ht="12" customHeight="1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167">
        <v>77539</v>
      </c>
      <c r="L7688" s="167" t="s">
        <v>466</v>
      </c>
      <c r="M7688" s="2"/>
      <c r="P7688" s="2"/>
    </row>
    <row r="7689" spans="1:16" ht="12" customHeight="1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167">
        <v>77560</v>
      </c>
      <c r="L7689" s="167" t="s">
        <v>470</v>
      </c>
      <c r="M7689" s="2"/>
      <c r="P7689" s="2"/>
    </row>
    <row r="7690" spans="1:16" ht="12" customHeight="1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167">
        <v>77561</v>
      </c>
      <c r="L7690" s="167" t="s">
        <v>466</v>
      </c>
      <c r="M7690" s="2"/>
      <c r="P7690" s="2"/>
    </row>
    <row r="7691" spans="1:16" ht="12" customHeight="1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167">
        <v>77564</v>
      </c>
      <c r="L7691" s="167" t="s">
        <v>470</v>
      </c>
      <c r="M7691" s="2"/>
      <c r="P7691" s="2"/>
    </row>
    <row r="7692" spans="1:16" ht="12" customHeight="1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167">
        <v>77565</v>
      </c>
      <c r="L7692" s="167" t="s">
        <v>466</v>
      </c>
      <c r="M7692" s="2"/>
      <c r="P7692" s="2"/>
    </row>
    <row r="7693" spans="1:16" ht="12" customHeight="1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167">
        <v>77582</v>
      </c>
      <c r="L7693" s="167" t="s">
        <v>470</v>
      </c>
      <c r="M7693" s="2"/>
      <c r="P7693" s="2"/>
    </row>
    <row r="7694" spans="1:16" ht="12" customHeight="1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167">
        <v>77583</v>
      </c>
      <c r="L7694" s="167" t="s">
        <v>466</v>
      </c>
      <c r="M7694" s="2"/>
      <c r="P7694" s="2"/>
    </row>
    <row r="7695" spans="1:16" ht="12" customHeight="1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167">
        <v>77585</v>
      </c>
      <c r="L7695" s="167" t="s">
        <v>470</v>
      </c>
      <c r="M7695" s="2"/>
      <c r="P7695" s="2"/>
    </row>
    <row r="7696" spans="1:16" ht="12" customHeight="1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167">
        <v>77586</v>
      </c>
      <c r="L7696" s="167" t="s">
        <v>466</v>
      </c>
      <c r="M7696" s="2"/>
      <c r="P7696" s="2"/>
    </row>
    <row r="7697" spans="1:16" ht="12" customHeight="1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167">
        <v>77611</v>
      </c>
      <c r="L7697" s="167" t="s">
        <v>470</v>
      </c>
      <c r="M7697" s="2"/>
      <c r="P7697" s="2"/>
    </row>
    <row r="7698" spans="1:16" ht="12" customHeight="1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167">
        <v>77624</v>
      </c>
      <c r="L7698" s="167" t="s">
        <v>468</v>
      </c>
      <c r="M7698" s="2"/>
      <c r="P7698" s="2"/>
    </row>
    <row r="7699" spans="1:16" ht="12" customHeight="1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167">
        <v>77625</v>
      </c>
      <c r="L7699" s="167" t="s">
        <v>470</v>
      </c>
      <c r="M7699" s="2"/>
      <c r="P7699" s="2"/>
    </row>
    <row r="7700" spans="1:16" ht="12" customHeight="1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167">
        <v>77650</v>
      </c>
      <c r="L7700" s="167" t="s">
        <v>466</v>
      </c>
      <c r="M7700" s="2"/>
      <c r="P7700" s="2"/>
    </row>
    <row r="7701" spans="1:16" ht="12" customHeight="1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167">
        <v>77651</v>
      </c>
      <c r="L7701" s="167" t="s">
        <v>470</v>
      </c>
      <c r="M7701" s="2"/>
      <c r="P7701" s="2"/>
    </row>
    <row r="7702" spans="1:16" ht="12" customHeight="1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167">
        <v>77660</v>
      </c>
      <c r="L7702" s="167" t="s">
        <v>468</v>
      </c>
      <c r="M7702" s="2"/>
      <c r="P7702" s="2"/>
    </row>
    <row r="7703" spans="1:16" ht="12" customHeight="1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167">
        <v>77661</v>
      </c>
      <c r="L7703" s="167" t="s">
        <v>470</v>
      </c>
      <c r="M7703" s="2"/>
      <c r="P7703" s="2"/>
    </row>
    <row r="7704" spans="1:16" ht="12" customHeight="1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167">
        <v>77664</v>
      </c>
      <c r="L7704" s="167" t="s">
        <v>468</v>
      </c>
      <c r="M7704" s="2"/>
      <c r="P7704" s="2"/>
    </row>
    <row r="7705" spans="1:16" ht="12" customHeight="1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167">
        <v>77665</v>
      </c>
      <c r="L7705" s="167" t="s">
        <v>470</v>
      </c>
      <c r="M7705" s="2"/>
      <c r="P7705" s="2"/>
    </row>
    <row r="7706" spans="1:16" ht="12" customHeight="1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167">
        <v>77801</v>
      </c>
      <c r="L7706" s="167" t="s">
        <v>466</v>
      </c>
      <c r="M7706" s="2"/>
      <c r="P7706" s="2"/>
    </row>
    <row r="7707" spans="1:16" ht="12" customHeight="1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167">
        <v>77835</v>
      </c>
      <c r="L7707" s="167" t="s">
        <v>461</v>
      </c>
      <c r="M7707" s="2"/>
      <c r="P7707" s="2"/>
    </row>
    <row r="7708" spans="1:16" ht="12" customHeight="1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167">
        <v>77837</v>
      </c>
      <c r="L7708" s="167" t="s">
        <v>474</v>
      </c>
      <c r="M7708" s="2"/>
      <c r="P7708" s="2"/>
    </row>
    <row r="7709" spans="1:16" ht="12" customHeight="1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167">
        <v>77838</v>
      </c>
      <c r="L7709" s="167" t="s">
        <v>461</v>
      </c>
      <c r="M7709" s="2"/>
      <c r="P7709" s="2"/>
    </row>
    <row r="7710" spans="1:16" ht="12" customHeight="1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167">
        <v>77839</v>
      </c>
      <c r="L7710" s="167" t="s">
        <v>466</v>
      </c>
      <c r="M7710" s="2"/>
      <c r="P7710" s="2"/>
    </row>
    <row r="7711" spans="1:16" ht="12" customHeight="1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167">
        <v>77850</v>
      </c>
      <c r="L7711" s="167" t="s">
        <v>474</v>
      </c>
      <c r="M7711" s="2"/>
      <c r="P7711" s="2"/>
    </row>
    <row r="7712" spans="1:16" ht="12" customHeight="1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167">
        <v>77852</v>
      </c>
      <c r="L7712" s="167" t="s">
        <v>461</v>
      </c>
      <c r="M7712" s="2"/>
      <c r="P7712" s="2"/>
    </row>
    <row r="7713" spans="1:16" ht="12" customHeight="1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167">
        <v>77855</v>
      </c>
      <c r="L7713" s="167" t="s">
        <v>474</v>
      </c>
      <c r="M7713" s="2"/>
      <c r="P7713" s="2"/>
    </row>
    <row r="7714" spans="1:16" ht="12" customHeight="1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167">
        <v>77859</v>
      </c>
      <c r="L7714" s="167" t="s">
        <v>461</v>
      </c>
      <c r="M7714" s="2"/>
      <c r="P7714" s="2"/>
    </row>
    <row r="7715" spans="1:16" ht="12" customHeight="1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167">
        <v>77861</v>
      </c>
      <c r="L7715" s="167" t="s">
        <v>466</v>
      </c>
      <c r="M7715" s="2"/>
      <c r="P7715" s="2"/>
    </row>
    <row r="7716" spans="1:16" ht="12" customHeight="1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167">
        <v>77863</v>
      </c>
      <c r="L7716" s="167" t="s">
        <v>461</v>
      </c>
      <c r="M7716" s="2"/>
      <c r="P7716" s="2"/>
    </row>
    <row r="7717" spans="1:16" ht="12" customHeight="1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167">
        <v>77864</v>
      </c>
      <c r="L7717" s="167" t="s">
        <v>468</v>
      </c>
      <c r="M7717" s="2"/>
      <c r="P7717" s="2"/>
    </row>
    <row r="7718" spans="1:16" ht="12" customHeight="1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167">
        <v>77865</v>
      </c>
      <c r="L7718" s="167" t="s">
        <v>474</v>
      </c>
      <c r="M7718" s="2"/>
      <c r="P7718" s="2"/>
    </row>
    <row r="7719" spans="1:16" ht="12" customHeight="1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167">
        <v>77866</v>
      </c>
      <c r="L7719" s="167" t="s">
        <v>466</v>
      </c>
      <c r="M7719" s="2"/>
      <c r="P7719" s="2"/>
    </row>
    <row r="7720" spans="1:16" ht="12" customHeight="1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167">
        <v>77867</v>
      </c>
      <c r="L7720" s="167" t="s">
        <v>474</v>
      </c>
      <c r="M7720" s="2"/>
      <c r="P7720" s="2"/>
    </row>
    <row r="7721" spans="1:16" ht="12" customHeight="1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167">
        <v>77868</v>
      </c>
      <c r="L7721" s="167" t="s">
        <v>466</v>
      </c>
      <c r="M7721" s="2"/>
      <c r="P7721" s="2"/>
    </row>
    <row r="7722" spans="1:16" ht="12" customHeight="1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167">
        <v>77870</v>
      </c>
      <c r="L7722" s="167" t="s">
        <v>474</v>
      </c>
      <c r="M7722" s="2"/>
      <c r="P7722" s="2"/>
    </row>
    <row r="7723" spans="1:16" ht="12" customHeight="1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167">
        <v>77872</v>
      </c>
      <c r="L7723" s="167" t="s">
        <v>466</v>
      </c>
      <c r="M7723" s="2"/>
      <c r="P7723" s="2"/>
    </row>
    <row r="7724" spans="1:16" ht="12" customHeight="1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167">
        <v>77879</v>
      </c>
      <c r="L7724" s="167" t="s">
        <v>461</v>
      </c>
      <c r="M7724" s="2"/>
      <c r="P7724" s="2"/>
    </row>
    <row r="7725" spans="1:16" ht="12" customHeight="1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167">
        <v>77880</v>
      </c>
      <c r="L7725" s="167" t="s">
        <v>466</v>
      </c>
      <c r="M7725" s="2"/>
      <c r="P7725" s="2"/>
    </row>
    <row r="7726" spans="1:16" ht="12" customHeight="1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167">
        <v>77882</v>
      </c>
      <c r="L7726" s="167" t="s">
        <v>474</v>
      </c>
      <c r="M7726" s="2"/>
      <c r="P7726" s="2"/>
    </row>
    <row r="7727" spans="1:16" ht="12" customHeight="1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167">
        <v>77901</v>
      </c>
      <c r="L7727" s="167" t="s">
        <v>473</v>
      </c>
      <c r="M7727" s="2"/>
      <c r="P7727" s="2"/>
    </row>
    <row r="7728" spans="1:16" ht="12" customHeight="1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167">
        <v>78001</v>
      </c>
      <c r="L7728" s="167" t="s">
        <v>472</v>
      </c>
      <c r="M7728" s="2"/>
      <c r="P7728" s="2"/>
    </row>
    <row r="7729" spans="1:16" ht="12" customHeight="1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167">
        <v>78007</v>
      </c>
      <c r="L7729" s="167" t="s">
        <v>463</v>
      </c>
      <c r="M7729" s="2"/>
      <c r="P7729" s="2"/>
    </row>
    <row r="7730" spans="1:16" ht="12" customHeight="1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167">
        <v>78008</v>
      </c>
      <c r="L7730" s="167" t="s">
        <v>472</v>
      </c>
      <c r="M7730" s="2"/>
      <c r="P7730" s="2"/>
    </row>
    <row r="7731" spans="1:16" ht="12" customHeight="1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167">
        <v>78019</v>
      </c>
      <c r="L7731" s="167" t="s">
        <v>463</v>
      </c>
      <c r="M7731" s="2"/>
      <c r="P7731" s="2"/>
    </row>
    <row r="7732" spans="1:16" ht="12" customHeight="1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167">
        <v>78021</v>
      </c>
      <c r="L7732" s="167" t="s">
        <v>472</v>
      </c>
      <c r="M7732" s="2"/>
      <c r="P7732" s="2"/>
    </row>
    <row r="7733" spans="1:16" ht="12" customHeight="1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167">
        <v>78022</v>
      </c>
      <c r="L7733" s="167" t="s">
        <v>463</v>
      </c>
      <c r="M7733" s="2"/>
      <c r="P7733" s="2"/>
    </row>
    <row r="7734" spans="1:16" ht="12" customHeight="1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167">
        <v>78023</v>
      </c>
      <c r="L7734" s="167" t="s">
        <v>472</v>
      </c>
      <c r="M7734" s="2"/>
      <c r="P7734" s="2"/>
    </row>
    <row r="7735" spans="1:16" ht="12" customHeight="1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167">
        <v>78040</v>
      </c>
      <c r="L7735" s="167" t="s">
        <v>463</v>
      </c>
      <c r="M7735" s="2"/>
      <c r="P7735" s="2"/>
    </row>
    <row r="7736" spans="1:16" ht="12" customHeight="1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167">
        <v>78050</v>
      </c>
      <c r="L7736" s="167" t="s">
        <v>472</v>
      </c>
      <c r="M7736" s="2"/>
      <c r="P7736" s="2"/>
    </row>
    <row r="7737" spans="1:16" ht="12" customHeight="1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167">
        <v>78060</v>
      </c>
      <c r="L7737" s="167" t="s">
        <v>463</v>
      </c>
      <c r="M7737" s="2"/>
      <c r="P7737" s="2"/>
    </row>
    <row r="7738" spans="1:16" ht="12" customHeight="1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167">
        <v>78061</v>
      </c>
      <c r="L7738" s="167" t="s">
        <v>472</v>
      </c>
      <c r="M7738" s="2"/>
      <c r="P7738" s="2"/>
    </row>
    <row r="7739" spans="1:16" ht="12" customHeight="1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167">
        <v>78067</v>
      </c>
      <c r="L7739" s="167" t="s">
        <v>463</v>
      </c>
      <c r="M7739" s="2"/>
      <c r="P7739" s="2"/>
    </row>
    <row r="7740" spans="1:16" ht="12" customHeight="1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167">
        <v>78069</v>
      </c>
      <c r="L7740" s="167" t="s">
        <v>472</v>
      </c>
      <c r="M7740" s="2"/>
      <c r="P7740" s="2"/>
    </row>
    <row r="7741" spans="1:16" ht="12" customHeight="1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167">
        <v>78071</v>
      </c>
      <c r="L7741" s="167" t="s">
        <v>463</v>
      </c>
      <c r="M7741" s="2"/>
      <c r="P7741" s="2"/>
    </row>
    <row r="7742" spans="1:16" ht="12" customHeight="1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167">
        <v>78072</v>
      </c>
      <c r="L7742" s="167" t="s">
        <v>472</v>
      </c>
      <c r="M7742" s="2"/>
      <c r="P7742" s="2"/>
    </row>
    <row r="7743" spans="1:16" ht="12" customHeight="1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167">
        <v>78076</v>
      </c>
      <c r="L7743" s="167" t="s">
        <v>463</v>
      </c>
      <c r="M7743" s="2"/>
      <c r="P7743" s="2"/>
    </row>
    <row r="7744" spans="1:16" ht="12" customHeight="1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167">
        <v>78101</v>
      </c>
      <c r="L7744" s="167" t="s">
        <v>472</v>
      </c>
      <c r="M7744" s="2"/>
      <c r="P7744" s="2"/>
    </row>
    <row r="7745" spans="1:16" ht="12" customHeight="1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167">
        <v>78102</v>
      </c>
      <c r="L7745" s="167" t="s">
        <v>463</v>
      </c>
      <c r="M7745" s="2"/>
      <c r="P7745" s="2"/>
    </row>
    <row r="7746" spans="1:16" ht="12" customHeight="1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167">
        <v>78107</v>
      </c>
      <c r="L7746" s="167" t="s">
        <v>473</v>
      </c>
      <c r="M7746" s="2"/>
      <c r="P7746" s="2"/>
    </row>
    <row r="7747" spans="1:16" ht="12" customHeight="1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167">
        <v>78108</v>
      </c>
      <c r="L7747" s="167" t="s">
        <v>472</v>
      </c>
      <c r="M7747" s="2"/>
      <c r="P7747" s="2"/>
    </row>
    <row r="7748" spans="1:16" ht="12" customHeight="1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167">
        <v>78111</v>
      </c>
      <c r="L7748" s="167" t="s">
        <v>473</v>
      </c>
      <c r="M7748" s="2"/>
      <c r="P7748" s="2"/>
    </row>
    <row r="7749" spans="1:16" ht="12" customHeight="1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167">
        <v>78112</v>
      </c>
      <c r="L7749" s="167" t="s">
        <v>472</v>
      </c>
      <c r="M7749" s="2"/>
      <c r="P7749" s="2"/>
    </row>
    <row r="7750" spans="1:16" ht="12" customHeight="1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167">
        <v>78119</v>
      </c>
      <c r="L7750" s="167" t="s">
        <v>473</v>
      </c>
      <c r="M7750" s="2"/>
      <c r="P7750" s="2"/>
    </row>
    <row r="7751" spans="1:16" ht="12" customHeight="1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167">
        <v>78121</v>
      </c>
      <c r="L7751" s="167" t="s">
        <v>472</v>
      </c>
      <c r="M7751" s="2"/>
      <c r="P7751" s="2"/>
    </row>
    <row r="7752" spans="1:16" ht="12" customHeight="1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167">
        <v>78125</v>
      </c>
      <c r="L7752" s="167" t="s">
        <v>463</v>
      </c>
      <c r="M7752" s="2"/>
      <c r="P7752" s="2"/>
    </row>
    <row r="7753" spans="1:16" ht="12" customHeight="1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167">
        <v>78130</v>
      </c>
      <c r="L7753" s="167" t="s">
        <v>472</v>
      </c>
      <c r="M7753" s="2"/>
      <c r="P7753" s="2"/>
    </row>
    <row r="7754" spans="1:16" ht="12" customHeight="1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167">
        <v>78141</v>
      </c>
      <c r="L7754" s="167" t="s">
        <v>473</v>
      </c>
      <c r="M7754" s="2"/>
      <c r="P7754" s="2"/>
    </row>
    <row r="7755" spans="1:16" ht="12" customHeight="1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167">
        <v>78142</v>
      </c>
      <c r="L7755" s="167" t="s">
        <v>463</v>
      </c>
      <c r="M7755" s="2"/>
      <c r="P7755" s="2"/>
    </row>
    <row r="7756" spans="1:16" ht="12" customHeight="1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167">
        <v>78143</v>
      </c>
      <c r="L7756" s="167" t="s">
        <v>472</v>
      </c>
      <c r="M7756" s="2"/>
      <c r="P7756" s="2"/>
    </row>
    <row r="7757" spans="1:16" ht="12" customHeight="1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167">
        <v>78146</v>
      </c>
      <c r="L7757" s="167" t="s">
        <v>473</v>
      </c>
      <c r="M7757" s="2"/>
      <c r="P7757" s="2"/>
    </row>
    <row r="7758" spans="1:16" ht="12" customHeight="1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167">
        <v>78147</v>
      </c>
      <c r="L7758" s="167" t="s">
        <v>472</v>
      </c>
      <c r="M7758" s="2"/>
      <c r="P7758" s="2"/>
    </row>
    <row r="7759" spans="1:16" ht="12" customHeight="1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167">
        <v>78151</v>
      </c>
      <c r="L7759" s="167" t="s">
        <v>473</v>
      </c>
      <c r="M7759" s="2"/>
      <c r="P7759" s="2"/>
    </row>
    <row r="7760" spans="1:16" ht="12" customHeight="1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167">
        <v>78152</v>
      </c>
      <c r="L7760" s="167" t="s">
        <v>472</v>
      </c>
      <c r="M7760" s="2"/>
      <c r="P7760" s="2"/>
    </row>
    <row r="7761" spans="1:16" ht="12" customHeight="1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167">
        <v>78159</v>
      </c>
      <c r="L7761" s="167" t="s">
        <v>473</v>
      </c>
      <c r="M7761" s="2"/>
      <c r="P7761" s="2"/>
    </row>
    <row r="7762" spans="1:16" ht="12" customHeight="1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167">
        <v>78160</v>
      </c>
      <c r="L7762" s="167" t="s">
        <v>472</v>
      </c>
      <c r="M7762" s="2"/>
      <c r="P7762" s="2"/>
    </row>
    <row r="7763" spans="1:16" ht="12" customHeight="1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167">
        <v>78162</v>
      </c>
      <c r="L7763" s="167" t="s">
        <v>473</v>
      </c>
      <c r="M7763" s="2"/>
      <c r="P7763" s="2"/>
    </row>
    <row r="7764" spans="1:16" ht="12" customHeight="1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167">
        <v>78163</v>
      </c>
      <c r="L7764" s="167" t="s">
        <v>472</v>
      </c>
      <c r="M7764" s="2"/>
      <c r="P7764" s="2"/>
    </row>
    <row r="7765" spans="1:16" ht="12" customHeight="1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167">
        <v>78164</v>
      </c>
      <c r="L7765" s="167" t="s">
        <v>473</v>
      </c>
      <c r="M7765" s="2"/>
      <c r="P7765" s="2"/>
    </row>
    <row r="7766" spans="1:16" ht="12" customHeight="1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167">
        <v>78201</v>
      </c>
      <c r="L7766" s="167" t="s">
        <v>472</v>
      </c>
      <c r="M7766" s="2"/>
      <c r="P7766" s="2"/>
    </row>
    <row r="7767" spans="1:16" ht="12" customHeight="1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167">
        <v>78330</v>
      </c>
      <c r="L7767" s="167" t="s">
        <v>463</v>
      </c>
      <c r="M7767" s="2"/>
      <c r="P7767" s="2"/>
    </row>
    <row r="7768" spans="1:16" ht="12" customHeight="1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167">
        <v>78338</v>
      </c>
      <c r="L7768" s="167" t="s">
        <v>462</v>
      </c>
      <c r="M7768" s="2"/>
      <c r="P7768" s="2"/>
    </row>
    <row r="7769" spans="1:16" ht="12" customHeight="1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167">
        <v>78339</v>
      </c>
      <c r="L7769" s="167" t="s">
        <v>463</v>
      </c>
      <c r="M7769" s="2"/>
      <c r="P7769" s="2"/>
    </row>
    <row r="7770" spans="1:16" ht="12" customHeight="1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167">
        <v>78501</v>
      </c>
      <c r="L7770" s="167" t="s">
        <v>462</v>
      </c>
      <c r="M7770" s="2"/>
      <c r="P7770" s="2"/>
    </row>
    <row r="7771" spans="1:16" ht="12" customHeight="1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167">
        <v>78602</v>
      </c>
      <c r="L7771" s="167" t="s">
        <v>461</v>
      </c>
      <c r="M7771" s="2"/>
      <c r="P7771" s="2"/>
    </row>
    <row r="7772" spans="1:16" ht="12" customHeight="1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167">
        <v>78603</v>
      </c>
      <c r="L7772" s="167" t="s">
        <v>472</v>
      </c>
      <c r="M7772" s="2"/>
      <c r="P7772" s="2"/>
    </row>
    <row r="7773" spans="1:16" ht="12" customHeight="1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167">
        <v>78605</v>
      </c>
      <c r="L7773" s="167" t="s">
        <v>461</v>
      </c>
      <c r="M7773" s="2"/>
      <c r="P7773" s="2"/>
    </row>
    <row r="7774" spans="1:16" ht="12" customHeight="1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167">
        <v>78606</v>
      </c>
      <c r="L7774" s="167" t="s">
        <v>472</v>
      </c>
      <c r="M7774" s="2"/>
      <c r="P7774" s="2"/>
    </row>
    <row r="7775" spans="1:16" ht="12" customHeight="1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167">
        <v>78607</v>
      </c>
      <c r="L7775" s="167" t="s">
        <v>461</v>
      </c>
      <c r="M7775" s="2"/>
      <c r="P7775" s="2"/>
    </row>
    <row r="7776" spans="1:16" ht="12" customHeight="1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167">
        <v>78614</v>
      </c>
      <c r="L7776" s="167" t="s">
        <v>473</v>
      </c>
      <c r="M7776" s="2"/>
      <c r="P7776" s="2"/>
    </row>
    <row r="7777" spans="1:16" ht="12" customHeight="1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167">
        <v>78615</v>
      </c>
      <c r="L7777" s="167" t="s">
        <v>461</v>
      </c>
      <c r="M7777" s="2"/>
      <c r="P7777" s="2"/>
    </row>
    <row r="7778" spans="1:16" ht="12" customHeight="1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167">
        <v>78618</v>
      </c>
      <c r="L7778" s="167" t="s">
        <v>472</v>
      </c>
      <c r="M7778" s="2"/>
      <c r="P7778" s="2"/>
    </row>
    <row r="7779" spans="1:16" ht="12" customHeight="1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167">
        <v>78619</v>
      </c>
      <c r="L7779" s="167" t="s">
        <v>461</v>
      </c>
      <c r="M7779" s="2"/>
      <c r="P7779" s="2"/>
    </row>
    <row r="7780" spans="1:16" ht="12" customHeight="1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167">
        <v>78623</v>
      </c>
      <c r="L7780" s="167" t="s">
        <v>472</v>
      </c>
      <c r="M7780" s="2"/>
      <c r="P7780" s="2"/>
    </row>
    <row r="7781" spans="1:16" ht="12" customHeight="1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167">
        <v>78626</v>
      </c>
      <c r="L7781" s="167" t="s">
        <v>461</v>
      </c>
      <c r="M7781" s="2"/>
      <c r="P7781" s="2"/>
    </row>
    <row r="7782" spans="1:16" ht="12" customHeight="1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167">
        <v>78629</v>
      </c>
      <c r="L7782" s="167" t="s">
        <v>473</v>
      </c>
      <c r="M7782" s="2"/>
      <c r="P7782" s="2"/>
    </row>
    <row r="7783" spans="1:16" ht="12" customHeight="1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167">
        <v>78630</v>
      </c>
      <c r="L7783" s="167" t="s">
        <v>461</v>
      </c>
      <c r="M7783" s="2"/>
      <c r="P7783" s="2"/>
    </row>
    <row r="7784" spans="1:16" ht="12" customHeight="1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167">
        <v>78631</v>
      </c>
      <c r="L7784" s="167" t="s">
        <v>472</v>
      </c>
      <c r="M7784" s="2"/>
      <c r="P7784" s="2"/>
    </row>
    <row r="7785" spans="1:16" ht="12" customHeight="1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167">
        <v>78632</v>
      </c>
      <c r="L7785" s="167" t="s">
        <v>461</v>
      </c>
      <c r="M7785" s="2"/>
      <c r="P7785" s="2"/>
    </row>
    <row r="7786" spans="1:16" ht="12" customHeight="1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167">
        <v>78635</v>
      </c>
      <c r="L7786" s="167" t="s">
        <v>472</v>
      </c>
      <c r="M7786" s="2"/>
      <c r="P7786" s="2"/>
    </row>
    <row r="7787" spans="1:16" ht="12" customHeight="1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167">
        <v>78636</v>
      </c>
      <c r="L7787" s="167" t="s">
        <v>461</v>
      </c>
      <c r="M7787" s="2"/>
      <c r="P7787" s="2"/>
    </row>
    <row r="7788" spans="1:16" ht="12" customHeight="1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167">
        <v>78638</v>
      </c>
      <c r="L7788" s="167" t="s">
        <v>472</v>
      </c>
      <c r="M7788" s="2"/>
      <c r="P7788" s="2"/>
    </row>
    <row r="7789" spans="1:16" ht="12" customHeight="1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167">
        <v>78639</v>
      </c>
      <c r="L7789" s="167" t="s">
        <v>461</v>
      </c>
      <c r="M7789" s="2"/>
      <c r="P7789" s="2"/>
    </row>
    <row r="7790" spans="1:16" ht="12" customHeight="1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167">
        <v>78671</v>
      </c>
      <c r="L7790" s="167" t="s">
        <v>472</v>
      </c>
      <c r="M7790" s="2"/>
      <c r="P7790" s="2"/>
    </row>
    <row r="7791" spans="1:16" ht="12" customHeight="1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167">
        <v>78672</v>
      </c>
      <c r="L7791" s="167" t="s">
        <v>461</v>
      </c>
      <c r="M7791" s="2"/>
      <c r="P7791" s="2"/>
    </row>
    <row r="7792" spans="1:16" ht="12" customHeight="1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167">
        <v>78677</v>
      </c>
      <c r="L7792" s="167" t="s">
        <v>473</v>
      </c>
      <c r="M7792" s="2"/>
      <c r="P7792" s="2"/>
    </row>
    <row r="7793" spans="1:16" ht="12" customHeight="1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167">
        <v>78680</v>
      </c>
      <c r="L7793" s="167" t="s">
        <v>461</v>
      </c>
      <c r="M7793" s="2"/>
      <c r="P7793" s="2"/>
    </row>
    <row r="7794" spans="1:16" ht="12" customHeight="1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167">
        <v>78801</v>
      </c>
      <c r="L7794" s="167" t="s">
        <v>472</v>
      </c>
      <c r="M7794" s="2"/>
      <c r="P7794" s="2"/>
    </row>
    <row r="7795" spans="1:16" ht="12" customHeight="1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167">
        <v>78837</v>
      </c>
      <c r="L7795" s="167" t="s">
        <v>471</v>
      </c>
      <c r="M7795" s="2"/>
      <c r="P7795" s="2"/>
    </row>
    <row r="7796" spans="1:16" ht="12" customHeight="1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167">
        <v>78838</v>
      </c>
      <c r="L7796" s="167" t="s">
        <v>472</v>
      </c>
      <c r="M7796" s="2"/>
      <c r="P7796" s="2"/>
    </row>
    <row r="7797" spans="1:16" ht="12" customHeight="1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167">
        <v>78840</v>
      </c>
      <c r="L7797" s="167" t="s">
        <v>471</v>
      </c>
      <c r="M7797" s="2"/>
      <c r="P7797" s="2"/>
    </row>
    <row r="7798" spans="1:16" ht="12" customHeight="1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167">
        <v>78850</v>
      </c>
      <c r="L7798" s="167" t="s">
        <v>472</v>
      </c>
      <c r="M7798" s="2"/>
      <c r="P7798" s="2"/>
    </row>
    <row r="7799" spans="1:16" ht="12" customHeight="1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167">
        <v>78851</v>
      </c>
      <c r="L7799" s="167" t="s">
        <v>469</v>
      </c>
      <c r="M7799" s="2"/>
      <c r="P7799" s="2"/>
    </row>
    <row r="7800" spans="1:16" ht="12" customHeight="1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167">
        <v>78852</v>
      </c>
      <c r="L7800" s="167" t="s">
        <v>472</v>
      </c>
      <c r="M7800" s="2"/>
      <c r="P7800" s="2"/>
    </row>
    <row r="7801" spans="1:16" ht="12" customHeight="1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167">
        <v>78871</v>
      </c>
      <c r="L7801" s="167" t="s">
        <v>471</v>
      </c>
      <c r="M7801" s="2"/>
      <c r="P7801" s="2"/>
    </row>
    <row r="7802" spans="1:16" ht="12" customHeight="1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167">
        <v>78872</v>
      </c>
      <c r="L7802" s="167" t="s">
        <v>472</v>
      </c>
      <c r="M7802" s="2"/>
      <c r="P7802" s="2"/>
    </row>
    <row r="7803" spans="1:16" ht="12" customHeight="1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167">
        <v>78880</v>
      </c>
      <c r="L7803" s="167" t="s">
        <v>471</v>
      </c>
      <c r="M7803" s="2"/>
      <c r="P7803" s="2"/>
    </row>
    <row r="7804" spans="1:16" ht="12" customHeight="1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167">
        <v>78881</v>
      </c>
      <c r="L7804" s="167" t="s">
        <v>472</v>
      </c>
      <c r="M7804" s="2"/>
      <c r="P7804" s="2"/>
    </row>
    <row r="7805" spans="1:16" ht="12" customHeight="1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167">
        <v>78931</v>
      </c>
      <c r="L7805" s="167" t="s">
        <v>466</v>
      </c>
      <c r="M7805" s="2"/>
      <c r="P7805" s="2"/>
    </row>
    <row r="7806" spans="1:16" ht="12" customHeight="1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167">
        <v>78932</v>
      </c>
      <c r="L7806" s="167" t="s">
        <v>461</v>
      </c>
      <c r="M7806" s="2"/>
      <c r="P7806" s="2"/>
    </row>
    <row r="7807" spans="1:16" ht="12" customHeight="1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167">
        <v>78933</v>
      </c>
      <c r="L7807" s="167" t="s">
        <v>466</v>
      </c>
      <c r="M7807" s="2"/>
      <c r="P7807" s="2"/>
    </row>
    <row r="7808" spans="1:16" ht="12" customHeight="1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167">
        <v>78934</v>
      </c>
      <c r="L7808" s="167" t="s">
        <v>473</v>
      </c>
      <c r="M7808" s="2"/>
      <c r="P7808" s="2"/>
    </row>
    <row r="7809" spans="1:16" ht="12" customHeight="1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167">
        <v>78938</v>
      </c>
      <c r="L7809" s="167" t="s">
        <v>461</v>
      </c>
      <c r="M7809" s="2"/>
      <c r="P7809" s="2"/>
    </row>
    <row r="7810" spans="1:16" ht="12" customHeight="1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167">
        <v>78943</v>
      </c>
      <c r="L7810" s="167" t="s">
        <v>473</v>
      </c>
      <c r="M7810" s="2"/>
      <c r="P7810" s="2"/>
    </row>
    <row r="7811" spans="1:16" ht="12" customHeight="1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167">
        <v>78944</v>
      </c>
      <c r="L7811" s="167" t="s">
        <v>466</v>
      </c>
      <c r="M7811" s="2"/>
      <c r="P7811" s="2"/>
    </row>
    <row r="7812" spans="1:16" ht="12" customHeight="1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167">
        <v>78945</v>
      </c>
      <c r="L7812" s="167" t="s">
        <v>461</v>
      </c>
      <c r="M7812" s="2"/>
      <c r="P7812" s="2"/>
    </row>
    <row r="7813" spans="1:16" ht="12" customHeight="1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167">
        <v>78950</v>
      </c>
      <c r="L7813" s="167" t="s">
        <v>466</v>
      </c>
      <c r="M7813" s="2"/>
      <c r="P7813" s="2"/>
    </row>
    <row r="7814" spans="1:16" ht="12" customHeight="1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167">
        <v>78951</v>
      </c>
      <c r="L7814" s="167" t="s">
        <v>473</v>
      </c>
      <c r="M7814" s="2"/>
      <c r="P7814" s="2"/>
    </row>
    <row r="7815" spans="1:16" ht="12" customHeight="1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167">
        <v>78952</v>
      </c>
      <c r="L7815" s="167" t="s">
        <v>461</v>
      </c>
      <c r="M7815" s="2"/>
      <c r="P7815" s="2"/>
    </row>
    <row r="7816" spans="1:16" ht="12" customHeight="1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167">
        <v>78956</v>
      </c>
      <c r="L7816" s="167" t="s">
        <v>473</v>
      </c>
      <c r="M7816" s="2"/>
      <c r="P7816" s="2"/>
    </row>
    <row r="7817" spans="1:16" ht="12" customHeight="1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167">
        <v>78957</v>
      </c>
      <c r="L7817" s="167" t="s">
        <v>461</v>
      </c>
      <c r="M7817" s="2"/>
      <c r="P7817" s="2"/>
    </row>
    <row r="7818" spans="1:16" ht="12" customHeight="1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167">
        <v>78962</v>
      </c>
      <c r="L7818" s="167" t="s">
        <v>473</v>
      </c>
      <c r="M7818" s="2"/>
      <c r="P7818" s="2"/>
    </row>
    <row r="7819" spans="1:16" ht="12" customHeight="1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167">
        <v>78963</v>
      </c>
      <c r="L7819" s="167" t="s">
        <v>461</v>
      </c>
      <c r="M7819" s="2"/>
      <c r="P7819" s="2"/>
    </row>
    <row r="7820" spans="1:16" ht="12" customHeight="1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167">
        <v>79001</v>
      </c>
      <c r="L7820" s="167" t="s">
        <v>406</v>
      </c>
      <c r="M7820" s="2"/>
      <c r="P7820" s="2"/>
    </row>
    <row r="7821" spans="1:16" ht="12" customHeight="1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167">
        <v>79002</v>
      </c>
      <c r="L7821" s="167" t="s">
        <v>460</v>
      </c>
      <c r="M7821" s="2"/>
      <c r="P7821" s="2"/>
    </row>
    <row r="7822" spans="1:16" ht="12" customHeight="1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167">
        <v>79005</v>
      </c>
      <c r="L7822" s="167" t="s">
        <v>346</v>
      </c>
      <c r="M7822" s="2"/>
      <c r="P7822" s="2"/>
    </row>
    <row r="7823" spans="1:16" ht="12" customHeight="1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167">
        <v>79007</v>
      </c>
      <c r="L7823" s="167" t="s">
        <v>460</v>
      </c>
      <c r="M7823" s="2"/>
      <c r="P7823" s="2"/>
    </row>
    <row r="7824" spans="1:16" ht="12" customHeight="1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167">
        <v>79009</v>
      </c>
      <c r="L7824" s="167" t="s">
        <v>406</v>
      </c>
      <c r="M7824" s="2"/>
      <c r="P7824" s="2"/>
    </row>
    <row r="7825" spans="1:16" ht="12" customHeight="1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167">
        <v>79010</v>
      </c>
      <c r="L7825" s="167" t="s">
        <v>460</v>
      </c>
      <c r="M7825" s="2"/>
      <c r="P7825" s="2"/>
    </row>
    <row r="7826" spans="1:16" ht="12" customHeight="1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167">
        <v>79021</v>
      </c>
      <c r="L7826" s="167" t="s">
        <v>467</v>
      </c>
      <c r="M7826" s="2"/>
      <c r="P7826" s="2"/>
    </row>
    <row r="7827" spans="1:16" ht="12" customHeight="1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167">
        <v>79022</v>
      </c>
      <c r="L7827" s="167" t="s">
        <v>460</v>
      </c>
      <c r="M7827" s="2"/>
      <c r="P7827" s="2"/>
    </row>
    <row r="7828" spans="1:16" ht="12" customHeight="1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167">
        <v>79024</v>
      </c>
      <c r="L7828" s="167" t="s">
        <v>346</v>
      </c>
      <c r="M7828" s="2"/>
      <c r="P7828" s="2"/>
    </row>
    <row r="7829" spans="1:16" ht="12" customHeight="1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167">
        <v>79025</v>
      </c>
      <c r="L7829" s="167" t="s">
        <v>460</v>
      </c>
      <c r="M7829" s="2"/>
      <c r="P7829" s="2"/>
    </row>
    <row r="7830" spans="1:16" ht="12" customHeight="1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167">
        <v>79031</v>
      </c>
      <c r="L7830" s="167" t="s">
        <v>467</v>
      </c>
      <c r="M7830" s="2"/>
      <c r="P7830" s="2"/>
    </row>
    <row r="7831" spans="1:16" ht="12" customHeight="1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167">
        <v>79033</v>
      </c>
      <c r="L7831" s="167" t="s">
        <v>460</v>
      </c>
      <c r="M7831" s="2"/>
      <c r="P7831" s="2"/>
    </row>
    <row r="7832" spans="1:16" ht="12" customHeight="1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167">
        <v>79034</v>
      </c>
      <c r="L7832" s="167" t="s">
        <v>346</v>
      </c>
      <c r="M7832" s="2"/>
      <c r="P7832" s="2"/>
    </row>
    <row r="7833" spans="1:16" ht="12" customHeight="1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167">
        <v>79035</v>
      </c>
      <c r="L7833" s="167" t="s">
        <v>406</v>
      </c>
      <c r="M7833" s="2"/>
      <c r="P7833" s="2"/>
    </row>
    <row r="7834" spans="1:16" ht="12" customHeight="1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167">
        <v>79036</v>
      </c>
      <c r="L7834" s="167" t="s">
        <v>460</v>
      </c>
      <c r="M7834" s="2"/>
      <c r="P7834" s="2"/>
    </row>
    <row r="7835" spans="1:16" ht="12" customHeight="1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167">
        <v>79041</v>
      </c>
      <c r="L7835" s="167" t="s">
        <v>467</v>
      </c>
      <c r="M7835" s="2"/>
      <c r="P7835" s="2"/>
    </row>
    <row r="7836" spans="1:16" ht="12" customHeight="1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167">
        <v>79042</v>
      </c>
      <c r="L7836" s="167" t="s">
        <v>460</v>
      </c>
      <c r="M7836" s="2"/>
      <c r="P7836" s="2"/>
    </row>
    <row r="7837" spans="1:16" ht="12" customHeight="1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167">
        <v>79043</v>
      </c>
      <c r="L7837" s="167" t="s">
        <v>467</v>
      </c>
      <c r="M7837" s="2"/>
      <c r="P7837" s="2"/>
    </row>
    <row r="7838" spans="1:16" ht="12" customHeight="1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167">
        <v>79044</v>
      </c>
      <c r="L7838" s="167" t="s">
        <v>460</v>
      </c>
      <c r="M7838" s="2"/>
      <c r="P7838" s="2"/>
    </row>
    <row r="7839" spans="1:16" ht="12" customHeight="1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167">
        <v>79052</v>
      </c>
      <c r="L7839" s="167" t="s">
        <v>467</v>
      </c>
      <c r="M7839" s="2"/>
      <c r="P7839" s="2"/>
    </row>
    <row r="7840" spans="1:16" ht="12" customHeight="1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167">
        <v>79054</v>
      </c>
      <c r="L7840" s="167" t="s">
        <v>460</v>
      </c>
      <c r="M7840" s="2"/>
      <c r="P7840" s="2"/>
    </row>
    <row r="7841" spans="1:16" ht="12" customHeight="1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167">
        <v>79064</v>
      </c>
      <c r="L7841" s="167" t="s">
        <v>467</v>
      </c>
      <c r="M7841" s="2"/>
      <c r="P7841" s="2"/>
    </row>
    <row r="7842" spans="1:16" ht="12" customHeight="1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167">
        <v>79065</v>
      </c>
      <c r="L7842" s="167" t="s">
        <v>460</v>
      </c>
      <c r="M7842" s="2"/>
      <c r="P7842" s="2"/>
    </row>
    <row r="7843" spans="1:16" ht="12" customHeight="1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167">
        <v>79072</v>
      </c>
      <c r="L7843" s="167" t="s">
        <v>467</v>
      </c>
      <c r="M7843" s="2"/>
      <c r="P7843" s="2"/>
    </row>
    <row r="7844" spans="1:16" ht="12" customHeight="1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167">
        <v>79077</v>
      </c>
      <c r="L7844" s="167" t="s">
        <v>460</v>
      </c>
      <c r="M7844" s="2"/>
      <c r="P7844" s="2"/>
    </row>
    <row r="7845" spans="1:16" ht="12" customHeight="1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167">
        <v>79082</v>
      </c>
      <c r="L7845" s="167" t="s">
        <v>467</v>
      </c>
      <c r="M7845" s="2"/>
      <c r="P7845" s="2"/>
    </row>
    <row r="7846" spans="1:16" ht="12" customHeight="1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167">
        <v>79083</v>
      </c>
      <c r="L7846" s="167" t="s">
        <v>460</v>
      </c>
      <c r="M7846" s="2"/>
      <c r="P7846" s="2"/>
    </row>
    <row r="7847" spans="1:16" ht="12" customHeight="1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167">
        <v>79087</v>
      </c>
      <c r="L7847" s="167" t="s">
        <v>406</v>
      </c>
      <c r="M7847" s="2"/>
      <c r="P7847" s="2"/>
    </row>
    <row r="7848" spans="1:16" ht="12" customHeight="1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167">
        <v>79088</v>
      </c>
      <c r="L7848" s="167" t="s">
        <v>460</v>
      </c>
      <c r="M7848" s="2"/>
      <c r="P7848" s="2"/>
    </row>
    <row r="7849" spans="1:16" ht="12" customHeight="1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167">
        <v>79220</v>
      </c>
      <c r="L7849" s="167" t="s">
        <v>467</v>
      </c>
      <c r="M7849" s="2"/>
      <c r="P7849" s="2"/>
    </row>
    <row r="7850" spans="1:16" ht="12" customHeight="1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167">
        <v>79222</v>
      </c>
      <c r="L7850" s="167" t="s">
        <v>460</v>
      </c>
      <c r="M7850" s="2"/>
      <c r="P7850" s="2"/>
    </row>
    <row r="7851" spans="1:16" ht="12" customHeight="1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167">
        <v>79223</v>
      </c>
      <c r="L7851" s="167" t="s">
        <v>467</v>
      </c>
      <c r="M7851" s="2"/>
      <c r="P7851" s="2"/>
    </row>
    <row r="7852" spans="1:16" ht="12" customHeight="1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167">
        <v>79225</v>
      </c>
      <c r="L7852" s="167" t="s">
        <v>475</v>
      </c>
      <c r="M7852" s="2"/>
      <c r="P7852" s="2"/>
    </row>
    <row r="7853" spans="1:16" ht="12" customHeight="1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167">
        <v>79226</v>
      </c>
      <c r="L7853" s="167" t="s">
        <v>460</v>
      </c>
      <c r="M7853" s="2"/>
      <c r="P7853" s="2"/>
    </row>
    <row r="7854" spans="1:16" ht="12" customHeight="1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167">
        <v>79227</v>
      </c>
      <c r="L7854" s="167" t="s">
        <v>475</v>
      </c>
      <c r="M7854" s="2"/>
      <c r="P7854" s="2"/>
    </row>
    <row r="7855" spans="1:16" ht="12" customHeight="1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167">
        <v>79229</v>
      </c>
      <c r="L7855" s="167" t="s">
        <v>467</v>
      </c>
      <c r="M7855" s="2"/>
      <c r="P7855" s="2"/>
    </row>
    <row r="7856" spans="1:16" ht="12" customHeight="1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167">
        <v>79230</v>
      </c>
      <c r="L7856" s="167" t="s">
        <v>460</v>
      </c>
      <c r="M7856" s="2"/>
      <c r="P7856" s="2"/>
    </row>
    <row r="7857" spans="1:16" ht="12" customHeight="1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167">
        <v>79231</v>
      </c>
      <c r="L7857" s="167" t="s">
        <v>467</v>
      </c>
      <c r="M7857" s="2"/>
      <c r="P7857" s="2"/>
    </row>
    <row r="7858" spans="1:16" ht="12" customHeight="1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167">
        <v>79233</v>
      </c>
      <c r="L7858" s="167" t="s">
        <v>460</v>
      </c>
      <c r="M7858" s="2"/>
      <c r="P7858" s="2"/>
    </row>
    <row r="7859" spans="1:16" ht="12" customHeight="1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167">
        <v>79234</v>
      </c>
      <c r="L7859" s="167" t="s">
        <v>467</v>
      </c>
      <c r="M7859" s="2"/>
      <c r="P7859" s="2"/>
    </row>
    <row r="7860" spans="1:16" ht="12" customHeight="1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167">
        <v>79237</v>
      </c>
      <c r="L7860" s="167" t="s">
        <v>460</v>
      </c>
      <c r="M7860" s="2"/>
      <c r="P7860" s="2"/>
    </row>
    <row r="7861" spans="1:16" ht="12" customHeight="1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167">
        <v>79238</v>
      </c>
      <c r="L7861" s="167" t="s">
        <v>475</v>
      </c>
      <c r="M7861" s="2"/>
      <c r="P7861" s="2"/>
    </row>
    <row r="7862" spans="1:16" ht="12" customHeight="1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167">
        <v>79239</v>
      </c>
      <c r="L7862" s="167" t="s">
        <v>460</v>
      </c>
      <c r="M7862" s="2"/>
      <c r="P7862" s="2"/>
    </row>
    <row r="7863" spans="1:16" ht="12" customHeight="1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167">
        <v>79241</v>
      </c>
      <c r="L7863" s="167" t="s">
        <v>467</v>
      </c>
      <c r="M7863" s="2"/>
      <c r="P7863" s="2"/>
    </row>
    <row r="7864" spans="1:16" ht="12" customHeight="1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167">
        <v>79245</v>
      </c>
      <c r="L7864" s="167" t="s">
        <v>460</v>
      </c>
      <c r="M7864" s="2"/>
      <c r="P7864" s="2"/>
    </row>
    <row r="7865" spans="1:16" ht="12" customHeight="1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167">
        <v>79247</v>
      </c>
      <c r="L7865" s="167" t="s">
        <v>475</v>
      </c>
      <c r="M7865" s="2"/>
      <c r="P7865" s="2"/>
    </row>
    <row r="7866" spans="1:16" ht="12" customHeight="1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167">
        <v>79248</v>
      </c>
      <c r="L7866" s="167" t="s">
        <v>467</v>
      </c>
      <c r="M7866" s="2"/>
      <c r="P7866" s="2"/>
    </row>
    <row r="7867" spans="1:16" ht="12" customHeight="1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167">
        <v>79251</v>
      </c>
      <c r="L7867" s="167" t="s">
        <v>460</v>
      </c>
      <c r="M7867" s="2"/>
      <c r="P7867" s="2"/>
    </row>
    <row r="7868" spans="1:16" ht="12" customHeight="1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167">
        <v>79252</v>
      </c>
      <c r="L7868" s="167" t="s">
        <v>475</v>
      </c>
      <c r="M7868" s="2"/>
      <c r="P7868" s="2"/>
    </row>
    <row r="7869" spans="1:16" ht="12" customHeight="1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167">
        <v>79255</v>
      </c>
      <c r="L7869" s="167" t="s">
        <v>467</v>
      </c>
      <c r="M7869" s="2"/>
      <c r="P7869" s="2"/>
    </row>
    <row r="7870" spans="1:16" ht="12" customHeight="1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167">
        <v>79257</v>
      </c>
      <c r="L7870" s="167" t="s">
        <v>460</v>
      </c>
      <c r="M7870" s="2"/>
      <c r="P7870" s="2"/>
    </row>
    <row r="7871" spans="1:16" ht="12" customHeight="1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167">
        <v>79258</v>
      </c>
      <c r="L7871" s="167" t="s">
        <v>467</v>
      </c>
      <c r="M7871" s="2"/>
      <c r="P7871" s="2"/>
    </row>
    <row r="7872" spans="1:16" ht="12" customHeight="1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167">
        <v>79259</v>
      </c>
      <c r="L7872" s="167" t="s">
        <v>460</v>
      </c>
      <c r="M7872" s="2"/>
      <c r="P7872" s="2"/>
    </row>
    <row r="7873" spans="1:16" ht="12" customHeight="1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167">
        <v>79261</v>
      </c>
      <c r="L7873" s="167" t="s">
        <v>467</v>
      </c>
      <c r="M7873" s="2"/>
      <c r="P7873" s="2"/>
    </row>
    <row r="7874" spans="1:16" ht="12" customHeight="1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167">
        <v>79325</v>
      </c>
      <c r="L7874" s="167" t="s">
        <v>469</v>
      </c>
      <c r="M7874" s="2"/>
      <c r="P7874" s="2"/>
    </row>
    <row r="7875" spans="1:16" ht="12" customHeight="1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167">
        <v>79326</v>
      </c>
      <c r="L7875" s="167" t="s">
        <v>467</v>
      </c>
      <c r="M7875" s="2"/>
      <c r="P7875" s="2"/>
    </row>
    <row r="7876" spans="1:16" ht="12" customHeight="1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167">
        <v>79331</v>
      </c>
      <c r="L7876" s="167" t="s">
        <v>469</v>
      </c>
      <c r="M7876" s="2"/>
      <c r="P7876" s="2"/>
    </row>
    <row r="7877" spans="1:16" ht="12" customHeight="1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167">
        <v>79336</v>
      </c>
      <c r="L7877" s="167" t="s">
        <v>467</v>
      </c>
      <c r="M7877" s="2"/>
      <c r="P7877" s="2"/>
    </row>
    <row r="7878" spans="1:16" ht="12" customHeight="1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167">
        <v>79360</v>
      </c>
      <c r="L7878" s="167" t="s">
        <v>469</v>
      </c>
      <c r="M7878" s="2"/>
      <c r="P7878" s="2"/>
    </row>
    <row r="7879" spans="1:16" ht="12" customHeight="1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167">
        <v>79363</v>
      </c>
      <c r="L7879" s="167" t="s">
        <v>467</v>
      </c>
      <c r="M7879" s="2"/>
      <c r="P7879" s="2"/>
    </row>
    <row r="7880" spans="1:16" ht="12" customHeight="1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167">
        <v>79501</v>
      </c>
      <c r="L7880" s="167" t="s">
        <v>459</v>
      </c>
      <c r="M7880" s="2"/>
      <c r="P7880" s="2"/>
    </row>
    <row r="7881" spans="1:16" ht="12" customHeight="1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167">
        <v>79505</v>
      </c>
      <c r="L7881" s="167" t="s">
        <v>475</v>
      </c>
      <c r="M7881" s="2"/>
      <c r="P7881" s="2"/>
    </row>
    <row r="7882" spans="1:16" ht="12" customHeight="1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167">
        <v>79506</v>
      </c>
      <c r="L7882" s="167" t="s">
        <v>459</v>
      </c>
      <c r="M7882" s="2"/>
      <c r="P7882" s="2"/>
    </row>
    <row r="7883" spans="1:16" ht="12" customHeight="1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167">
        <v>79511</v>
      </c>
      <c r="L7883" s="167" t="s">
        <v>469</v>
      </c>
      <c r="M7883" s="2"/>
      <c r="P7883" s="2"/>
    </row>
    <row r="7884" spans="1:16" ht="12" customHeight="1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167">
        <v>79512</v>
      </c>
      <c r="L7884" s="167" t="s">
        <v>459</v>
      </c>
      <c r="M7884" s="2"/>
      <c r="P7884" s="2"/>
    </row>
    <row r="7885" spans="1:16" ht="12" customHeight="1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167">
        <v>79517</v>
      </c>
      <c r="L7885" s="167" t="s">
        <v>467</v>
      </c>
      <c r="M7885" s="2"/>
      <c r="P7885" s="2"/>
    </row>
    <row r="7886" spans="1:16" ht="12" customHeight="1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167">
        <v>79519</v>
      </c>
      <c r="L7886" s="167" t="s">
        <v>459</v>
      </c>
      <c r="M7886" s="2"/>
      <c r="P7886" s="2"/>
    </row>
    <row r="7887" spans="1:16" ht="12" customHeight="1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167">
        <v>79565</v>
      </c>
      <c r="L7887" s="167" t="s">
        <v>471</v>
      </c>
      <c r="M7887" s="2"/>
      <c r="P7887" s="2"/>
    </row>
    <row r="7888" spans="1:16" ht="12" customHeight="1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167">
        <v>79566</v>
      </c>
      <c r="L7888" s="167" t="s">
        <v>459</v>
      </c>
      <c r="M7888" s="2"/>
      <c r="P7888" s="2"/>
    </row>
    <row r="7889" spans="1:16" ht="12" customHeight="1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167">
        <v>79701</v>
      </c>
      <c r="L7889" s="167" t="s">
        <v>469</v>
      </c>
      <c r="M7889" s="2"/>
      <c r="P7889" s="2"/>
    </row>
    <row r="7890" spans="1:16" ht="12" customHeight="1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167">
        <v>79738</v>
      </c>
      <c r="L7890" s="167" t="s">
        <v>467</v>
      </c>
      <c r="M7890" s="2"/>
      <c r="P7890" s="2"/>
    </row>
    <row r="7891" spans="1:16" ht="12" customHeight="1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167">
        <v>79739</v>
      </c>
      <c r="L7891" s="167" t="s">
        <v>469</v>
      </c>
      <c r="M7891" s="2"/>
      <c r="P7891" s="2"/>
    </row>
    <row r="7892" spans="1:16" ht="12" customHeight="1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167">
        <v>79821</v>
      </c>
      <c r="L7892" s="167" t="s">
        <v>464</v>
      </c>
      <c r="M7892" s="2"/>
      <c r="P7892" s="2"/>
    </row>
    <row r="7893" spans="1:16" ht="12" customHeight="1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167">
        <v>79830</v>
      </c>
      <c r="L7893" s="167" t="s">
        <v>469</v>
      </c>
      <c r="M7893" s="2"/>
      <c r="P7893" s="2"/>
    </row>
    <row r="7894" spans="1:16" ht="12" customHeight="1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167">
        <v>79835</v>
      </c>
      <c r="L7894" s="167" t="s">
        <v>464</v>
      </c>
      <c r="M7894" s="2"/>
      <c r="P7894" s="2"/>
    </row>
    <row r="7895" spans="1:16" ht="12" customHeight="1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167">
        <v>79842</v>
      </c>
      <c r="L7895" s="167" t="s">
        <v>469</v>
      </c>
      <c r="M7895" s="2"/>
      <c r="P7895" s="2"/>
    </row>
    <row r="7896" spans="1:16" ht="12" customHeight="1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167">
        <v>79845</v>
      </c>
      <c r="L7896" s="167" t="s">
        <v>464</v>
      </c>
      <c r="M7896" s="2"/>
      <c r="P7896" s="2"/>
    </row>
    <row r="7897" spans="1:16" ht="12" customHeight="1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167">
        <v>79848</v>
      </c>
      <c r="L7897" s="167" t="s">
        <v>469</v>
      </c>
      <c r="M7897" s="2"/>
      <c r="P7897" s="2"/>
    </row>
    <row r="7898" spans="1:16" ht="12" customHeight="1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167">
        <v>79849</v>
      </c>
      <c r="L7898" s="167" t="s">
        <v>464</v>
      </c>
      <c r="M7898" s="2"/>
      <c r="P7898" s="2"/>
    </row>
    <row r="7899" spans="1:16" ht="12" customHeight="1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167">
        <v>79852</v>
      </c>
      <c r="L7899" s="167" t="s">
        <v>469</v>
      </c>
      <c r="M7899" s="2"/>
      <c r="P7899" s="2"/>
    </row>
    <row r="7900" spans="1:16" ht="12" customHeight="1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167">
        <v>79853</v>
      </c>
      <c r="L7900" s="167" t="s">
        <v>464</v>
      </c>
      <c r="M7900" s="2"/>
      <c r="P7900" s="2"/>
    </row>
    <row r="7901" spans="1:16" ht="12" customHeight="1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167">
        <v>79855</v>
      </c>
      <c r="L7901" s="167" t="s">
        <v>469</v>
      </c>
      <c r="M7901" s="2"/>
      <c r="P7901" s="2"/>
    </row>
    <row r="7902" spans="1:16" ht="12" customHeight="1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167">
        <v>79901</v>
      </c>
      <c r="L7902" s="167" t="s">
        <v>464</v>
      </c>
      <c r="M7902" s="2"/>
      <c r="P7902" s="2"/>
    </row>
    <row r="7903" spans="1:16" ht="12" customHeight="1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167">
        <v>80001</v>
      </c>
      <c r="L7903" s="167" t="s">
        <v>306</v>
      </c>
      <c r="M7903" s="2"/>
      <c r="P7903" s="2"/>
    </row>
    <row r="7904" spans="1:16" ht="12" customHeight="1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167">
        <v>80101</v>
      </c>
      <c r="L7904" s="167" t="s">
        <v>307</v>
      </c>
      <c r="M7904" s="2"/>
      <c r="P7904" s="2"/>
    </row>
    <row r="7905" spans="1:16" ht="12" customHeight="1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167">
        <v>80102</v>
      </c>
      <c r="L7905" s="167" t="s">
        <v>306</v>
      </c>
      <c r="M7905" s="2"/>
      <c r="P7905" s="2"/>
    </row>
    <row r="7906" spans="1:16" ht="12" customHeight="1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167">
        <v>80104</v>
      </c>
      <c r="L7906" s="167" t="s">
        <v>307</v>
      </c>
      <c r="M7906" s="2"/>
      <c r="P7906" s="2"/>
    </row>
    <row r="7907" spans="1:16" ht="12" customHeight="1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167">
        <v>80105</v>
      </c>
      <c r="L7907" s="167" t="s">
        <v>306</v>
      </c>
      <c r="M7907" s="2"/>
      <c r="P7907" s="2"/>
    </row>
    <row r="7908" spans="1:16" ht="12" customHeight="1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167">
        <v>80106</v>
      </c>
      <c r="L7908" s="167" t="s">
        <v>307</v>
      </c>
      <c r="M7908" s="2"/>
      <c r="P7908" s="2"/>
    </row>
    <row r="7909" spans="1:16" ht="12" customHeight="1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167">
        <v>80110</v>
      </c>
      <c r="L7909" s="167" t="s">
        <v>306</v>
      </c>
      <c r="M7909" s="2"/>
      <c r="P7909" s="2"/>
    </row>
    <row r="7910" spans="1:16" ht="12" customHeight="1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167">
        <v>80116</v>
      </c>
      <c r="L7910" s="167" t="s">
        <v>307</v>
      </c>
      <c r="M7910" s="2"/>
      <c r="P7910" s="2"/>
    </row>
    <row r="7911" spans="1:16" ht="12" customHeight="1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167">
        <v>80120</v>
      </c>
      <c r="L7911" s="167" t="s">
        <v>306</v>
      </c>
      <c r="M7911" s="2"/>
      <c r="P7911" s="2"/>
    </row>
    <row r="7912" spans="1:16" ht="12" customHeight="1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167">
        <v>80132</v>
      </c>
      <c r="L7912" s="167" t="s">
        <v>307</v>
      </c>
      <c r="M7912" s="2"/>
      <c r="P7912" s="2"/>
    </row>
    <row r="7913" spans="1:16" ht="12" customHeight="1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167">
        <v>80134</v>
      </c>
      <c r="L7913" s="167" t="s">
        <v>306</v>
      </c>
      <c r="M7913" s="2"/>
      <c r="P7913" s="2"/>
    </row>
    <row r="7914" spans="1:16" ht="12" customHeight="1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167">
        <v>80135</v>
      </c>
      <c r="L7914" s="167" t="s">
        <v>307</v>
      </c>
      <c r="M7914" s="2"/>
      <c r="P7914" s="2"/>
    </row>
    <row r="7915" spans="1:16" ht="12" customHeight="1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167">
        <v>80136</v>
      </c>
      <c r="L7915" s="167" t="s">
        <v>306</v>
      </c>
      <c r="M7915" s="2"/>
      <c r="P7915" s="2"/>
    </row>
    <row r="7916" spans="1:16" ht="12" customHeight="1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167">
        <v>80420</v>
      </c>
      <c r="L7916" s="167" t="s">
        <v>308</v>
      </c>
      <c r="M7916" s="2"/>
      <c r="P7916" s="2"/>
    </row>
    <row r="7917" spans="1:16" ht="12" customHeight="1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167">
        <v>80421</v>
      </c>
      <c r="L7917" s="167" t="s">
        <v>306</v>
      </c>
      <c r="M7917" s="2"/>
      <c r="P7917" s="2"/>
    </row>
    <row r="7918" spans="1:16" ht="12" customHeight="1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167">
        <v>80423</v>
      </c>
      <c r="L7918" s="167" t="s">
        <v>308</v>
      </c>
      <c r="M7918" s="2"/>
      <c r="P7918" s="2"/>
    </row>
    <row r="7919" spans="1:16" ht="12" customHeight="1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167">
        <v>80425</v>
      </c>
      <c r="L7919" s="167" t="s">
        <v>306</v>
      </c>
      <c r="M7919" s="2"/>
      <c r="P7919" s="2"/>
    </row>
    <row r="7920" spans="1:16" ht="12" customHeight="1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167">
        <v>80426</v>
      </c>
      <c r="L7920" s="167" t="s">
        <v>308</v>
      </c>
      <c r="M7920" s="2"/>
      <c r="P7920" s="2"/>
    </row>
    <row r="7921" spans="1:16" ht="12" customHeight="1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167">
        <v>80427</v>
      </c>
      <c r="L7921" s="167" t="s">
        <v>306</v>
      </c>
      <c r="M7921" s="2"/>
      <c r="P7921" s="2"/>
    </row>
    <row r="7922" spans="1:16" ht="12" customHeight="1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167">
        <v>80428</v>
      </c>
      <c r="L7922" s="167" t="s">
        <v>308</v>
      </c>
      <c r="M7922" s="2"/>
      <c r="P7922" s="2"/>
    </row>
    <row r="7923" spans="1:16" ht="12" customHeight="1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167">
        <v>80432</v>
      </c>
      <c r="L7923" s="167" t="s">
        <v>306</v>
      </c>
      <c r="M7923" s="2"/>
      <c r="P7923" s="2"/>
    </row>
    <row r="7924" spans="1:16" ht="12" customHeight="1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167">
        <v>80434</v>
      </c>
      <c r="L7924" s="167" t="s">
        <v>497</v>
      </c>
      <c r="M7924" s="2"/>
      <c r="P7924" s="2"/>
    </row>
    <row r="7925" spans="1:16" ht="12" customHeight="1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167">
        <v>80435</v>
      </c>
      <c r="L7925" s="167" t="s">
        <v>306</v>
      </c>
      <c r="M7925" s="2"/>
      <c r="P7925" s="2"/>
    </row>
    <row r="7926" spans="1:16" ht="12" customHeight="1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167">
        <v>80440</v>
      </c>
      <c r="L7926" s="167" t="s">
        <v>308</v>
      </c>
      <c r="M7926" s="2"/>
      <c r="P7926" s="2"/>
    </row>
    <row r="7927" spans="1:16" ht="12" customHeight="1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167">
        <v>80442</v>
      </c>
      <c r="L7927" s="167" t="s">
        <v>306</v>
      </c>
      <c r="M7927" s="2"/>
      <c r="P7927" s="2"/>
    </row>
    <row r="7928" spans="1:16" ht="12" customHeight="1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167">
        <v>80443</v>
      </c>
      <c r="L7928" s="167" t="s">
        <v>308</v>
      </c>
      <c r="M7928" s="2"/>
      <c r="P7928" s="2"/>
    </row>
    <row r="7929" spans="1:16" ht="12" customHeight="1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167">
        <v>80444</v>
      </c>
      <c r="L7929" s="167" t="s">
        <v>306</v>
      </c>
      <c r="M7929" s="2"/>
      <c r="P7929" s="2"/>
    </row>
    <row r="7930" spans="1:16" ht="12" customHeight="1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167">
        <v>80449</v>
      </c>
      <c r="L7930" s="167" t="s">
        <v>307</v>
      </c>
      <c r="M7930" s="2"/>
      <c r="P7930" s="2"/>
    </row>
    <row r="7931" spans="1:16" ht="12" customHeight="1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167">
        <v>80451</v>
      </c>
      <c r="L7931" s="167" t="s">
        <v>306</v>
      </c>
      <c r="M7931" s="2"/>
      <c r="P7931" s="2"/>
    </row>
    <row r="7932" spans="1:16" ht="12" customHeight="1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167">
        <v>80456</v>
      </c>
      <c r="L7932" s="167" t="s">
        <v>308</v>
      </c>
      <c r="M7932" s="2"/>
      <c r="P7932" s="2"/>
    </row>
    <row r="7933" spans="1:16" ht="12" customHeight="1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167">
        <v>80457</v>
      </c>
      <c r="L7933" s="167" t="s">
        <v>306</v>
      </c>
      <c r="M7933" s="2"/>
      <c r="P7933" s="2"/>
    </row>
    <row r="7934" spans="1:16" ht="12" customHeight="1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167">
        <v>80459</v>
      </c>
      <c r="L7934" s="167" t="s">
        <v>308</v>
      </c>
      <c r="M7934" s="2"/>
      <c r="P7934" s="2"/>
    </row>
    <row r="7935" spans="1:16" ht="12" customHeight="1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167">
        <v>80465</v>
      </c>
      <c r="L7935" s="167" t="s">
        <v>306</v>
      </c>
      <c r="M7935" s="2"/>
      <c r="P7935" s="2"/>
    </row>
    <row r="7936" spans="1:16" ht="12" customHeight="1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167">
        <v>80467</v>
      </c>
      <c r="L7936" s="167" t="s">
        <v>308</v>
      </c>
      <c r="M7936" s="2"/>
      <c r="P7936" s="2"/>
    </row>
    <row r="7937" spans="1:16" ht="12" customHeight="1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167">
        <v>80470</v>
      </c>
      <c r="L7937" s="167" t="s">
        <v>306</v>
      </c>
      <c r="M7937" s="2"/>
      <c r="P7937" s="2"/>
    </row>
    <row r="7938" spans="1:16" ht="12" customHeight="1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167">
        <v>80477</v>
      </c>
      <c r="L7938" s="167" t="s">
        <v>308</v>
      </c>
      <c r="M7938" s="2"/>
      <c r="P7938" s="2"/>
    </row>
    <row r="7939" spans="1:16" ht="12" customHeight="1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167">
        <v>80478</v>
      </c>
      <c r="L7939" s="167" t="s">
        <v>306</v>
      </c>
      <c r="M7939" s="2"/>
      <c r="P7939" s="2"/>
    </row>
    <row r="7940" spans="1:16" ht="12" customHeight="1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167">
        <v>80479</v>
      </c>
      <c r="L7940" s="167" t="s">
        <v>308</v>
      </c>
      <c r="M7940" s="2"/>
      <c r="P7940" s="2"/>
    </row>
    <row r="7941" spans="1:16" ht="12" customHeight="1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167">
        <v>80480</v>
      </c>
      <c r="L7941" s="167" t="s">
        <v>306</v>
      </c>
      <c r="M7941" s="2"/>
      <c r="P7941" s="2"/>
    </row>
    <row r="7942" spans="1:16" ht="12" customHeight="1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167">
        <v>80483</v>
      </c>
      <c r="L7942" s="167" t="s">
        <v>308</v>
      </c>
      <c r="M7942" s="2"/>
      <c r="P7942" s="2"/>
    </row>
    <row r="7943" spans="1:16" ht="12" customHeight="1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167">
        <v>80501</v>
      </c>
      <c r="L7943" s="167" t="s">
        <v>306</v>
      </c>
      <c r="M7943" s="2"/>
      <c r="P7943" s="2"/>
    </row>
    <row r="7944" spans="1:16" ht="12" customHeight="1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167">
        <v>80524</v>
      </c>
      <c r="L7944" s="167" t="s">
        <v>497</v>
      </c>
      <c r="M7944" s="2"/>
      <c r="P7944" s="2"/>
    </row>
    <row r="7945" spans="1:16" ht="12" customHeight="1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167">
        <v>80525</v>
      </c>
      <c r="L7945" s="167" t="s">
        <v>306</v>
      </c>
      <c r="M7945" s="2"/>
      <c r="P7945" s="2"/>
    </row>
    <row r="7946" spans="1:16" ht="12" customHeight="1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167">
        <v>80535</v>
      </c>
      <c r="L7946" s="167" t="s">
        <v>497</v>
      </c>
      <c r="M7946" s="2"/>
      <c r="P7946" s="2"/>
    </row>
    <row r="7947" spans="1:16" ht="12" customHeight="1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167">
        <v>80537</v>
      </c>
      <c r="L7947" s="167" t="s">
        <v>306</v>
      </c>
      <c r="M7947" s="2"/>
      <c r="P7947" s="2"/>
    </row>
    <row r="7948" spans="1:16" ht="12" customHeight="1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167">
        <v>80545</v>
      </c>
      <c r="L7948" s="167" t="s">
        <v>497</v>
      </c>
      <c r="M7948" s="2"/>
      <c r="P7948" s="2"/>
    </row>
    <row r="7949" spans="1:16" ht="12" customHeight="1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167">
        <v>80546</v>
      </c>
      <c r="L7949" s="167" t="s">
        <v>306</v>
      </c>
      <c r="M7949" s="2"/>
      <c r="P7949" s="2"/>
    </row>
    <row r="7950" spans="1:16" ht="12" customHeight="1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167">
        <v>80549</v>
      </c>
      <c r="L7950" s="167" t="s">
        <v>497</v>
      </c>
      <c r="M7950" s="2"/>
      <c r="P7950" s="2"/>
    </row>
    <row r="7951" spans="1:16" ht="12" customHeight="1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167">
        <v>80550</v>
      </c>
      <c r="L7951" s="167" t="s">
        <v>306</v>
      </c>
      <c r="M7951" s="2"/>
      <c r="P7951" s="2"/>
    </row>
    <row r="7952" spans="1:16" ht="12" customHeight="1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167">
        <v>80610</v>
      </c>
      <c r="L7952" s="167" t="s">
        <v>497</v>
      </c>
      <c r="M7952" s="2"/>
      <c r="P7952" s="2"/>
    </row>
    <row r="7953" spans="1:16" ht="12" customHeight="1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167">
        <v>80614</v>
      </c>
      <c r="L7953" s="167" t="s">
        <v>306</v>
      </c>
      <c r="M7953" s="2"/>
      <c r="P7953" s="2"/>
    </row>
    <row r="7954" spans="1:16" ht="12" customHeight="1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167">
        <v>80615</v>
      </c>
      <c r="L7954" s="167" t="s">
        <v>497</v>
      </c>
      <c r="M7954" s="2"/>
      <c r="P7954" s="2"/>
    </row>
    <row r="7955" spans="1:16" ht="12" customHeight="1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167">
        <v>80620</v>
      </c>
      <c r="L7955" s="167" t="s">
        <v>306</v>
      </c>
      <c r="M7955" s="2"/>
      <c r="P7955" s="2"/>
    </row>
    <row r="7956" spans="1:16" ht="12" customHeight="1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167">
        <v>80622</v>
      </c>
      <c r="L7956" s="167" t="s">
        <v>497</v>
      </c>
      <c r="M7956" s="2"/>
      <c r="P7956" s="2"/>
    </row>
    <row r="7957" spans="1:16" ht="12" customHeight="1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167">
        <v>80623</v>
      </c>
      <c r="L7957" s="167" t="s">
        <v>306</v>
      </c>
      <c r="M7957" s="2"/>
      <c r="P7957" s="2"/>
    </row>
    <row r="7958" spans="1:16" ht="12" customHeight="1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167">
        <v>80624</v>
      </c>
      <c r="L7958" s="167" t="s">
        <v>497</v>
      </c>
      <c r="M7958" s="2"/>
      <c r="P7958" s="2"/>
    </row>
    <row r="7959" spans="1:16" ht="12" customHeight="1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167">
        <v>80631</v>
      </c>
      <c r="L7959" s="167" t="s">
        <v>306</v>
      </c>
      <c r="M7959" s="2"/>
      <c r="P7959" s="2"/>
    </row>
    <row r="7960" spans="1:16" ht="12" customHeight="1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167">
        <v>80648</v>
      </c>
      <c r="L7960" s="167" t="s">
        <v>497</v>
      </c>
      <c r="M7960" s="2"/>
      <c r="P7960" s="2"/>
    </row>
    <row r="7961" spans="1:16" ht="12" customHeight="1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167">
        <v>80651</v>
      </c>
      <c r="L7961" s="167" t="s">
        <v>306</v>
      </c>
      <c r="M7961" s="2"/>
      <c r="P7961" s="2"/>
    </row>
    <row r="7962" spans="1:16" ht="12" customHeight="1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167">
        <v>80653</v>
      </c>
      <c r="L7962" s="167" t="s">
        <v>497</v>
      </c>
      <c r="M7962" s="2"/>
      <c r="P7962" s="2"/>
    </row>
    <row r="7963" spans="1:16" ht="12" customHeight="1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167">
        <v>80654</v>
      </c>
      <c r="L7963" s="167" t="s">
        <v>306</v>
      </c>
      <c r="M7963" s="2"/>
      <c r="P7963" s="2"/>
    </row>
    <row r="7964" spans="1:16" ht="12" customHeight="1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167">
        <v>80720</v>
      </c>
      <c r="L7964" s="167" t="s">
        <v>347</v>
      </c>
      <c r="M7964" s="2"/>
      <c r="P7964" s="2"/>
    </row>
    <row r="7965" spans="1:16" ht="12" customHeight="1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167">
        <v>80721</v>
      </c>
      <c r="L7965" s="167" t="s">
        <v>400</v>
      </c>
      <c r="M7965" s="2"/>
      <c r="P7965" s="2"/>
    </row>
    <row r="7966" spans="1:16" ht="12" customHeight="1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167">
        <v>80722</v>
      </c>
      <c r="L7966" s="167" t="s">
        <v>402</v>
      </c>
      <c r="M7966" s="2"/>
      <c r="P7966" s="2"/>
    </row>
    <row r="7967" spans="1:16" ht="12" customHeight="1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167">
        <v>80723</v>
      </c>
      <c r="L7967" s="167" t="s">
        <v>306</v>
      </c>
      <c r="M7967" s="2"/>
      <c r="P7967" s="2"/>
    </row>
    <row r="7968" spans="1:16" ht="12" customHeight="1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167">
        <v>80726</v>
      </c>
      <c r="L7968" s="167" t="s">
        <v>402</v>
      </c>
      <c r="M7968" s="2"/>
      <c r="P7968" s="2"/>
    </row>
    <row r="7969" spans="1:16" ht="12" customHeight="1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167">
        <v>80727</v>
      </c>
      <c r="L7969" s="167" t="s">
        <v>347</v>
      </c>
      <c r="M7969" s="2"/>
      <c r="P7969" s="2"/>
    </row>
    <row r="7970" spans="1:16" ht="12" customHeight="1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167">
        <v>80728</v>
      </c>
      <c r="L7970" s="167" t="s">
        <v>402</v>
      </c>
      <c r="M7970" s="2"/>
      <c r="P7970" s="2"/>
    </row>
    <row r="7971" spans="1:16" ht="12" customHeight="1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167">
        <v>80729</v>
      </c>
      <c r="L7971" s="167" t="s">
        <v>497</v>
      </c>
      <c r="M7971" s="2"/>
      <c r="P7971" s="2"/>
    </row>
    <row r="7972" spans="1:16" ht="12" customHeight="1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167">
        <v>80731</v>
      </c>
      <c r="L7972" s="167" t="s">
        <v>347</v>
      </c>
      <c r="M7972" s="2"/>
      <c r="P7972" s="2"/>
    </row>
    <row r="7973" spans="1:16" ht="12" customHeight="1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167">
        <v>80732</v>
      </c>
      <c r="L7973" s="167" t="s">
        <v>497</v>
      </c>
      <c r="M7973" s="2"/>
      <c r="P7973" s="2"/>
    </row>
    <row r="7974" spans="1:16" ht="12" customHeight="1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167">
        <v>80734</v>
      </c>
      <c r="L7974" s="167" t="s">
        <v>347</v>
      </c>
      <c r="M7974" s="2"/>
      <c r="P7974" s="2"/>
    </row>
    <row r="7975" spans="1:16" ht="12" customHeight="1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167">
        <v>80736</v>
      </c>
      <c r="L7975" s="167" t="s">
        <v>402</v>
      </c>
      <c r="M7975" s="2"/>
      <c r="P7975" s="2"/>
    </row>
    <row r="7976" spans="1:16" ht="12" customHeight="1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167">
        <v>80737</v>
      </c>
      <c r="L7976" s="167" t="s">
        <v>400</v>
      </c>
      <c r="M7976" s="2"/>
      <c r="P7976" s="2"/>
    </row>
    <row r="7977" spans="1:16" ht="12" customHeight="1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167">
        <v>80740</v>
      </c>
      <c r="L7977" s="167" t="s">
        <v>347</v>
      </c>
      <c r="M7977" s="2"/>
      <c r="P7977" s="2"/>
    </row>
    <row r="7978" spans="1:16" ht="12" customHeight="1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167">
        <v>80741</v>
      </c>
      <c r="L7978" s="167" t="s">
        <v>497</v>
      </c>
      <c r="M7978" s="2"/>
      <c r="P7978" s="2"/>
    </row>
    <row r="7979" spans="1:16" ht="12" customHeight="1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167">
        <v>80743</v>
      </c>
      <c r="L7979" s="167" t="s">
        <v>347</v>
      </c>
      <c r="M7979" s="2"/>
      <c r="P7979" s="2"/>
    </row>
    <row r="7980" spans="1:16" ht="12" customHeight="1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167">
        <v>80744</v>
      </c>
      <c r="L7980" s="167" t="s">
        <v>400</v>
      </c>
      <c r="M7980" s="2"/>
      <c r="P7980" s="2"/>
    </row>
    <row r="7981" spans="1:16" ht="12" customHeight="1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167">
        <v>80745</v>
      </c>
      <c r="L7981" s="167" t="s">
        <v>402</v>
      </c>
      <c r="M7981" s="2"/>
      <c r="P7981" s="2"/>
    </row>
    <row r="7982" spans="1:16" ht="12" customHeight="1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167">
        <v>80746</v>
      </c>
      <c r="L7982" s="167" t="s">
        <v>347</v>
      </c>
      <c r="M7982" s="2"/>
      <c r="P7982" s="2"/>
    </row>
    <row r="7983" spans="1:16" ht="12" customHeight="1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167">
        <v>80747</v>
      </c>
      <c r="L7983" s="167" t="s">
        <v>402</v>
      </c>
      <c r="M7983" s="2"/>
      <c r="P7983" s="2"/>
    </row>
    <row r="7984" spans="1:16" ht="12" customHeight="1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167">
        <v>80750</v>
      </c>
      <c r="L7984" s="167" t="s">
        <v>497</v>
      </c>
      <c r="M7984" s="2"/>
      <c r="P7984" s="2"/>
    </row>
    <row r="7985" spans="1:16" ht="12" customHeight="1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167">
        <v>80751</v>
      </c>
      <c r="L7985" s="167" t="s">
        <v>402</v>
      </c>
      <c r="M7985" s="2"/>
      <c r="P7985" s="2"/>
    </row>
    <row r="7986" spans="1:16" ht="12" customHeight="1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167">
        <v>80754</v>
      </c>
      <c r="L7986" s="167" t="s">
        <v>497</v>
      </c>
      <c r="M7986" s="2"/>
      <c r="P7986" s="2"/>
    </row>
    <row r="7987" spans="1:16" ht="12" customHeight="1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167">
        <v>80755</v>
      </c>
      <c r="L7987" s="167" t="s">
        <v>347</v>
      </c>
      <c r="M7987" s="2"/>
      <c r="P7987" s="2"/>
    </row>
    <row r="7988" spans="1:16" ht="12" customHeight="1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167">
        <v>80757</v>
      </c>
      <c r="L7988" s="167" t="s">
        <v>306</v>
      </c>
      <c r="M7988" s="2"/>
      <c r="P7988" s="2"/>
    </row>
    <row r="7989" spans="1:16" ht="12" customHeight="1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167">
        <v>80758</v>
      </c>
      <c r="L7989" s="167" t="s">
        <v>347</v>
      </c>
      <c r="M7989" s="2"/>
      <c r="P7989" s="2"/>
    </row>
    <row r="7990" spans="1:16" ht="12" customHeight="1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167">
        <v>80804</v>
      </c>
      <c r="L7990" s="167" t="s">
        <v>307</v>
      </c>
      <c r="M7990" s="2"/>
      <c r="P7990" s="2"/>
    </row>
    <row r="7991" spans="1:16" ht="12" customHeight="1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167">
        <v>80805</v>
      </c>
      <c r="L7991" s="167" t="s">
        <v>347</v>
      </c>
      <c r="M7991" s="2"/>
      <c r="P7991" s="2"/>
    </row>
    <row r="7992" spans="1:16" ht="12" customHeight="1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167">
        <v>80808</v>
      </c>
      <c r="L7992" s="167" t="s">
        <v>307</v>
      </c>
      <c r="M7992" s="2"/>
      <c r="P7992" s="2"/>
    </row>
    <row r="7993" spans="1:16" ht="12" customHeight="1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167">
        <v>80810</v>
      </c>
      <c r="L7993" s="167" t="s">
        <v>347</v>
      </c>
      <c r="M7993" s="2"/>
      <c r="P7993" s="2"/>
    </row>
    <row r="7994" spans="1:16" ht="12" customHeight="1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167">
        <v>80813</v>
      </c>
      <c r="L7994" s="167" t="s">
        <v>307</v>
      </c>
      <c r="M7994" s="2"/>
      <c r="P7994" s="2"/>
    </row>
    <row r="7995" spans="1:16" ht="12" customHeight="1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167">
        <v>80815</v>
      </c>
      <c r="L7995" s="167" t="s">
        <v>347</v>
      </c>
      <c r="M7995" s="2"/>
      <c r="P7995" s="2"/>
    </row>
    <row r="7996" spans="1:16" ht="12" customHeight="1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167">
        <v>80816</v>
      </c>
      <c r="L7996" s="167" t="s">
        <v>307</v>
      </c>
      <c r="M7996" s="2"/>
      <c r="P7996" s="2"/>
    </row>
    <row r="7997" spans="1:16" ht="12" customHeight="1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167">
        <v>80822</v>
      </c>
      <c r="L7997" s="167" t="s">
        <v>347</v>
      </c>
      <c r="M7997" s="2"/>
      <c r="P7997" s="2"/>
    </row>
    <row r="7998" spans="1:16" ht="12" customHeight="1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167">
        <v>80823</v>
      </c>
      <c r="L7998" s="167" t="s">
        <v>310</v>
      </c>
      <c r="M7998" s="2"/>
      <c r="P7998" s="2"/>
    </row>
    <row r="7999" spans="1:16" ht="12" customHeight="1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167">
        <v>80824</v>
      </c>
      <c r="L7999" s="167" t="s">
        <v>347</v>
      </c>
      <c r="M7999" s="2"/>
      <c r="P7999" s="2"/>
    </row>
    <row r="8000" spans="1:16" ht="12" customHeight="1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167">
        <v>80826</v>
      </c>
      <c r="L8000" s="167" t="s">
        <v>307</v>
      </c>
      <c r="M8000" s="2"/>
      <c r="P8000" s="2"/>
    </row>
    <row r="8001" spans="1:16" ht="12" customHeight="1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167">
        <v>80834</v>
      </c>
      <c r="L8001" s="167" t="s">
        <v>347</v>
      </c>
      <c r="M8001" s="2"/>
      <c r="P8001" s="2"/>
    </row>
    <row r="8002" spans="1:16" ht="12" customHeight="1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167">
        <v>80835</v>
      </c>
      <c r="L8002" s="167" t="s">
        <v>307</v>
      </c>
      <c r="M8002" s="2"/>
      <c r="P8002" s="2"/>
    </row>
    <row r="8003" spans="1:16" ht="12" customHeight="1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167">
        <v>80836</v>
      </c>
      <c r="L8003" s="167" t="s">
        <v>347</v>
      </c>
      <c r="M8003" s="2"/>
      <c r="P8003" s="2"/>
    </row>
    <row r="8004" spans="1:16" ht="12" customHeight="1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167">
        <v>80840</v>
      </c>
      <c r="L8004" s="167" t="s">
        <v>307</v>
      </c>
      <c r="M8004" s="2"/>
      <c r="P8004" s="2"/>
    </row>
    <row r="8005" spans="1:16" ht="12" customHeight="1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167">
        <v>80861</v>
      </c>
      <c r="L8005" s="167" t="s">
        <v>347</v>
      </c>
      <c r="M8005" s="2"/>
      <c r="P8005" s="2"/>
    </row>
    <row r="8006" spans="1:16" ht="12" customHeight="1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167">
        <v>80863</v>
      </c>
      <c r="L8006" s="167" t="s">
        <v>307</v>
      </c>
      <c r="M8006" s="2"/>
      <c r="P8006" s="2"/>
    </row>
    <row r="8007" spans="1:16" ht="12" customHeight="1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167">
        <v>81001</v>
      </c>
      <c r="L8007" s="167" t="s">
        <v>310</v>
      </c>
      <c r="M8007" s="2"/>
      <c r="P8007" s="2"/>
    </row>
    <row r="8008" spans="1:16" ht="12" customHeight="1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167">
        <v>81024</v>
      </c>
      <c r="L8008" s="167" t="s">
        <v>305</v>
      </c>
      <c r="M8008" s="2"/>
      <c r="P8008" s="2"/>
    </row>
    <row r="8009" spans="1:16" ht="12" customHeight="1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167">
        <v>81025</v>
      </c>
      <c r="L8009" s="167" t="s">
        <v>310</v>
      </c>
      <c r="M8009" s="2"/>
      <c r="P8009" s="2"/>
    </row>
    <row r="8010" spans="1:16" ht="12" customHeight="1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167">
        <v>81036</v>
      </c>
      <c r="L8010" s="167" t="s">
        <v>347</v>
      </c>
      <c r="M8010" s="2"/>
      <c r="P8010" s="2"/>
    </row>
    <row r="8011" spans="1:16" ht="12" customHeight="1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167">
        <v>81038</v>
      </c>
      <c r="L8011" s="167" t="s">
        <v>310</v>
      </c>
      <c r="M8011" s="2"/>
      <c r="P8011" s="2"/>
    </row>
    <row r="8012" spans="1:16" ht="12" customHeight="1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167">
        <v>81040</v>
      </c>
      <c r="L8012" s="167" t="s">
        <v>305</v>
      </c>
      <c r="M8012" s="2"/>
      <c r="P8012" s="2"/>
    </row>
    <row r="8013" spans="1:16" ht="12" customHeight="1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167">
        <v>81041</v>
      </c>
      <c r="L8013" s="167" t="s">
        <v>347</v>
      </c>
      <c r="M8013" s="2"/>
      <c r="P8013" s="2"/>
    </row>
    <row r="8014" spans="1:16" ht="12" customHeight="1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167">
        <v>81042</v>
      </c>
      <c r="L8014" s="167" t="s">
        <v>305</v>
      </c>
      <c r="M8014" s="2"/>
      <c r="P8014" s="2"/>
    </row>
    <row r="8015" spans="1:16" ht="12" customHeight="1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167">
        <v>81043</v>
      </c>
      <c r="L8015" s="167" t="s">
        <v>347</v>
      </c>
      <c r="M8015" s="2"/>
      <c r="P8015" s="2"/>
    </row>
    <row r="8016" spans="1:16" ht="12" customHeight="1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167">
        <v>81044</v>
      </c>
      <c r="L8016" s="167" t="s">
        <v>310</v>
      </c>
      <c r="M8016" s="2"/>
      <c r="P8016" s="2"/>
    </row>
    <row r="8017" spans="1:16" ht="12" customHeight="1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167">
        <v>81047</v>
      </c>
      <c r="L8017" s="167" t="s">
        <v>347</v>
      </c>
      <c r="M8017" s="2"/>
      <c r="P8017" s="2"/>
    </row>
    <row r="8018" spans="1:16" ht="12" customHeight="1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167">
        <v>81049</v>
      </c>
      <c r="L8018" s="167" t="s">
        <v>310</v>
      </c>
      <c r="M8018" s="2"/>
      <c r="P8018" s="2"/>
    </row>
    <row r="8019" spans="1:16" ht="12" customHeight="1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167">
        <v>81052</v>
      </c>
      <c r="L8019" s="167" t="s">
        <v>347</v>
      </c>
      <c r="M8019" s="2"/>
      <c r="P8019" s="2"/>
    </row>
    <row r="8020" spans="1:16" ht="12" customHeight="1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167">
        <v>81054</v>
      </c>
      <c r="L8020" s="167" t="s">
        <v>310</v>
      </c>
      <c r="M8020" s="2"/>
      <c r="P8020" s="2"/>
    </row>
    <row r="8021" spans="1:16" ht="12" customHeight="1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167">
        <v>81055</v>
      </c>
      <c r="L8021" s="167" t="s">
        <v>305</v>
      </c>
      <c r="M8021" s="2"/>
      <c r="P8021" s="2"/>
    </row>
    <row r="8022" spans="1:16" ht="12" customHeight="1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167">
        <v>81057</v>
      </c>
      <c r="L8022" s="167" t="s">
        <v>310</v>
      </c>
      <c r="M8022" s="2"/>
      <c r="P8022" s="2"/>
    </row>
    <row r="8023" spans="1:16" ht="12" customHeight="1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167">
        <v>81066</v>
      </c>
      <c r="L8023" s="167" t="s">
        <v>305</v>
      </c>
      <c r="M8023" s="2"/>
      <c r="P8023" s="2"/>
    </row>
    <row r="8024" spans="1:16" ht="12" customHeight="1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167">
        <v>81067</v>
      </c>
      <c r="L8024" s="167" t="s">
        <v>310</v>
      </c>
      <c r="M8024" s="2"/>
      <c r="P8024" s="2"/>
    </row>
    <row r="8025" spans="1:16" ht="12" customHeight="1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167">
        <v>81071</v>
      </c>
      <c r="L8025" s="167" t="s">
        <v>347</v>
      </c>
      <c r="M8025" s="2"/>
      <c r="P8025" s="2"/>
    </row>
    <row r="8026" spans="1:16" ht="12" customHeight="1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167">
        <v>81073</v>
      </c>
      <c r="L8026" s="167" t="s">
        <v>310</v>
      </c>
      <c r="M8026" s="2"/>
      <c r="P8026" s="2"/>
    </row>
    <row r="8027" spans="1:16" ht="12" customHeight="1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167">
        <v>81074</v>
      </c>
      <c r="L8027" s="167" t="s">
        <v>305</v>
      </c>
      <c r="M8027" s="2"/>
      <c r="P8027" s="2"/>
    </row>
    <row r="8028" spans="1:16" ht="12" customHeight="1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167">
        <v>81076</v>
      </c>
      <c r="L8028" s="167" t="s">
        <v>310</v>
      </c>
      <c r="M8028" s="2"/>
      <c r="P8028" s="2"/>
    </row>
    <row r="8029" spans="1:16" ht="12" customHeight="1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167">
        <v>81084</v>
      </c>
      <c r="L8029" s="167" t="s">
        <v>346</v>
      </c>
      <c r="M8029" s="2"/>
      <c r="P8029" s="2"/>
    </row>
    <row r="8030" spans="1:16" ht="12" customHeight="1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167">
        <v>81087</v>
      </c>
      <c r="L8030" s="167" t="s">
        <v>310</v>
      </c>
      <c r="M8030" s="2"/>
      <c r="P8030" s="2"/>
    </row>
    <row r="8031" spans="1:16" ht="12" customHeight="1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167">
        <v>81090</v>
      </c>
      <c r="L8031" s="167" t="s">
        <v>346</v>
      </c>
      <c r="M8031" s="2"/>
      <c r="P8031" s="2"/>
    </row>
    <row r="8032" spans="1:16" ht="12" customHeight="1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167">
        <v>81091</v>
      </c>
      <c r="L8032" s="167" t="s">
        <v>305</v>
      </c>
      <c r="M8032" s="2"/>
      <c r="P8032" s="2"/>
    </row>
    <row r="8033" spans="1:16" ht="12" customHeight="1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167">
        <v>81092</v>
      </c>
      <c r="L8033" s="167" t="s">
        <v>347</v>
      </c>
      <c r="M8033" s="2"/>
      <c r="P8033" s="2"/>
    </row>
    <row r="8034" spans="1:16" ht="12" customHeight="1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167">
        <v>81101</v>
      </c>
      <c r="L8034" s="167" t="s">
        <v>305</v>
      </c>
      <c r="M8034" s="2"/>
      <c r="P8034" s="2"/>
    </row>
    <row r="8035" spans="1:16" ht="12" customHeight="1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167">
        <v>81201</v>
      </c>
      <c r="L8035" s="167" t="s">
        <v>307</v>
      </c>
      <c r="M8035" s="2"/>
      <c r="P8035" s="2"/>
    </row>
    <row r="8036" spans="1:16" ht="12" customHeight="1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167">
        <v>81210</v>
      </c>
      <c r="L8036" s="167" t="s">
        <v>308</v>
      </c>
      <c r="M8036" s="2"/>
      <c r="P8036" s="2"/>
    </row>
    <row r="8037" spans="1:16" ht="12" customHeight="1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167">
        <v>81212</v>
      </c>
      <c r="L8037" s="167" t="s">
        <v>307</v>
      </c>
      <c r="M8037" s="2"/>
      <c r="P8037" s="2"/>
    </row>
    <row r="8038" spans="1:16" ht="12" customHeight="1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167">
        <v>81215</v>
      </c>
      <c r="L8038" s="167" t="s">
        <v>310</v>
      </c>
      <c r="M8038" s="2"/>
      <c r="P8038" s="2"/>
    </row>
    <row r="8039" spans="1:16" ht="12" customHeight="1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167">
        <v>81220</v>
      </c>
      <c r="L8039" s="167" t="s">
        <v>309</v>
      </c>
      <c r="M8039" s="2"/>
      <c r="P8039" s="2"/>
    </row>
    <row r="8040" spans="1:16" ht="12" customHeight="1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167">
        <v>81221</v>
      </c>
      <c r="L8040" s="167" t="s">
        <v>310</v>
      </c>
      <c r="M8040" s="2"/>
      <c r="P8040" s="2"/>
    </row>
    <row r="8041" spans="1:16" ht="12" customHeight="1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167">
        <v>81222</v>
      </c>
      <c r="L8041" s="167" t="s">
        <v>305</v>
      </c>
      <c r="M8041" s="2"/>
      <c r="P8041" s="2"/>
    </row>
    <row r="8042" spans="1:16" ht="12" customHeight="1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167">
        <v>81223</v>
      </c>
      <c r="L8042" s="167" t="s">
        <v>307</v>
      </c>
      <c r="M8042" s="2"/>
      <c r="P8042" s="2"/>
    </row>
    <row r="8043" spans="1:16" ht="12" customHeight="1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167">
        <v>81224</v>
      </c>
      <c r="L8043" s="167" t="s">
        <v>308</v>
      </c>
      <c r="M8043" s="2"/>
      <c r="P8043" s="2"/>
    </row>
    <row r="8044" spans="1:16" ht="12" customHeight="1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167">
        <v>81226</v>
      </c>
      <c r="L8044" s="167" t="s">
        <v>310</v>
      </c>
      <c r="M8044" s="2"/>
      <c r="P8044" s="2"/>
    </row>
    <row r="8045" spans="1:16" ht="12" customHeight="1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167">
        <v>81227</v>
      </c>
      <c r="L8045" s="167" t="s">
        <v>305</v>
      </c>
      <c r="M8045" s="2"/>
      <c r="P8045" s="2"/>
    </row>
    <row r="8046" spans="1:16" ht="12" customHeight="1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167">
        <v>81228</v>
      </c>
      <c r="L8046" s="167" t="s">
        <v>308</v>
      </c>
      <c r="M8046" s="2"/>
      <c r="P8046" s="2"/>
    </row>
    <row r="8047" spans="1:16" ht="12" customHeight="1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167">
        <v>81232</v>
      </c>
      <c r="L8047" s="167" t="s">
        <v>305</v>
      </c>
      <c r="M8047" s="2"/>
      <c r="P8047" s="2"/>
    </row>
    <row r="8048" spans="1:16" ht="12" customHeight="1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167">
        <v>81233</v>
      </c>
      <c r="L8048" s="167" t="s">
        <v>307</v>
      </c>
      <c r="M8048" s="2"/>
      <c r="P8048" s="2"/>
    </row>
    <row r="8049" spans="1:16" ht="12" customHeight="1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167">
        <v>81235</v>
      </c>
      <c r="L8049" s="167" t="s">
        <v>305</v>
      </c>
      <c r="M8049" s="2"/>
      <c r="P8049" s="2"/>
    </row>
    <row r="8050" spans="1:16" ht="12" customHeight="1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167">
        <v>81236</v>
      </c>
      <c r="L8050" s="167" t="s">
        <v>308</v>
      </c>
      <c r="M8050" s="2"/>
      <c r="P8050" s="2"/>
    </row>
    <row r="8051" spans="1:16" ht="12" customHeight="1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167">
        <v>81240</v>
      </c>
      <c r="L8051" s="167" t="s">
        <v>310</v>
      </c>
      <c r="M8051" s="2"/>
      <c r="P8051" s="2"/>
    </row>
    <row r="8052" spans="1:16" ht="12" customHeight="1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167">
        <v>81241</v>
      </c>
      <c r="L8052" s="167" t="s">
        <v>308</v>
      </c>
      <c r="M8052" s="2"/>
      <c r="P8052" s="2"/>
    </row>
    <row r="8053" spans="1:16" ht="12" customHeight="1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167">
        <v>81242</v>
      </c>
      <c r="L8053" s="167" t="s">
        <v>305</v>
      </c>
      <c r="M8053" s="2"/>
      <c r="P8053" s="2"/>
    </row>
    <row r="8054" spans="1:16" ht="12" customHeight="1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167">
        <v>81243</v>
      </c>
      <c r="L8054" s="167" t="s">
        <v>309</v>
      </c>
      <c r="M8054" s="2"/>
      <c r="P8054" s="2"/>
    </row>
    <row r="8055" spans="1:16" ht="12" customHeight="1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167">
        <v>81244</v>
      </c>
      <c r="L8055" s="167" t="s">
        <v>310</v>
      </c>
      <c r="M8055" s="2"/>
      <c r="P8055" s="2"/>
    </row>
    <row r="8056" spans="1:16" ht="12" customHeight="1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167">
        <v>81246</v>
      </c>
      <c r="L8056" s="167" t="s">
        <v>307</v>
      </c>
      <c r="M8056" s="2"/>
      <c r="P8056" s="2"/>
    </row>
    <row r="8057" spans="1:16" ht="12" customHeight="1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167">
        <v>81247</v>
      </c>
      <c r="L8057" s="167" t="s">
        <v>309</v>
      </c>
      <c r="M8057" s="2"/>
      <c r="P8057" s="2"/>
    </row>
    <row r="8058" spans="1:16" ht="12" customHeight="1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167">
        <v>81248</v>
      </c>
      <c r="L8058" s="167" t="s">
        <v>305</v>
      </c>
      <c r="M8058" s="2"/>
      <c r="P8058" s="2"/>
    </row>
    <row r="8059" spans="1:16" ht="12" customHeight="1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167">
        <v>81251</v>
      </c>
      <c r="L8059" s="167" t="s">
        <v>308</v>
      </c>
      <c r="M8059" s="2"/>
      <c r="P8059" s="2"/>
    </row>
    <row r="8060" spans="1:16" ht="12" customHeight="1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167">
        <v>81252</v>
      </c>
      <c r="L8060" s="167" t="s">
        <v>305</v>
      </c>
      <c r="M8060" s="2"/>
      <c r="P8060" s="2"/>
    </row>
    <row r="8061" spans="1:16" ht="12" customHeight="1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167">
        <v>81253</v>
      </c>
      <c r="L8061" s="167" t="s">
        <v>310</v>
      </c>
      <c r="M8061" s="2"/>
      <c r="P8061" s="2"/>
    </row>
    <row r="8062" spans="1:16" ht="12" customHeight="1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167">
        <v>81301</v>
      </c>
      <c r="L8062" s="167" t="s">
        <v>305</v>
      </c>
      <c r="M8062" s="2"/>
      <c r="P8062" s="2"/>
    </row>
    <row r="8063" spans="1:16" ht="12" customHeight="1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167">
        <v>81320</v>
      </c>
      <c r="L8063" s="167" t="s">
        <v>309</v>
      </c>
      <c r="M8063" s="2"/>
      <c r="P8063" s="2"/>
    </row>
    <row r="8064" spans="1:16" ht="12" customHeight="1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167">
        <v>81326</v>
      </c>
      <c r="L8064" s="167" t="s">
        <v>305</v>
      </c>
      <c r="M8064" s="2"/>
      <c r="P8064" s="2"/>
    </row>
    <row r="8065" spans="1:16" ht="12" customHeight="1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167">
        <v>81327</v>
      </c>
      <c r="L8065" s="167" t="s">
        <v>309</v>
      </c>
      <c r="M8065" s="2"/>
      <c r="P8065" s="2"/>
    </row>
    <row r="8066" spans="1:16" ht="12" customHeight="1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167">
        <v>81329</v>
      </c>
      <c r="L8066" s="167" t="s">
        <v>305</v>
      </c>
      <c r="M8066" s="2"/>
      <c r="P8066" s="2"/>
    </row>
    <row r="8067" spans="1:16" ht="12" customHeight="1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167">
        <v>81330</v>
      </c>
      <c r="L8067" s="167" t="s">
        <v>309</v>
      </c>
      <c r="M8067" s="2"/>
      <c r="P8067" s="2"/>
    </row>
    <row r="8068" spans="1:16" ht="12" customHeight="1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167">
        <v>81433</v>
      </c>
      <c r="L8068" s="167" t="s">
        <v>305</v>
      </c>
      <c r="M8068" s="2"/>
      <c r="P8068" s="2"/>
    </row>
    <row r="8069" spans="1:16" ht="12" customHeight="1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167">
        <v>81434</v>
      </c>
      <c r="L8069" s="167" t="s">
        <v>308</v>
      </c>
      <c r="M8069" s="2"/>
      <c r="P8069" s="2"/>
    </row>
    <row r="8070" spans="1:16" ht="12" customHeight="1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167">
        <v>81435</v>
      </c>
      <c r="L8070" s="167" t="s">
        <v>309</v>
      </c>
      <c r="M8070" s="2"/>
      <c r="P8070" s="2"/>
    </row>
    <row r="8071" spans="1:16" ht="12" customHeight="1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167">
        <v>81601</v>
      </c>
      <c r="L8071" s="167" t="s">
        <v>308</v>
      </c>
      <c r="M8071" s="2"/>
      <c r="P8071" s="2"/>
    </row>
    <row r="8072" spans="1:16" ht="12" customHeight="1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167">
        <v>81610</v>
      </c>
      <c r="L8072" s="167" t="s">
        <v>309</v>
      </c>
      <c r="M8072" s="2"/>
      <c r="P8072" s="2"/>
    </row>
    <row r="8073" spans="1:16" ht="12" customHeight="1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167">
        <v>81611</v>
      </c>
      <c r="L8073" s="167" t="s">
        <v>308</v>
      </c>
      <c r="M8073" s="2"/>
      <c r="P8073" s="2"/>
    </row>
    <row r="8074" spans="1:16" ht="12" customHeight="1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167">
        <v>81624</v>
      </c>
      <c r="L8074" s="167" t="s">
        <v>309</v>
      </c>
      <c r="M8074" s="2"/>
      <c r="P8074" s="2"/>
    </row>
    <row r="8075" spans="1:16" ht="12" customHeight="1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167">
        <v>81625</v>
      </c>
      <c r="L8075" s="167" t="s">
        <v>308</v>
      </c>
      <c r="M8075" s="2"/>
      <c r="P8075" s="2"/>
    </row>
    <row r="8076" spans="1:16" ht="12" customHeight="1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167">
        <v>81630</v>
      </c>
      <c r="L8076" s="167" t="s">
        <v>309</v>
      </c>
      <c r="M8076" s="2"/>
      <c r="P8076" s="2"/>
    </row>
    <row r="8077" spans="1:16" ht="12" customHeight="1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167">
        <v>81631</v>
      </c>
      <c r="L8077" s="167" t="s">
        <v>308</v>
      </c>
      <c r="M8077" s="2"/>
      <c r="P8077" s="2"/>
    </row>
    <row r="8078" spans="1:16" ht="12" customHeight="1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167">
        <v>81633</v>
      </c>
      <c r="L8078" s="167" t="s">
        <v>499</v>
      </c>
      <c r="M8078" s="2"/>
      <c r="P8078" s="2"/>
    </row>
    <row r="8079" spans="1:16" ht="12" customHeight="1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167">
        <v>81635</v>
      </c>
      <c r="L8079" s="167" t="s">
        <v>309</v>
      </c>
      <c r="M8079" s="2"/>
      <c r="P8079" s="2"/>
    </row>
    <row r="8080" spans="1:16" ht="12" customHeight="1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167">
        <v>81637</v>
      </c>
      <c r="L8080" s="167" t="s">
        <v>308</v>
      </c>
      <c r="M8080" s="2"/>
      <c r="P8080" s="2"/>
    </row>
    <row r="8081" spans="1:16" ht="12" customHeight="1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167">
        <v>81643</v>
      </c>
      <c r="L8081" s="167" t="s">
        <v>309</v>
      </c>
      <c r="M8081" s="2"/>
      <c r="P8081" s="2"/>
    </row>
    <row r="8082" spans="1:16" ht="12" customHeight="1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167">
        <v>81645</v>
      </c>
      <c r="L8082" s="167" t="s">
        <v>308</v>
      </c>
      <c r="M8082" s="2"/>
      <c r="P8082" s="2"/>
    </row>
    <row r="8083" spans="1:16" ht="12" customHeight="1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167">
        <v>81646</v>
      </c>
      <c r="L8083" s="167" t="s">
        <v>309</v>
      </c>
      <c r="M8083" s="2"/>
      <c r="P8083" s="2"/>
    </row>
    <row r="8084" spans="1:16" ht="12" customHeight="1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167">
        <v>81647</v>
      </c>
      <c r="L8084" s="167" t="s">
        <v>308</v>
      </c>
      <c r="M8084" s="2"/>
      <c r="P8084" s="2"/>
    </row>
    <row r="8085" spans="1:16" ht="12" customHeight="1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167">
        <v>81648</v>
      </c>
      <c r="L8085" s="167" t="s">
        <v>309</v>
      </c>
      <c r="M8085" s="2"/>
      <c r="P8085" s="2"/>
    </row>
    <row r="8086" spans="1:16" ht="12" customHeight="1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167">
        <v>81649</v>
      </c>
      <c r="L8086" s="167" t="s">
        <v>308</v>
      </c>
      <c r="M8086" s="2"/>
      <c r="P8086" s="2"/>
    </row>
    <row r="8087" spans="1:16" ht="12" customHeight="1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167">
        <v>82001</v>
      </c>
      <c r="L8087" s="167" t="s">
        <v>497</v>
      </c>
      <c r="M8087" s="2"/>
      <c r="P8087" s="2"/>
    </row>
    <row r="8088" spans="1:16" ht="12" customHeight="1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167">
        <v>82050</v>
      </c>
      <c r="L8088" s="167" t="s">
        <v>402</v>
      </c>
      <c r="M8088" s="2"/>
      <c r="P8088" s="2"/>
    </row>
    <row r="8089" spans="1:16" ht="12" customHeight="1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167">
        <v>82051</v>
      </c>
      <c r="L8089" s="167" t="s">
        <v>497</v>
      </c>
      <c r="M8089" s="2"/>
      <c r="P8089" s="2"/>
    </row>
    <row r="8090" spans="1:16" ht="12" customHeight="1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167">
        <v>82190</v>
      </c>
      <c r="L8090" s="167" t="s">
        <v>380</v>
      </c>
      <c r="M8090" s="2"/>
      <c r="P8090" s="2"/>
    </row>
    <row r="8091" spans="1:16" ht="12" customHeight="1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167">
        <v>82201</v>
      </c>
      <c r="L8091" s="167" t="s">
        <v>497</v>
      </c>
      <c r="M8091" s="2"/>
      <c r="P8091" s="2"/>
    </row>
    <row r="8092" spans="1:16" ht="12" customHeight="1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167">
        <v>82212</v>
      </c>
      <c r="L8092" s="167" t="s">
        <v>402</v>
      </c>
      <c r="M8092" s="2"/>
      <c r="P8092" s="2"/>
    </row>
    <row r="8093" spans="1:16" ht="12" customHeight="1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167">
        <v>82224</v>
      </c>
      <c r="L8093" s="167" t="s">
        <v>496</v>
      </c>
      <c r="M8093" s="2"/>
      <c r="P8093" s="2"/>
    </row>
    <row r="8094" spans="1:16" ht="12" customHeight="1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167">
        <v>82225</v>
      </c>
      <c r="L8094" s="167" t="s">
        <v>402</v>
      </c>
      <c r="M8094" s="2"/>
      <c r="P8094" s="2"/>
    </row>
    <row r="8095" spans="1:16" ht="12" customHeight="1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167">
        <v>82229</v>
      </c>
      <c r="L8095" s="167" t="s">
        <v>496</v>
      </c>
      <c r="M8095" s="2"/>
      <c r="P8095" s="2"/>
    </row>
    <row r="8096" spans="1:16" ht="12" customHeight="1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167">
        <v>82240</v>
      </c>
      <c r="L8096" s="167" t="s">
        <v>402</v>
      </c>
      <c r="M8096" s="2"/>
      <c r="P8096" s="2"/>
    </row>
    <row r="8097" spans="1:16" ht="12" customHeight="1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167">
        <v>82301</v>
      </c>
      <c r="L8097" s="167" t="s">
        <v>496</v>
      </c>
      <c r="M8097" s="2"/>
      <c r="P8097" s="2"/>
    </row>
    <row r="8098" spans="1:16" ht="12" customHeight="1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167">
        <v>82310</v>
      </c>
      <c r="L8098" s="167" t="s">
        <v>498</v>
      </c>
      <c r="M8098" s="2"/>
      <c r="P8098" s="2"/>
    </row>
    <row r="8099" spans="1:16" ht="12" customHeight="1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167">
        <v>82321</v>
      </c>
      <c r="L8099" s="167" t="s">
        <v>499</v>
      </c>
      <c r="M8099" s="2"/>
      <c r="P8099" s="2"/>
    </row>
    <row r="8100" spans="1:16" ht="12" customHeight="1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167">
        <v>82322</v>
      </c>
      <c r="L8100" s="167" t="s">
        <v>498</v>
      </c>
      <c r="M8100" s="2"/>
      <c r="P8100" s="2"/>
    </row>
    <row r="8101" spans="1:16" ht="12" customHeight="1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167">
        <v>82323</v>
      </c>
      <c r="L8101" s="167" t="s">
        <v>499</v>
      </c>
      <c r="M8101" s="2"/>
      <c r="P8101" s="2"/>
    </row>
    <row r="8102" spans="1:16" ht="12" customHeight="1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167">
        <v>82324</v>
      </c>
      <c r="L8102" s="167" t="s">
        <v>496</v>
      </c>
      <c r="M8102" s="2"/>
      <c r="P8102" s="2"/>
    </row>
    <row r="8103" spans="1:16" ht="12" customHeight="1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167">
        <v>82325</v>
      </c>
      <c r="L8103" s="167" t="s">
        <v>497</v>
      </c>
      <c r="M8103" s="2"/>
      <c r="P8103" s="2"/>
    </row>
    <row r="8104" spans="1:16" ht="12" customHeight="1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167">
        <v>82327</v>
      </c>
      <c r="L8104" s="167" t="s">
        <v>496</v>
      </c>
      <c r="M8104" s="2"/>
      <c r="P8104" s="2"/>
    </row>
    <row r="8105" spans="1:16" ht="12" customHeight="1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167">
        <v>82331</v>
      </c>
      <c r="L8105" s="167" t="s">
        <v>497</v>
      </c>
      <c r="M8105" s="2"/>
      <c r="P8105" s="2"/>
    </row>
    <row r="8106" spans="1:16" ht="12" customHeight="1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167">
        <v>82332</v>
      </c>
      <c r="L8106" s="167" t="s">
        <v>499</v>
      </c>
      <c r="M8106" s="2"/>
      <c r="P8106" s="2"/>
    </row>
    <row r="8107" spans="1:16" ht="12" customHeight="1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167">
        <v>82334</v>
      </c>
      <c r="L8107" s="167" t="s">
        <v>496</v>
      </c>
      <c r="M8107" s="2"/>
      <c r="P8107" s="2"/>
    </row>
    <row r="8108" spans="1:16" ht="12" customHeight="1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167">
        <v>82336</v>
      </c>
      <c r="L8108" s="167" t="s">
        <v>499</v>
      </c>
      <c r="M8108" s="2"/>
      <c r="P8108" s="2"/>
    </row>
    <row r="8109" spans="1:16" ht="12" customHeight="1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167">
        <v>82401</v>
      </c>
      <c r="L8109" s="167" t="s">
        <v>500</v>
      </c>
      <c r="M8109" s="2"/>
      <c r="P8109" s="2"/>
    </row>
    <row r="8110" spans="1:16" ht="12" customHeight="1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167">
        <v>82412</v>
      </c>
      <c r="L8110" s="167" t="s">
        <v>380</v>
      </c>
      <c r="M8110" s="2"/>
      <c r="P8110" s="2"/>
    </row>
    <row r="8111" spans="1:16" ht="12" customHeight="1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167">
        <v>82422</v>
      </c>
      <c r="L8111" s="167" t="s">
        <v>500</v>
      </c>
      <c r="M8111" s="2"/>
      <c r="P8111" s="2"/>
    </row>
    <row r="8112" spans="1:16" ht="12" customHeight="1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167">
        <v>82423</v>
      </c>
      <c r="L8112" s="167" t="s">
        <v>380</v>
      </c>
      <c r="M8112" s="2"/>
      <c r="P8112" s="2"/>
    </row>
    <row r="8113" spans="1:16" ht="12" customHeight="1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167">
        <v>82426</v>
      </c>
      <c r="L8113" s="167" t="s">
        <v>500</v>
      </c>
      <c r="M8113" s="2"/>
      <c r="P8113" s="2"/>
    </row>
    <row r="8114" spans="1:16" ht="12" customHeight="1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167">
        <v>82427</v>
      </c>
      <c r="L8114" s="167" t="s">
        <v>498</v>
      </c>
      <c r="M8114" s="2"/>
      <c r="P8114" s="2"/>
    </row>
    <row r="8115" spans="1:16" ht="12" customHeight="1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167">
        <v>82428</v>
      </c>
      <c r="L8115" s="167" t="s">
        <v>500</v>
      </c>
      <c r="M8115" s="2"/>
      <c r="P8115" s="2"/>
    </row>
    <row r="8116" spans="1:16" ht="12" customHeight="1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167">
        <v>82430</v>
      </c>
      <c r="L8116" s="167" t="s">
        <v>498</v>
      </c>
      <c r="M8116" s="2"/>
      <c r="P8116" s="2"/>
    </row>
    <row r="8117" spans="1:16" ht="12" customHeight="1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167">
        <v>82431</v>
      </c>
      <c r="L8117" s="167" t="s">
        <v>380</v>
      </c>
      <c r="M8117" s="2"/>
      <c r="P8117" s="2"/>
    </row>
    <row r="8118" spans="1:16" ht="12" customHeight="1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167">
        <v>82432</v>
      </c>
      <c r="L8118" s="167" t="s">
        <v>500</v>
      </c>
      <c r="M8118" s="2"/>
      <c r="P8118" s="2"/>
    </row>
    <row r="8119" spans="1:16" ht="12" customHeight="1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167">
        <v>82433</v>
      </c>
      <c r="L8119" s="167" t="s">
        <v>498</v>
      </c>
      <c r="M8119" s="2"/>
      <c r="P8119" s="2"/>
    </row>
    <row r="8120" spans="1:16" ht="12" customHeight="1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167">
        <v>82434</v>
      </c>
      <c r="L8120" s="167" t="s">
        <v>500</v>
      </c>
      <c r="M8120" s="2"/>
      <c r="P8120" s="2"/>
    </row>
    <row r="8121" spans="1:16" ht="12" customHeight="1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167">
        <v>82435</v>
      </c>
      <c r="L8121" s="167" t="s">
        <v>380</v>
      </c>
      <c r="M8121" s="2"/>
      <c r="P8121" s="2"/>
    </row>
    <row r="8122" spans="1:16" ht="12" customHeight="1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167">
        <v>82441</v>
      </c>
      <c r="L8122" s="167" t="s">
        <v>500</v>
      </c>
      <c r="M8122" s="2"/>
      <c r="P8122" s="2"/>
    </row>
    <row r="8123" spans="1:16" ht="12" customHeight="1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167">
        <v>82443</v>
      </c>
      <c r="L8123" s="167" t="s">
        <v>498</v>
      </c>
      <c r="M8123" s="2"/>
      <c r="P8123" s="2"/>
    </row>
    <row r="8124" spans="1:16" ht="12" customHeight="1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167">
        <v>82450</v>
      </c>
      <c r="L8124" s="167" t="s">
        <v>380</v>
      </c>
      <c r="M8124" s="2"/>
      <c r="P8124" s="2"/>
    </row>
    <row r="8125" spans="1:16" ht="12" customHeight="1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167">
        <v>82501</v>
      </c>
      <c r="L8125" s="167" t="s">
        <v>498</v>
      </c>
      <c r="M8125" s="2"/>
      <c r="P8125" s="2"/>
    </row>
    <row r="8126" spans="1:16" ht="12" customHeight="1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167">
        <v>82601</v>
      </c>
      <c r="L8126" s="167" t="s">
        <v>496</v>
      </c>
      <c r="M8126" s="2"/>
      <c r="P8126" s="2"/>
    </row>
    <row r="8127" spans="1:16" ht="12" customHeight="1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167">
        <v>82649</v>
      </c>
      <c r="L8127" s="167" t="s">
        <v>498</v>
      </c>
      <c r="M8127" s="2"/>
      <c r="P8127" s="2"/>
    </row>
    <row r="8128" spans="1:16" ht="12" customHeight="1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167">
        <v>82701</v>
      </c>
      <c r="L8128" s="167" t="s">
        <v>452</v>
      </c>
      <c r="M8128" s="2"/>
      <c r="P8128" s="2"/>
    </row>
    <row r="8129" spans="1:16" ht="12" customHeight="1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167">
        <v>82716</v>
      </c>
      <c r="L8129" s="167" t="s">
        <v>500</v>
      </c>
      <c r="M8129" s="2"/>
      <c r="P8129" s="2"/>
    </row>
    <row r="8130" spans="1:16" ht="12" customHeight="1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167">
        <v>82720</v>
      </c>
      <c r="L8130" s="167" t="s">
        <v>452</v>
      </c>
      <c r="M8130" s="2"/>
      <c r="P8130" s="2"/>
    </row>
    <row r="8131" spans="1:16" ht="12" customHeight="1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167">
        <v>82725</v>
      </c>
      <c r="L8131" s="167" t="s">
        <v>500</v>
      </c>
      <c r="M8131" s="2"/>
      <c r="P8131" s="2"/>
    </row>
    <row r="8132" spans="1:16" ht="12" customHeight="1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167">
        <v>82729</v>
      </c>
      <c r="L8132" s="167" t="s">
        <v>452</v>
      </c>
      <c r="M8132" s="2"/>
      <c r="P8132" s="2"/>
    </row>
    <row r="8133" spans="1:16" ht="12" customHeight="1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167">
        <v>82731</v>
      </c>
      <c r="L8133" s="167" t="s">
        <v>500</v>
      </c>
      <c r="M8133" s="2"/>
      <c r="P8133" s="2"/>
    </row>
    <row r="8134" spans="1:16" ht="12" customHeight="1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167">
        <v>82901</v>
      </c>
      <c r="L8134" s="167" t="s">
        <v>499</v>
      </c>
      <c r="M8134" s="2"/>
      <c r="P8134" s="2"/>
    </row>
    <row r="8135" spans="1:16" ht="12" customHeight="1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167">
        <v>82922</v>
      </c>
      <c r="L8135" s="167" t="s">
        <v>498</v>
      </c>
      <c r="M8135" s="2"/>
      <c r="P8135" s="2"/>
    </row>
    <row r="8136" spans="1:16" ht="12" customHeight="1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167">
        <v>82929</v>
      </c>
      <c r="L8136" s="167" t="s">
        <v>499</v>
      </c>
      <c r="M8136" s="2"/>
      <c r="P8136" s="2"/>
    </row>
    <row r="8137" spans="1:16" ht="12" customHeight="1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167">
        <v>82930</v>
      </c>
      <c r="L8137" s="167" t="s">
        <v>477</v>
      </c>
      <c r="M8137" s="2"/>
      <c r="P8137" s="2"/>
    </row>
    <row r="8138" spans="1:16" ht="12" customHeight="1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167">
        <v>82932</v>
      </c>
      <c r="L8138" s="167" t="s">
        <v>499</v>
      </c>
      <c r="M8138" s="2"/>
      <c r="P8138" s="2"/>
    </row>
    <row r="8139" spans="1:16" ht="12" customHeight="1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167">
        <v>82941</v>
      </c>
      <c r="L8139" s="167" t="s">
        <v>498</v>
      </c>
      <c r="M8139" s="2"/>
      <c r="P8139" s="2"/>
    </row>
    <row r="8140" spans="1:16" ht="12" customHeight="1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167">
        <v>82942</v>
      </c>
      <c r="L8140" s="167" t="s">
        <v>499</v>
      </c>
      <c r="M8140" s="2"/>
      <c r="P8140" s="2"/>
    </row>
    <row r="8141" spans="1:16" ht="12" customHeight="1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167">
        <v>83001</v>
      </c>
      <c r="L8141" s="167" t="s">
        <v>336</v>
      </c>
      <c r="M8141" s="2"/>
      <c r="P8141" s="2"/>
    </row>
    <row r="8142" spans="1:16" ht="12" customHeight="1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167">
        <v>83011</v>
      </c>
      <c r="L8142" s="167" t="s">
        <v>498</v>
      </c>
      <c r="M8142" s="2"/>
      <c r="P8142" s="2"/>
    </row>
    <row r="8143" spans="1:16" ht="12" customHeight="1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167">
        <v>83012</v>
      </c>
      <c r="L8143" s="167" t="s">
        <v>336</v>
      </c>
      <c r="M8143" s="2"/>
      <c r="P8143" s="2"/>
    </row>
    <row r="8144" spans="1:16" ht="12" customHeight="1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167">
        <v>83013</v>
      </c>
      <c r="L8144" s="167" t="s">
        <v>498</v>
      </c>
      <c r="M8144" s="2"/>
      <c r="P8144" s="2"/>
    </row>
    <row r="8145" spans="1:16" ht="12" customHeight="1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167">
        <v>83014</v>
      </c>
      <c r="L8145" s="167" t="s">
        <v>336</v>
      </c>
      <c r="M8145" s="2"/>
      <c r="P8145" s="2"/>
    </row>
    <row r="8146" spans="1:16" ht="12" customHeight="1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167">
        <v>83101</v>
      </c>
      <c r="L8146" s="167" t="s">
        <v>499</v>
      </c>
      <c r="M8146" s="2"/>
      <c r="P8146" s="2"/>
    </row>
    <row r="8147" spans="1:16" ht="12" customHeight="1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167">
        <v>83110</v>
      </c>
      <c r="L8147" s="167" t="s">
        <v>336</v>
      </c>
      <c r="M8147" s="2"/>
      <c r="P8147" s="2"/>
    </row>
    <row r="8148" spans="1:16" ht="12" customHeight="1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167">
        <v>83113</v>
      </c>
      <c r="L8148" s="167" t="s">
        <v>498</v>
      </c>
      <c r="M8148" s="2"/>
      <c r="P8148" s="2"/>
    </row>
    <row r="8149" spans="1:16" ht="12" customHeight="1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167">
        <v>83114</v>
      </c>
      <c r="L8149" s="167" t="s">
        <v>336</v>
      </c>
      <c r="M8149" s="2"/>
      <c r="P8149" s="2"/>
    </row>
    <row r="8150" spans="1:16" ht="12" customHeight="1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167">
        <v>83115</v>
      </c>
      <c r="L8150" s="167" t="s">
        <v>498</v>
      </c>
      <c r="M8150" s="2"/>
      <c r="P8150" s="2"/>
    </row>
    <row r="8151" spans="1:16" ht="12" customHeight="1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167">
        <v>83116</v>
      </c>
      <c r="L8151" s="167" t="s">
        <v>499</v>
      </c>
      <c r="M8151" s="2"/>
      <c r="P8151" s="2"/>
    </row>
    <row r="8152" spans="1:16" ht="12" customHeight="1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167">
        <v>83118</v>
      </c>
      <c r="L8152" s="167" t="s">
        <v>336</v>
      </c>
      <c r="M8152" s="2"/>
      <c r="P8152" s="2"/>
    </row>
    <row r="8153" spans="1:16" ht="12" customHeight="1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167">
        <v>83121</v>
      </c>
      <c r="L8153" s="167" t="s">
        <v>499</v>
      </c>
      <c r="M8153" s="2"/>
      <c r="P8153" s="2"/>
    </row>
    <row r="8154" spans="1:16" ht="12" customHeight="1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167">
        <v>83122</v>
      </c>
      <c r="L8154" s="167" t="s">
        <v>336</v>
      </c>
      <c r="M8154" s="2"/>
      <c r="P8154" s="2"/>
    </row>
    <row r="8155" spans="1:16" ht="12" customHeight="1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167">
        <v>83123</v>
      </c>
      <c r="L8155" s="167" t="s">
        <v>499</v>
      </c>
      <c r="M8155" s="2"/>
      <c r="P8155" s="2"/>
    </row>
    <row r="8156" spans="1:16" ht="12" customHeight="1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167">
        <v>83126</v>
      </c>
      <c r="L8156" s="167" t="s">
        <v>336</v>
      </c>
      <c r="M8156" s="2"/>
      <c r="P8156" s="2"/>
    </row>
    <row r="8157" spans="1:16" ht="12" customHeight="1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167">
        <v>83226</v>
      </c>
      <c r="L8157" s="167" t="s">
        <v>335</v>
      </c>
      <c r="M8157" s="2"/>
      <c r="P8157" s="2"/>
    </row>
    <row r="8158" spans="1:16" ht="12" customHeight="1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167">
        <v>83228</v>
      </c>
      <c r="L8158" s="167" t="s">
        <v>336</v>
      </c>
      <c r="M8158" s="2"/>
      <c r="P8158" s="2"/>
    </row>
    <row r="8159" spans="1:16" ht="12" customHeight="1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167">
        <v>83229</v>
      </c>
      <c r="L8159" s="167" t="s">
        <v>388</v>
      </c>
      <c r="M8159" s="2"/>
      <c r="P8159" s="2"/>
    </row>
    <row r="8160" spans="1:16" ht="12" customHeight="1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167">
        <v>83230</v>
      </c>
      <c r="L8160" s="167" t="s">
        <v>336</v>
      </c>
      <c r="M8160" s="2"/>
      <c r="P8160" s="2"/>
    </row>
    <row r="8161" spans="1:16" ht="12" customHeight="1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167">
        <v>83235</v>
      </c>
      <c r="L8161" s="167" t="s">
        <v>335</v>
      </c>
      <c r="M8161" s="2"/>
      <c r="P8161" s="2"/>
    </row>
    <row r="8162" spans="1:16" ht="12" customHeight="1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167">
        <v>83236</v>
      </c>
      <c r="L8162" s="167" t="s">
        <v>336</v>
      </c>
      <c r="M8162" s="2"/>
      <c r="P8162" s="2"/>
    </row>
    <row r="8163" spans="1:16" ht="12" customHeight="1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167">
        <v>83253</v>
      </c>
      <c r="L8163" s="167" t="s">
        <v>335</v>
      </c>
      <c r="M8163" s="2"/>
      <c r="P8163" s="2"/>
    </row>
    <row r="8164" spans="1:16" ht="12" customHeight="1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167">
        <v>83254</v>
      </c>
      <c r="L8164" s="167" t="s">
        <v>336</v>
      </c>
      <c r="M8164" s="2"/>
      <c r="P8164" s="2"/>
    </row>
    <row r="8165" spans="1:16" ht="12" customHeight="1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167">
        <v>83278</v>
      </c>
      <c r="L8165" s="167" t="s">
        <v>335</v>
      </c>
      <c r="M8165" s="2"/>
      <c r="P8165" s="2"/>
    </row>
    <row r="8166" spans="1:16" ht="12" customHeight="1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167">
        <v>83280</v>
      </c>
      <c r="L8166" s="167" t="s">
        <v>336</v>
      </c>
      <c r="M8166" s="2"/>
      <c r="P8166" s="2"/>
    </row>
    <row r="8167" spans="1:16" ht="12" customHeight="1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167">
        <v>83302</v>
      </c>
      <c r="L8167" s="167" t="s">
        <v>407</v>
      </c>
      <c r="M8167" s="2"/>
      <c r="P8167" s="2"/>
    </row>
    <row r="8168" spans="1:16" ht="12" customHeight="1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167">
        <v>83303</v>
      </c>
      <c r="L8168" s="167" t="s">
        <v>336</v>
      </c>
      <c r="M8168" s="2"/>
      <c r="P8168" s="2"/>
    </row>
    <row r="8169" spans="1:16" ht="12" customHeight="1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167">
        <v>83314</v>
      </c>
      <c r="L8169" s="167" t="s">
        <v>335</v>
      </c>
      <c r="M8169" s="2"/>
      <c r="P8169" s="2"/>
    </row>
    <row r="8170" spans="1:16" ht="12" customHeight="1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167">
        <v>83318</v>
      </c>
      <c r="L8170" s="167" t="s">
        <v>336</v>
      </c>
      <c r="M8170" s="2"/>
      <c r="P8170" s="2"/>
    </row>
    <row r="8171" spans="1:16" ht="12" customHeight="1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167">
        <v>83321</v>
      </c>
      <c r="L8171" s="167" t="s">
        <v>335</v>
      </c>
      <c r="M8171" s="2"/>
      <c r="P8171" s="2"/>
    </row>
    <row r="8172" spans="1:16" ht="12" customHeight="1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167">
        <v>83323</v>
      </c>
      <c r="L8172" s="167" t="s">
        <v>336</v>
      </c>
      <c r="M8172" s="2"/>
      <c r="P8172" s="2"/>
    </row>
    <row r="8173" spans="1:16" ht="12" customHeight="1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167">
        <v>83327</v>
      </c>
      <c r="L8173" s="167" t="s">
        <v>335</v>
      </c>
      <c r="M8173" s="2"/>
      <c r="P8173" s="2"/>
    </row>
    <row r="8174" spans="1:16" ht="12" customHeight="1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167">
        <v>83328</v>
      </c>
      <c r="L8174" s="167" t="s">
        <v>336</v>
      </c>
      <c r="M8174" s="2"/>
      <c r="P8174" s="2"/>
    </row>
    <row r="8175" spans="1:16" ht="12" customHeight="1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167">
        <v>83330</v>
      </c>
      <c r="L8175" s="167" t="s">
        <v>335</v>
      </c>
      <c r="M8175" s="2"/>
      <c r="P8175" s="2"/>
    </row>
    <row r="8176" spans="1:16" ht="12" customHeight="1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167">
        <v>83334</v>
      </c>
      <c r="L8176" s="167" t="s">
        <v>336</v>
      </c>
      <c r="M8176" s="2"/>
      <c r="P8176" s="2"/>
    </row>
    <row r="8177" spans="1:16" ht="12" customHeight="1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167">
        <v>83337</v>
      </c>
      <c r="L8177" s="167" t="s">
        <v>335</v>
      </c>
      <c r="M8177" s="2"/>
      <c r="P8177" s="2"/>
    </row>
    <row r="8178" spans="1:16" ht="12" customHeight="1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167">
        <v>83338</v>
      </c>
      <c r="L8178" s="167" t="s">
        <v>336</v>
      </c>
      <c r="M8178" s="2"/>
      <c r="P8178" s="2"/>
    </row>
    <row r="8179" spans="1:16" ht="12" customHeight="1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167">
        <v>83340</v>
      </c>
      <c r="L8179" s="167" t="s">
        <v>335</v>
      </c>
      <c r="M8179" s="2"/>
      <c r="P8179" s="2"/>
    </row>
    <row r="8180" spans="1:16" ht="12" customHeight="1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167">
        <v>83341</v>
      </c>
      <c r="L8180" s="167" t="s">
        <v>336</v>
      </c>
      <c r="M8180" s="2"/>
      <c r="P8180" s="2"/>
    </row>
    <row r="8181" spans="1:16" ht="12" customHeight="1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167">
        <v>83352</v>
      </c>
      <c r="L8181" s="167" t="s">
        <v>335</v>
      </c>
      <c r="M8181" s="2"/>
      <c r="P8181" s="2"/>
    </row>
    <row r="8182" spans="1:16" ht="12" customHeight="1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167">
        <v>83401</v>
      </c>
      <c r="L8182" s="167" t="s">
        <v>336</v>
      </c>
      <c r="M8182" s="2"/>
      <c r="P8182" s="2"/>
    </row>
    <row r="8183" spans="1:16" ht="12" customHeight="1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167">
        <v>83462</v>
      </c>
      <c r="L8183" s="167" t="s">
        <v>388</v>
      </c>
      <c r="M8183" s="2"/>
      <c r="P8183" s="2"/>
    </row>
    <row r="8184" spans="1:16" ht="12" customHeight="1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167">
        <v>83464</v>
      </c>
      <c r="L8184" s="167" t="s">
        <v>336</v>
      </c>
      <c r="M8184" s="2"/>
      <c r="P8184" s="2"/>
    </row>
    <row r="8185" spans="1:16" ht="12" customHeight="1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167">
        <v>83466</v>
      </c>
      <c r="L8185" s="167" t="s">
        <v>388</v>
      </c>
      <c r="M8185" s="2"/>
      <c r="P8185" s="2"/>
    </row>
    <row r="8186" spans="1:16" ht="12" customHeight="1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167">
        <v>83501</v>
      </c>
      <c r="L8186" s="167" t="s">
        <v>486</v>
      </c>
      <c r="M8186" s="2"/>
      <c r="P8186" s="2"/>
    </row>
    <row r="8187" spans="1:16" ht="12" customHeight="1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167">
        <v>83525</v>
      </c>
      <c r="L8187" s="167" t="s">
        <v>388</v>
      </c>
      <c r="M8187" s="2"/>
      <c r="P8187" s="2"/>
    </row>
    <row r="8188" spans="1:16" ht="12" customHeight="1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167">
        <v>83526</v>
      </c>
      <c r="L8188" s="167" t="s">
        <v>486</v>
      </c>
      <c r="M8188" s="2"/>
      <c r="P8188" s="2"/>
    </row>
    <row r="8189" spans="1:16" ht="12" customHeight="1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167">
        <v>83530</v>
      </c>
      <c r="L8189" s="167" t="s">
        <v>388</v>
      </c>
      <c r="M8189" s="2"/>
      <c r="P8189" s="2"/>
    </row>
    <row r="8190" spans="1:16" ht="12" customHeight="1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167">
        <v>83535</v>
      </c>
      <c r="L8190" s="167" t="s">
        <v>486</v>
      </c>
      <c r="M8190" s="2"/>
      <c r="P8190" s="2"/>
    </row>
    <row r="8191" spans="1:16" ht="12" customHeight="1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167">
        <v>83536</v>
      </c>
      <c r="L8191" s="167" t="s">
        <v>388</v>
      </c>
      <c r="M8191" s="2"/>
      <c r="P8191" s="2"/>
    </row>
    <row r="8192" spans="1:16" ht="12" customHeight="1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167">
        <v>83537</v>
      </c>
      <c r="L8192" s="167" t="s">
        <v>486</v>
      </c>
      <c r="M8192" s="2"/>
      <c r="P8192" s="2"/>
    </row>
    <row r="8193" spans="1:16" ht="12" customHeight="1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167">
        <v>83538</v>
      </c>
      <c r="L8193" s="167" t="s">
        <v>434</v>
      </c>
      <c r="M8193" s="2"/>
      <c r="P8193" s="2"/>
    </row>
    <row r="8194" spans="1:16" ht="12" customHeight="1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167">
        <v>83539</v>
      </c>
      <c r="L8194" s="167" t="s">
        <v>388</v>
      </c>
      <c r="M8194" s="2"/>
      <c r="P8194" s="2"/>
    </row>
    <row r="8195" spans="1:16" ht="12" customHeight="1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167">
        <v>83540</v>
      </c>
      <c r="L8195" s="167" t="s">
        <v>486</v>
      </c>
      <c r="M8195" s="2"/>
      <c r="P8195" s="2"/>
    </row>
    <row r="8196" spans="1:16" ht="12" customHeight="1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167">
        <v>83542</v>
      </c>
      <c r="L8196" s="167" t="s">
        <v>434</v>
      </c>
      <c r="M8196" s="2"/>
      <c r="P8196" s="2"/>
    </row>
    <row r="8197" spans="1:16" ht="12" customHeight="1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167">
        <v>83543</v>
      </c>
      <c r="L8197" s="167" t="s">
        <v>388</v>
      </c>
      <c r="M8197" s="2"/>
      <c r="P8197" s="2"/>
    </row>
    <row r="8198" spans="1:16" ht="12" customHeight="1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167">
        <v>83544</v>
      </c>
      <c r="L8198" s="167" t="s">
        <v>486</v>
      </c>
      <c r="M8198" s="2"/>
      <c r="P8198" s="2"/>
    </row>
    <row r="8199" spans="1:16" ht="12" customHeight="1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167">
        <v>83546</v>
      </c>
      <c r="L8199" s="167" t="s">
        <v>388</v>
      </c>
      <c r="M8199" s="2"/>
      <c r="P8199" s="2"/>
    </row>
    <row r="8200" spans="1:16" ht="12" customHeight="1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167">
        <v>83547</v>
      </c>
      <c r="L8200" s="167" t="s">
        <v>335</v>
      </c>
      <c r="M8200" s="2"/>
      <c r="P8200" s="2"/>
    </row>
    <row r="8201" spans="1:16" ht="12" customHeight="1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167">
        <v>83548</v>
      </c>
      <c r="L8201" s="167" t="s">
        <v>486</v>
      </c>
      <c r="M8201" s="2"/>
      <c r="P8201" s="2"/>
    </row>
    <row r="8202" spans="1:16" ht="12" customHeight="1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167">
        <v>83549</v>
      </c>
      <c r="L8202" s="167" t="s">
        <v>434</v>
      </c>
      <c r="M8202" s="2"/>
      <c r="P8202" s="2"/>
    </row>
    <row r="8203" spans="1:16" ht="12" customHeight="1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167">
        <v>83551</v>
      </c>
      <c r="L8203" s="167" t="s">
        <v>486</v>
      </c>
      <c r="M8203" s="2"/>
      <c r="P8203" s="2"/>
    </row>
    <row r="8204" spans="1:16" ht="12" customHeight="1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167">
        <v>83552</v>
      </c>
      <c r="L8204" s="167" t="s">
        <v>388</v>
      </c>
      <c r="M8204" s="2"/>
      <c r="P8204" s="2"/>
    </row>
    <row r="8205" spans="1:16" ht="12" customHeight="1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167">
        <v>83554</v>
      </c>
      <c r="L8205" s="167" t="s">
        <v>434</v>
      </c>
      <c r="M8205" s="2"/>
      <c r="P8205" s="2"/>
    </row>
    <row r="8206" spans="1:16" ht="12" customHeight="1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167">
        <v>83555</v>
      </c>
      <c r="L8206" s="167" t="s">
        <v>486</v>
      </c>
      <c r="M8206" s="2"/>
      <c r="P8206" s="2"/>
    </row>
    <row r="8207" spans="1:16" ht="12" customHeight="1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167">
        <v>83601</v>
      </c>
      <c r="L8207" s="167" t="s">
        <v>335</v>
      </c>
      <c r="M8207" s="2"/>
      <c r="P8207" s="2"/>
    </row>
    <row r="8208" spans="1:16" ht="12" customHeight="1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167">
        <v>83801</v>
      </c>
      <c r="L8208" s="167" t="s">
        <v>486</v>
      </c>
      <c r="M8208" s="2"/>
      <c r="P8208" s="2"/>
    </row>
    <row r="8209" spans="1:16" ht="12" customHeight="1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167">
        <v>83802</v>
      </c>
      <c r="L8209" s="167" t="s">
        <v>388</v>
      </c>
      <c r="M8209" s="2"/>
      <c r="P8209" s="2"/>
    </row>
    <row r="8210" spans="1:16" ht="12" customHeight="1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167">
        <v>83803</v>
      </c>
      <c r="L8210" s="167" t="s">
        <v>486</v>
      </c>
      <c r="M8210" s="2"/>
      <c r="P8210" s="2"/>
    </row>
    <row r="8211" spans="1:16" ht="12" customHeight="1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167">
        <v>83826</v>
      </c>
      <c r="L8211" s="167" t="s">
        <v>385</v>
      </c>
      <c r="M8211" s="2"/>
      <c r="P8211" s="2"/>
    </row>
    <row r="8212" spans="1:16" ht="12" customHeight="1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167">
        <v>83827</v>
      </c>
      <c r="L8212" s="167" t="s">
        <v>486</v>
      </c>
      <c r="M8212" s="2"/>
      <c r="P8212" s="2"/>
    </row>
    <row r="8213" spans="1:16" ht="12" customHeight="1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167">
        <v>83845</v>
      </c>
      <c r="L8213" s="167" t="s">
        <v>385</v>
      </c>
      <c r="M8213" s="2"/>
      <c r="P8213" s="2"/>
    </row>
    <row r="8214" spans="1:16" ht="12" customHeight="1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167">
        <v>83846</v>
      </c>
      <c r="L8214" s="167" t="s">
        <v>486</v>
      </c>
      <c r="M8214" s="2"/>
      <c r="P8214" s="2"/>
    </row>
    <row r="8215" spans="1:16" ht="12" customHeight="1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167">
        <v>84001</v>
      </c>
      <c r="L8215" s="167" t="s">
        <v>477</v>
      </c>
      <c r="M8215" s="2"/>
      <c r="P8215" s="2"/>
    </row>
    <row r="8216" spans="1:16" ht="12" customHeight="1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167">
        <v>84008</v>
      </c>
      <c r="L8216" s="167" t="s">
        <v>309</v>
      </c>
      <c r="M8216" s="2"/>
      <c r="P8216" s="2"/>
    </row>
    <row r="8217" spans="1:16" ht="12" customHeight="1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167">
        <v>84010</v>
      </c>
      <c r="L8217" s="167" t="s">
        <v>477</v>
      </c>
      <c r="M8217" s="2"/>
      <c r="P8217" s="2"/>
    </row>
    <row r="8218" spans="1:16" ht="12" customHeight="1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167">
        <v>84023</v>
      </c>
      <c r="L8218" s="167" t="s">
        <v>499</v>
      </c>
      <c r="M8218" s="2"/>
      <c r="P8218" s="2"/>
    </row>
    <row r="8219" spans="1:16" ht="12" customHeight="1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167">
        <v>84024</v>
      </c>
      <c r="L8219" s="167" t="s">
        <v>477</v>
      </c>
      <c r="M8219" s="2"/>
      <c r="P8219" s="2"/>
    </row>
    <row r="8220" spans="1:16" ht="12" customHeight="1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167">
        <v>84026</v>
      </c>
      <c r="L8220" s="167" t="s">
        <v>499</v>
      </c>
      <c r="M8220" s="2"/>
      <c r="P8220" s="2"/>
    </row>
    <row r="8221" spans="1:16" ht="12" customHeight="1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167">
        <v>84027</v>
      </c>
      <c r="L8221" s="167" t="s">
        <v>477</v>
      </c>
      <c r="M8221" s="2"/>
      <c r="P8221" s="2"/>
    </row>
    <row r="8222" spans="1:16" ht="12" customHeight="1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167">
        <v>84030</v>
      </c>
      <c r="L8222" s="167" t="s">
        <v>499</v>
      </c>
      <c r="M8222" s="2"/>
      <c r="P8222" s="2"/>
    </row>
    <row r="8223" spans="1:16" ht="12" customHeight="1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167">
        <v>84031</v>
      </c>
      <c r="L8223" s="167" t="s">
        <v>477</v>
      </c>
      <c r="M8223" s="2"/>
      <c r="P8223" s="2"/>
    </row>
    <row r="8224" spans="1:16" ht="12" customHeight="1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167">
        <v>84034</v>
      </c>
      <c r="L8224" s="167" t="s">
        <v>408</v>
      </c>
      <c r="M8224" s="2"/>
      <c r="P8224" s="2"/>
    </row>
    <row r="8225" spans="1:16" ht="12" customHeight="1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167">
        <v>84035</v>
      </c>
      <c r="L8225" s="167" t="s">
        <v>499</v>
      </c>
      <c r="M8225" s="2"/>
      <c r="P8225" s="2"/>
    </row>
    <row r="8226" spans="1:16" ht="12" customHeight="1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167">
        <v>84036</v>
      </c>
      <c r="L8226" s="167" t="s">
        <v>477</v>
      </c>
      <c r="M8226" s="2"/>
      <c r="P8226" s="2"/>
    </row>
    <row r="8227" spans="1:16" ht="12" customHeight="1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167">
        <v>84039</v>
      </c>
      <c r="L8227" s="167" t="s">
        <v>499</v>
      </c>
      <c r="M8227" s="2"/>
      <c r="P8227" s="2"/>
    </row>
    <row r="8228" spans="1:16" ht="12" customHeight="1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167">
        <v>84040</v>
      </c>
      <c r="L8228" s="167" t="s">
        <v>477</v>
      </c>
      <c r="M8228" s="2"/>
      <c r="P8228" s="2"/>
    </row>
    <row r="8229" spans="1:16" ht="12" customHeight="1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167">
        <v>84046</v>
      </c>
      <c r="L8229" s="167" t="s">
        <v>499</v>
      </c>
      <c r="M8229" s="2"/>
      <c r="P8229" s="2"/>
    </row>
    <row r="8230" spans="1:16" ht="12" customHeight="1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167">
        <v>84047</v>
      </c>
      <c r="L8230" s="167" t="s">
        <v>477</v>
      </c>
      <c r="M8230" s="2"/>
      <c r="P8230" s="2"/>
    </row>
    <row r="8231" spans="1:16" ht="12" customHeight="1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167">
        <v>84053</v>
      </c>
      <c r="L8231" s="167" t="s">
        <v>499</v>
      </c>
      <c r="M8231" s="2"/>
      <c r="P8231" s="2"/>
    </row>
    <row r="8232" spans="1:16" ht="12" customHeight="1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167">
        <v>84054</v>
      </c>
      <c r="L8232" s="167" t="s">
        <v>477</v>
      </c>
      <c r="M8232" s="2"/>
      <c r="P8232" s="2"/>
    </row>
    <row r="8233" spans="1:16" ht="12" customHeight="1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167">
        <v>84063</v>
      </c>
      <c r="L8233" s="167" t="s">
        <v>499</v>
      </c>
      <c r="M8233" s="2"/>
      <c r="P8233" s="2"/>
    </row>
    <row r="8234" spans="1:16" ht="12" customHeight="1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167">
        <v>84064</v>
      </c>
      <c r="L8234" s="167" t="s">
        <v>477</v>
      </c>
      <c r="M8234" s="2"/>
      <c r="P8234" s="2"/>
    </row>
    <row r="8235" spans="1:16" ht="12" customHeight="1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167">
        <v>84066</v>
      </c>
      <c r="L8235" s="167" t="s">
        <v>499</v>
      </c>
      <c r="M8235" s="2"/>
      <c r="P8235" s="2"/>
    </row>
    <row r="8236" spans="1:16" ht="12" customHeight="1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167">
        <v>84067</v>
      </c>
      <c r="L8236" s="167" t="s">
        <v>477</v>
      </c>
      <c r="M8236" s="2"/>
      <c r="P8236" s="2"/>
    </row>
    <row r="8237" spans="1:16" ht="12" customHeight="1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167">
        <v>84076</v>
      </c>
      <c r="L8237" s="167" t="s">
        <v>499</v>
      </c>
      <c r="M8237" s="2"/>
      <c r="P8237" s="2"/>
    </row>
    <row r="8238" spans="1:16" ht="12" customHeight="1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167">
        <v>84080</v>
      </c>
      <c r="L8238" s="167" t="s">
        <v>477</v>
      </c>
      <c r="M8238" s="2"/>
      <c r="P8238" s="2"/>
    </row>
    <row r="8239" spans="1:16" ht="12" customHeight="1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167">
        <v>84083</v>
      </c>
      <c r="L8239" s="167" t="s">
        <v>407</v>
      </c>
      <c r="M8239" s="2"/>
      <c r="P8239" s="2"/>
    </row>
    <row r="8240" spans="1:16" ht="12" customHeight="1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167">
        <v>84084</v>
      </c>
      <c r="L8240" s="167" t="s">
        <v>477</v>
      </c>
      <c r="M8240" s="2"/>
      <c r="P8240" s="2"/>
    </row>
    <row r="8241" spans="1:16" ht="12" customHeight="1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167">
        <v>84085</v>
      </c>
      <c r="L8241" s="167" t="s">
        <v>499</v>
      </c>
      <c r="M8241" s="2"/>
      <c r="P8241" s="2"/>
    </row>
    <row r="8242" spans="1:16" ht="12" customHeight="1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167">
        <v>84086</v>
      </c>
      <c r="L8242" s="167" t="s">
        <v>477</v>
      </c>
      <c r="M8242" s="2"/>
      <c r="P8242" s="2"/>
    </row>
    <row r="8243" spans="1:16" ht="12" customHeight="1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167">
        <v>84305</v>
      </c>
      <c r="L8243" s="167" t="s">
        <v>336</v>
      </c>
      <c r="M8243" s="2"/>
      <c r="P8243" s="2"/>
    </row>
    <row r="8244" spans="1:16" ht="12" customHeight="1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167">
        <v>84306</v>
      </c>
      <c r="L8244" s="167" t="s">
        <v>477</v>
      </c>
      <c r="M8244" s="2"/>
      <c r="P8244" s="2"/>
    </row>
    <row r="8245" spans="1:16" ht="12" customHeight="1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167">
        <v>84308</v>
      </c>
      <c r="L8245" s="167" t="s">
        <v>336</v>
      </c>
      <c r="M8245" s="2"/>
      <c r="P8245" s="2"/>
    </row>
    <row r="8246" spans="1:16" ht="12" customHeight="1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167">
        <v>84309</v>
      </c>
      <c r="L8246" s="167" t="s">
        <v>477</v>
      </c>
      <c r="M8246" s="2"/>
      <c r="P8246" s="2"/>
    </row>
    <row r="8247" spans="1:16" ht="12" customHeight="1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167">
        <v>84313</v>
      </c>
      <c r="L8247" s="167" t="s">
        <v>336</v>
      </c>
      <c r="M8247" s="2"/>
      <c r="P8247" s="2"/>
    </row>
    <row r="8248" spans="1:16" ht="12" customHeight="1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167">
        <v>84314</v>
      </c>
      <c r="L8248" s="167" t="s">
        <v>477</v>
      </c>
      <c r="M8248" s="2"/>
      <c r="P8248" s="2"/>
    </row>
    <row r="8249" spans="1:16" ht="12" customHeight="1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167">
        <v>84320</v>
      </c>
      <c r="L8249" s="167" t="s">
        <v>336</v>
      </c>
      <c r="M8249" s="2"/>
      <c r="P8249" s="2"/>
    </row>
    <row r="8250" spans="1:16" ht="12" customHeight="1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167">
        <v>84321</v>
      </c>
      <c r="L8250" s="167" t="s">
        <v>477</v>
      </c>
      <c r="M8250" s="2"/>
      <c r="P8250" s="2"/>
    </row>
    <row r="8251" spans="1:16" ht="12" customHeight="1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167">
        <v>84329</v>
      </c>
      <c r="L8251" s="167" t="s">
        <v>336</v>
      </c>
      <c r="M8251" s="2"/>
      <c r="P8251" s="2"/>
    </row>
    <row r="8252" spans="1:16" ht="12" customHeight="1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167">
        <v>84332</v>
      </c>
      <c r="L8252" s="167" t="s">
        <v>477</v>
      </c>
      <c r="M8252" s="2"/>
      <c r="P8252" s="2"/>
    </row>
    <row r="8253" spans="1:16" ht="12" customHeight="1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167">
        <v>84333</v>
      </c>
      <c r="L8253" s="167" t="s">
        <v>336</v>
      </c>
      <c r="M8253" s="2"/>
      <c r="P8253" s="2"/>
    </row>
    <row r="8254" spans="1:16" ht="12" customHeight="1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167">
        <v>84334</v>
      </c>
      <c r="L8254" s="167" t="s">
        <v>477</v>
      </c>
      <c r="M8254" s="2"/>
      <c r="P8254" s="2"/>
    </row>
    <row r="8255" spans="1:16" ht="12" customHeight="1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167">
        <v>84336</v>
      </c>
      <c r="L8255" s="167" t="s">
        <v>336</v>
      </c>
      <c r="M8255" s="2"/>
      <c r="P8255" s="2"/>
    </row>
    <row r="8256" spans="1:16" ht="12" customHeight="1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167">
        <v>84337</v>
      </c>
      <c r="L8256" s="167" t="s">
        <v>477</v>
      </c>
      <c r="M8256" s="2"/>
      <c r="P8256" s="2"/>
    </row>
    <row r="8257" spans="1:16" ht="12" customHeight="1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167">
        <v>84510</v>
      </c>
      <c r="L8257" s="167" t="s">
        <v>309</v>
      </c>
      <c r="M8257" s="2"/>
      <c r="P8257" s="2"/>
    </row>
    <row r="8258" spans="1:16" ht="12" customHeight="1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167">
        <v>84513</v>
      </c>
      <c r="L8258" s="167" t="s">
        <v>477</v>
      </c>
      <c r="M8258" s="2"/>
      <c r="P8258" s="2"/>
    </row>
    <row r="8259" spans="1:16" ht="12" customHeight="1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167">
        <v>84515</v>
      </c>
      <c r="L8259" s="167" t="s">
        <v>309</v>
      </c>
      <c r="M8259" s="2"/>
      <c r="P8259" s="2"/>
    </row>
    <row r="8260" spans="1:16" ht="12" customHeight="1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167">
        <v>84516</v>
      </c>
      <c r="L8260" s="167" t="s">
        <v>477</v>
      </c>
      <c r="M8260" s="2"/>
      <c r="P8260" s="2"/>
    </row>
    <row r="8261" spans="1:16" ht="12" customHeight="1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167">
        <v>84520</v>
      </c>
      <c r="L8261" s="167" t="s">
        <v>309</v>
      </c>
      <c r="M8261" s="2"/>
      <c r="P8261" s="2"/>
    </row>
    <row r="8262" spans="1:16" ht="12" customHeight="1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167">
        <v>84521</v>
      </c>
      <c r="L8262" s="167" t="s">
        <v>477</v>
      </c>
      <c r="M8262" s="2"/>
      <c r="P8262" s="2"/>
    </row>
    <row r="8263" spans="1:16" ht="12" customHeight="1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167">
        <v>84522</v>
      </c>
      <c r="L8263" s="167" t="s">
        <v>476</v>
      </c>
      <c r="M8263" s="2"/>
      <c r="P8263" s="2"/>
    </row>
    <row r="8264" spans="1:16" ht="12" customHeight="1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167">
        <v>84523</v>
      </c>
      <c r="L8264" s="167" t="s">
        <v>477</v>
      </c>
      <c r="M8264" s="2"/>
      <c r="P8264" s="2"/>
    </row>
    <row r="8265" spans="1:16" ht="12" customHeight="1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167">
        <v>84525</v>
      </c>
      <c r="L8265" s="167" t="s">
        <v>309</v>
      </c>
      <c r="M8265" s="2"/>
      <c r="P8265" s="2"/>
    </row>
    <row r="8266" spans="1:16" ht="12" customHeight="1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167">
        <v>84526</v>
      </c>
      <c r="L8266" s="167" t="s">
        <v>477</v>
      </c>
      <c r="M8266" s="2"/>
      <c r="P8266" s="2"/>
    </row>
    <row r="8267" spans="1:16" ht="12" customHeight="1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167">
        <v>84530</v>
      </c>
      <c r="L8267" s="167" t="s">
        <v>309</v>
      </c>
      <c r="M8267" s="2"/>
      <c r="P8267" s="2"/>
    </row>
    <row r="8268" spans="1:16" ht="12" customHeight="1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167">
        <v>84536</v>
      </c>
      <c r="L8268" s="167" t="s">
        <v>291</v>
      </c>
      <c r="M8268" s="2"/>
      <c r="P8268" s="2"/>
    </row>
    <row r="8269" spans="1:16" ht="12" customHeight="1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167">
        <v>84537</v>
      </c>
      <c r="L8269" s="167" t="s">
        <v>477</v>
      </c>
      <c r="M8269" s="2"/>
      <c r="P8269" s="2"/>
    </row>
    <row r="8270" spans="1:16" ht="12" customHeight="1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167">
        <v>84539</v>
      </c>
      <c r="L8270" s="167" t="s">
        <v>309</v>
      </c>
      <c r="M8270" s="2"/>
      <c r="P8270" s="2"/>
    </row>
    <row r="8271" spans="1:16" ht="12" customHeight="1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167">
        <v>84542</v>
      </c>
      <c r="L8271" s="167" t="s">
        <v>477</v>
      </c>
      <c r="M8271" s="2"/>
      <c r="P8271" s="2"/>
    </row>
    <row r="8272" spans="1:16" ht="12" customHeight="1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167">
        <v>84620</v>
      </c>
      <c r="L8272" s="167" t="s">
        <v>476</v>
      </c>
      <c r="M8272" s="2"/>
      <c r="P8272" s="2"/>
    </row>
    <row r="8273" spans="1:16" ht="12" customHeight="1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167">
        <v>84622</v>
      </c>
      <c r="L8273" s="167" t="s">
        <v>477</v>
      </c>
      <c r="M8273" s="2"/>
      <c r="P8273" s="2"/>
    </row>
    <row r="8274" spans="1:16" ht="12" customHeight="1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167">
        <v>84631</v>
      </c>
      <c r="L8274" s="167" t="s">
        <v>476</v>
      </c>
      <c r="M8274" s="2"/>
      <c r="P8274" s="2"/>
    </row>
    <row r="8275" spans="1:16" ht="12" customHeight="1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167">
        <v>84632</v>
      </c>
      <c r="L8275" s="167" t="s">
        <v>477</v>
      </c>
      <c r="M8275" s="2"/>
      <c r="P8275" s="2"/>
    </row>
    <row r="8276" spans="1:16" ht="12" customHeight="1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167">
        <v>84636</v>
      </c>
      <c r="L8276" s="167" t="s">
        <v>476</v>
      </c>
      <c r="M8276" s="2"/>
      <c r="P8276" s="2"/>
    </row>
    <row r="8277" spans="1:16" ht="12" customHeight="1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167">
        <v>84638</v>
      </c>
      <c r="L8277" s="167" t="s">
        <v>477</v>
      </c>
      <c r="M8277" s="2"/>
      <c r="P8277" s="2"/>
    </row>
    <row r="8278" spans="1:16" ht="12" customHeight="1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167">
        <v>84644</v>
      </c>
      <c r="L8278" s="167" t="s">
        <v>476</v>
      </c>
      <c r="M8278" s="2"/>
      <c r="P8278" s="2"/>
    </row>
    <row r="8279" spans="1:16" ht="12" customHeight="1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167">
        <v>84645</v>
      </c>
      <c r="L8279" s="167" t="s">
        <v>477</v>
      </c>
      <c r="M8279" s="2"/>
      <c r="P8279" s="2"/>
    </row>
    <row r="8280" spans="1:16" ht="12" customHeight="1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167">
        <v>84652</v>
      </c>
      <c r="L8280" s="167" t="s">
        <v>476</v>
      </c>
      <c r="M8280" s="2"/>
      <c r="P8280" s="2"/>
    </row>
    <row r="8281" spans="1:16" ht="12" customHeight="1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167">
        <v>84653</v>
      </c>
      <c r="L8281" s="167" t="s">
        <v>477</v>
      </c>
      <c r="M8281" s="2"/>
      <c r="P8281" s="2"/>
    </row>
    <row r="8282" spans="1:16" ht="12" customHeight="1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167">
        <v>84654</v>
      </c>
      <c r="L8282" s="167" t="s">
        <v>476</v>
      </c>
      <c r="M8282" s="2"/>
      <c r="P8282" s="2"/>
    </row>
    <row r="8283" spans="1:16" ht="12" customHeight="1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167">
        <v>84655</v>
      </c>
      <c r="L8283" s="167" t="s">
        <v>477</v>
      </c>
      <c r="M8283" s="2"/>
      <c r="P8283" s="2"/>
    </row>
    <row r="8284" spans="1:16" ht="12" customHeight="1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167">
        <v>84657</v>
      </c>
      <c r="L8284" s="167" t="s">
        <v>476</v>
      </c>
      <c r="M8284" s="2"/>
      <c r="P8284" s="2"/>
    </row>
    <row r="8285" spans="1:16" ht="12" customHeight="1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167">
        <v>84660</v>
      </c>
      <c r="L8285" s="167" t="s">
        <v>477</v>
      </c>
      <c r="M8285" s="2"/>
      <c r="P8285" s="2"/>
    </row>
    <row r="8286" spans="1:16" ht="12" customHeight="1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167">
        <v>84701</v>
      </c>
      <c r="L8286" s="167" t="s">
        <v>476</v>
      </c>
      <c r="M8286" s="2"/>
      <c r="P8286" s="2"/>
    </row>
    <row r="8287" spans="1:16" ht="12" customHeight="1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167">
        <v>84728</v>
      </c>
      <c r="L8287" s="167" t="s">
        <v>408</v>
      </c>
      <c r="M8287" s="2"/>
      <c r="P8287" s="2"/>
    </row>
    <row r="8288" spans="1:16" ht="12" customHeight="1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167">
        <v>84729</v>
      </c>
      <c r="L8288" s="167" t="s">
        <v>476</v>
      </c>
      <c r="M8288" s="2"/>
      <c r="P8288" s="2"/>
    </row>
    <row r="8289" spans="1:16" ht="12" customHeight="1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167">
        <v>84734</v>
      </c>
      <c r="L8289" s="167" t="s">
        <v>309</v>
      </c>
      <c r="M8289" s="2"/>
      <c r="P8289" s="2"/>
    </row>
    <row r="8290" spans="1:16" ht="12" customHeight="1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167">
        <v>84735</v>
      </c>
      <c r="L8290" s="167" t="s">
        <v>476</v>
      </c>
      <c r="M8290" s="2"/>
      <c r="P8290" s="2"/>
    </row>
    <row r="8291" spans="1:16" ht="12" customHeight="1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167">
        <v>85001</v>
      </c>
      <c r="L8291" s="167" t="s">
        <v>292</v>
      </c>
      <c r="M8291" s="2"/>
      <c r="P8291" s="2"/>
    </row>
    <row r="8292" spans="1:16" ht="12" customHeight="1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167">
        <v>85235</v>
      </c>
      <c r="L8292" s="167" t="s">
        <v>294</v>
      </c>
      <c r="M8292" s="2"/>
      <c r="P8292" s="2"/>
    </row>
    <row r="8293" spans="1:16" ht="12" customHeight="1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167">
        <v>85236</v>
      </c>
      <c r="L8293" s="167" t="s">
        <v>292</v>
      </c>
      <c r="M8293" s="2"/>
      <c r="P8293" s="2"/>
    </row>
    <row r="8294" spans="1:16" ht="12" customHeight="1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167">
        <v>85237</v>
      </c>
      <c r="L8294" s="167" t="s">
        <v>294</v>
      </c>
      <c r="M8294" s="2"/>
      <c r="P8294" s="2"/>
    </row>
    <row r="8295" spans="1:16" ht="12" customHeight="1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167">
        <v>85239</v>
      </c>
      <c r="L8295" s="167" t="s">
        <v>292</v>
      </c>
      <c r="M8295" s="2"/>
      <c r="P8295" s="2"/>
    </row>
    <row r="8296" spans="1:16" ht="12" customHeight="1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167">
        <v>85241</v>
      </c>
      <c r="L8296" s="167" t="s">
        <v>294</v>
      </c>
      <c r="M8296" s="2"/>
      <c r="P8296" s="2"/>
    </row>
    <row r="8297" spans="1:16" ht="12" customHeight="1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167">
        <v>85242</v>
      </c>
      <c r="L8297" s="167" t="s">
        <v>292</v>
      </c>
      <c r="M8297" s="2"/>
      <c r="P8297" s="2"/>
    </row>
    <row r="8298" spans="1:16" ht="12" customHeight="1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167">
        <v>85245</v>
      </c>
      <c r="L8298" s="167" t="s">
        <v>294</v>
      </c>
      <c r="M8298" s="2"/>
      <c r="P8298" s="2"/>
    </row>
    <row r="8299" spans="1:16" ht="12" customHeight="1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167">
        <v>85246</v>
      </c>
      <c r="L8299" s="167" t="s">
        <v>292</v>
      </c>
      <c r="M8299" s="2"/>
      <c r="P8299" s="2"/>
    </row>
    <row r="8300" spans="1:16" ht="12" customHeight="1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167">
        <v>85292</v>
      </c>
      <c r="L8300" s="167" t="s">
        <v>294</v>
      </c>
      <c r="M8300" s="2"/>
      <c r="P8300" s="2"/>
    </row>
    <row r="8301" spans="1:16" ht="12" customHeight="1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167">
        <v>85296</v>
      </c>
      <c r="L8301" s="167" t="s">
        <v>292</v>
      </c>
      <c r="M8301" s="2"/>
      <c r="P8301" s="2"/>
    </row>
    <row r="8302" spans="1:16" ht="12" customHeight="1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167">
        <v>85320</v>
      </c>
      <c r="L8302" s="167" t="s">
        <v>293</v>
      </c>
      <c r="M8302" s="2"/>
      <c r="P8302" s="2"/>
    </row>
    <row r="8303" spans="1:16" ht="12" customHeight="1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167">
        <v>85321</v>
      </c>
      <c r="L8303" s="167" t="s">
        <v>292</v>
      </c>
      <c r="M8303" s="2"/>
      <c r="P8303" s="2"/>
    </row>
    <row r="8304" spans="1:16" ht="12" customHeight="1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167">
        <v>85324</v>
      </c>
      <c r="L8304" s="167" t="s">
        <v>293</v>
      </c>
      <c r="M8304" s="2"/>
      <c r="P8304" s="2"/>
    </row>
    <row r="8305" spans="1:16" ht="12" customHeight="1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167">
        <v>85326</v>
      </c>
      <c r="L8305" s="167" t="s">
        <v>292</v>
      </c>
      <c r="M8305" s="2"/>
      <c r="P8305" s="2"/>
    </row>
    <row r="8306" spans="1:16" ht="12" customHeight="1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167">
        <v>85328</v>
      </c>
      <c r="L8306" s="167" t="s">
        <v>293</v>
      </c>
      <c r="M8306" s="2"/>
      <c r="P8306" s="2"/>
    </row>
    <row r="8307" spans="1:16" ht="12" customHeight="1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167">
        <v>85329</v>
      </c>
      <c r="L8307" s="167" t="s">
        <v>292</v>
      </c>
      <c r="M8307" s="2"/>
      <c r="P8307" s="2"/>
    </row>
    <row r="8308" spans="1:16" ht="12" customHeight="1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167">
        <v>85332</v>
      </c>
      <c r="L8308" s="167" t="s">
        <v>293</v>
      </c>
      <c r="M8308" s="2"/>
      <c r="P8308" s="2"/>
    </row>
    <row r="8309" spans="1:16" ht="12" customHeight="1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167">
        <v>85333</v>
      </c>
      <c r="L8309" s="167" t="s">
        <v>292</v>
      </c>
      <c r="M8309" s="2"/>
      <c r="P8309" s="2"/>
    </row>
    <row r="8310" spans="1:16" ht="12" customHeight="1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167">
        <v>85334</v>
      </c>
      <c r="L8310" s="167" t="s">
        <v>293</v>
      </c>
      <c r="M8310" s="2"/>
      <c r="P8310" s="2"/>
    </row>
    <row r="8311" spans="1:16" ht="12" customHeight="1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167">
        <v>85335</v>
      </c>
      <c r="L8311" s="167" t="s">
        <v>292</v>
      </c>
      <c r="M8311" s="2"/>
      <c r="P8311" s="2"/>
    </row>
    <row r="8312" spans="1:16" ht="12" customHeight="1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167">
        <v>85336</v>
      </c>
      <c r="L8312" s="167" t="s">
        <v>302</v>
      </c>
      <c r="M8312" s="2"/>
      <c r="P8312" s="2"/>
    </row>
    <row r="8313" spans="1:16" ht="12" customHeight="1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167">
        <v>85337</v>
      </c>
      <c r="L8313" s="167" t="s">
        <v>292</v>
      </c>
      <c r="M8313" s="2"/>
      <c r="P8313" s="2"/>
    </row>
    <row r="8314" spans="1:16" ht="12" customHeight="1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167">
        <v>85341</v>
      </c>
      <c r="L8314" s="167" t="s">
        <v>294</v>
      </c>
      <c r="M8314" s="2"/>
      <c r="P8314" s="2"/>
    </row>
    <row r="8315" spans="1:16" ht="12" customHeight="1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167">
        <v>85342</v>
      </c>
      <c r="L8315" s="167" t="s">
        <v>292</v>
      </c>
      <c r="M8315" s="2"/>
      <c r="P8315" s="2"/>
    </row>
    <row r="8316" spans="1:16" ht="12" customHeight="1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167">
        <v>85344</v>
      </c>
      <c r="L8316" s="167" t="s">
        <v>293</v>
      </c>
      <c r="M8316" s="2"/>
      <c r="P8316" s="2"/>
    </row>
    <row r="8317" spans="1:16" ht="12" customHeight="1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167">
        <v>85345</v>
      </c>
      <c r="L8317" s="167" t="s">
        <v>292</v>
      </c>
      <c r="M8317" s="2"/>
      <c r="P8317" s="2"/>
    </row>
    <row r="8318" spans="1:16" ht="12" customHeight="1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167">
        <v>85346</v>
      </c>
      <c r="L8318" s="167" t="s">
        <v>293</v>
      </c>
      <c r="M8318" s="2"/>
      <c r="P8318" s="2"/>
    </row>
    <row r="8319" spans="1:16" ht="12" customHeight="1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167">
        <v>85347</v>
      </c>
      <c r="L8319" s="167" t="s">
        <v>292</v>
      </c>
      <c r="M8319" s="2"/>
      <c r="P8319" s="2"/>
    </row>
    <row r="8320" spans="1:16" ht="12" customHeight="1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167">
        <v>85348</v>
      </c>
      <c r="L8320" s="167" t="s">
        <v>293</v>
      </c>
      <c r="M8320" s="2"/>
      <c r="P8320" s="2"/>
    </row>
    <row r="8321" spans="1:16" ht="12" customHeight="1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167">
        <v>85349</v>
      </c>
      <c r="L8321" s="167" t="s">
        <v>302</v>
      </c>
      <c r="M8321" s="2"/>
      <c r="P8321" s="2"/>
    </row>
    <row r="8322" spans="1:16" ht="12" customHeight="1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167">
        <v>85351</v>
      </c>
      <c r="L8322" s="167" t="s">
        <v>292</v>
      </c>
      <c r="M8322" s="2"/>
      <c r="P8322" s="2"/>
    </row>
    <row r="8323" spans="1:16" ht="12" customHeight="1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167">
        <v>85357</v>
      </c>
      <c r="L8323" s="167" t="s">
        <v>293</v>
      </c>
      <c r="M8323" s="2"/>
      <c r="P8323" s="2"/>
    </row>
    <row r="8324" spans="1:16" ht="12" customHeight="1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167">
        <v>85361</v>
      </c>
      <c r="L8324" s="167" t="s">
        <v>292</v>
      </c>
      <c r="M8324" s="2"/>
      <c r="P8324" s="2"/>
    </row>
    <row r="8325" spans="1:16" ht="12" customHeight="1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167">
        <v>85362</v>
      </c>
      <c r="L8325" s="167" t="s">
        <v>293</v>
      </c>
      <c r="M8325" s="2"/>
      <c r="P8325" s="2"/>
    </row>
    <row r="8326" spans="1:16" ht="12" customHeight="1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167">
        <v>85363</v>
      </c>
      <c r="L8326" s="167" t="s">
        <v>292</v>
      </c>
      <c r="M8326" s="2"/>
      <c r="P8326" s="2"/>
    </row>
    <row r="8327" spans="1:16" ht="12" customHeight="1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167">
        <v>85364</v>
      </c>
      <c r="L8327" s="167" t="s">
        <v>302</v>
      </c>
      <c r="M8327" s="2"/>
      <c r="P8327" s="2"/>
    </row>
    <row r="8328" spans="1:16" ht="12" customHeight="1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167">
        <v>85371</v>
      </c>
      <c r="L8328" s="167" t="s">
        <v>293</v>
      </c>
      <c r="M8328" s="2"/>
      <c r="P8328" s="2"/>
    </row>
    <row r="8329" spans="1:16" ht="12" customHeight="1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167">
        <v>85372</v>
      </c>
      <c r="L8329" s="167" t="s">
        <v>292</v>
      </c>
      <c r="M8329" s="2"/>
      <c r="P8329" s="2"/>
    </row>
    <row r="8330" spans="1:16" ht="12" customHeight="1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167">
        <v>85530</v>
      </c>
      <c r="L8330" s="167" t="s">
        <v>294</v>
      </c>
      <c r="M8330" s="2"/>
      <c r="P8330" s="2"/>
    </row>
    <row r="8331" spans="1:16" ht="12" customHeight="1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167">
        <v>85532</v>
      </c>
      <c r="L8331" s="167" t="s">
        <v>292</v>
      </c>
      <c r="M8331" s="2"/>
      <c r="P8331" s="2"/>
    </row>
    <row r="8332" spans="1:16" ht="12" customHeight="1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167">
        <v>85533</v>
      </c>
      <c r="L8332" s="167" t="s">
        <v>294</v>
      </c>
      <c r="M8332" s="2"/>
      <c r="P8332" s="2"/>
    </row>
    <row r="8333" spans="1:16" ht="12" customHeight="1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167">
        <v>85539</v>
      </c>
      <c r="L8333" s="167" t="s">
        <v>292</v>
      </c>
      <c r="M8333" s="2"/>
      <c r="P8333" s="2"/>
    </row>
    <row r="8334" spans="1:16" ht="12" customHeight="1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167">
        <v>85540</v>
      </c>
      <c r="L8334" s="167" t="s">
        <v>294</v>
      </c>
      <c r="M8334" s="2"/>
      <c r="P8334" s="2"/>
    </row>
    <row r="8335" spans="1:16" ht="12" customHeight="1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167">
        <v>85541</v>
      </c>
      <c r="L8335" s="167" t="s">
        <v>292</v>
      </c>
      <c r="M8335" s="2"/>
      <c r="P8335" s="2"/>
    </row>
    <row r="8336" spans="1:16" ht="12" customHeight="1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167">
        <v>85542</v>
      </c>
      <c r="L8336" s="167" t="s">
        <v>294</v>
      </c>
      <c r="M8336" s="2"/>
      <c r="P8336" s="2"/>
    </row>
    <row r="8337" spans="1:16" ht="12" customHeight="1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167">
        <v>85544</v>
      </c>
      <c r="L8337" s="167" t="s">
        <v>291</v>
      </c>
      <c r="M8337" s="2"/>
      <c r="P8337" s="2"/>
    </row>
    <row r="8338" spans="1:16" ht="12" customHeight="1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167">
        <v>85545</v>
      </c>
      <c r="L8338" s="167" t="s">
        <v>292</v>
      </c>
      <c r="M8338" s="2"/>
      <c r="P8338" s="2"/>
    </row>
    <row r="8339" spans="1:16" ht="12" customHeight="1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167">
        <v>85546</v>
      </c>
      <c r="L8339" s="167" t="s">
        <v>294</v>
      </c>
      <c r="M8339" s="2"/>
      <c r="P8339" s="2"/>
    </row>
    <row r="8340" spans="1:16" ht="12" customHeight="1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167">
        <v>85547</v>
      </c>
      <c r="L8340" s="167" t="s">
        <v>291</v>
      </c>
      <c r="M8340" s="2"/>
      <c r="P8340" s="2"/>
    </row>
    <row r="8341" spans="1:16" ht="12" customHeight="1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167">
        <v>85548</v>
      </c>
      <c r="L8341" s="167" t="s">
        <v>294</v>
      </c>
      <c r="M8341" s="2"/>
      <c r="P8341" s="2"/>
    </row>
    <row r="8342" spans="1:16" ht="12" customHeight="1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167">
        <v>85553</v>
      </c>
      <c r="L8342" s="167" t="s">
        <v>292</v>
      </c>
      <c r="M8342" s="2"/>
      <c r="P8342" s="2"/>
    </row>
    <row r="8343" spans="1:16" ht="12" customHeight="1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167">
        <v>85601</v>
      </c>
      <c r="L8343" s="167" t="s">
        <v>294</v>
      </c>
      <c r="M8343" s="2"/>
      <c r="P8343" s="2"/>
    </row>
    <row r="8344" spans="1:16" ht="12" customHeight="1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167">
        <v>85901</v>
      </c>
      <c r="L8344" s="167" t="s">
        <v>291</v>
      </c>
      <c r="M8344" s="2"/>
      <c r="P8344" s="2"/>
    </row>
    <row r="8345" spans="1:16" ht="12" customHeight="1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167">
        <v>85911</v>
      </c>
      <c r="L8345" s="167" t="s">
        <v>292</v>
      </c>
      <c r="M8345" s="2"/>
      <c r="P8345" s="2"/>
    </row>
    <row r="8346" spans="1:16" ht="12" customHeight="1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167">
        <v>85912</v>
      </c>
      <c r="L8346" s="167" t="s">
        <v>291</v>
      </c>
      <c r="M8346" s="2"/>
      <c r="P8346" s="2"/>
    </row>
    <row r="8347" spans="1:16" ht="12" customHeight="1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167">
        <v>85920</v>
      </c>
      <c r="L8347" s="167" t="s">
        <v>294</v>
      </c>
      <c r="M8347" s="2"/>
      <c r="P8347" s="2"/>
    </row>
    <row r="8348" spans="1:16" ht="12" customHeight="1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167">
        <v>85923</v>
      </c>
      <c r="L8348" s="167" t="s">
        <v>291</v>
      </c>
      <c r="M8348" s="2"/>
      <c r="P8348" s="2"/>
    </row>
    <row r="8349" spans="1:16" ht="12" customHeight="1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167">
        <v>85926</v>
      </c>
      <c r="L8349" s="167" t="s">
        <v>292</v>
      </c>
      <c r="M8349" s="2"/>
      <c r="P8349" s="2"/>
    </row>
    <row r="8350" spans="1:16" ht="12" customHeight="1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167">
        <v>85927</v>
      </c>
      <c r="L8350" s="167" t="s">
        <v>291</v>
      </c>
      <c r="M8350" s="2"/>
      <c r="P8350" s="2"/>
    </row>
    <row r="8351" spans="1:16" ht="12" customHeight="1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167">
        <v>85932</v>
      </c>
      <c r="L8351" s="167" t="s">
        <v>294</v>
      </c>
      <c r="M8351" s="2"/>
      <c r="P8351" s="2"/>
    </row>
    <row r="8352" spans="1:16" ht="12" customHeight="1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167">
        <v>85933</v>
      </c>
      <c r="L8352" s="167" t="s">
        <v>291</v>
      </c>
      <c r="M8352" s="2"/>
      <c r="P8352" s="2"/>
    </row>
    <row r="8353" spans="1:16" ht="12" customHeight="1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167">
        <v>85941</v>
      </c>
      <c r="L8353" s="167" t="s">
        <v>292</v>
      </c>
      <c r="M8353" s="2"/>
      <c r="P8353" s="2"/>
    </row>
    <row r="8354" spans="1:16" ht="12" customHeight="1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167">
        <v>85942</v>
      </c>
      <c r="L8354" s="167" t="s">
        <v>291</v>
      </c>
      <c r="M8354" s="2"/>
      <c r="P8354" s="2"/>
    </row>
    <row r="8355" spans="1:16" ht="12" customHeight="1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167">
        <v>86021</v>
      </c>
      <c r="L8355" s="167" t="s">
        <v>476</v>
      </c>
      <c r="M8355" s="2"/>
      <c r="P8355" s="2"/>
    </row>
    <row r="8356" spans="1:16" ht="12" customHeight="1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167">
        <v>86023</v>
      </c>
      <c r="L8356" s="167" t="s">
        <v>291</v>
      </c>
      <c r="M8356" s="2"/>
      <c r="P8356" s="2"/>
    </row>
    <row r="8357" spans="1:16" ht="12" customHeight="1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167">
        <v>86036</v>
      </c>
      <c r="L8357" s="167" t="s">
        <v>476</v>
      </c>
      <c r="M8357" s="2"/>
      <c r="P8357" s="2"/>
    </row>
    <row r="8358" spans="1:16" ht="12" customHeight="1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167">
        <v>86038</v>
      </c>
      <c r="L8358" s="167" t="s">
        <v>291</v>
      </c>
      <c r="M8358" s="2"/>
      <c r="P8358" s="2"/>
    </row>
    <row r="8359" spans="1:16" ht="12" customHeight="1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167">
        <v>86040</v>
      </c>
      <c r="L8359" s="167" t="s">
        <v>476</v>
      </c>
      <c r="M8359" s="2"/>
      <c r="P8359" s="2"/>
    </row>
    <row r="8360" spans="1:16" ht="12" customHeight="1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167">
        <v>86042</v>
      </c>
      <c r="L8360" s="167" t="s">
        <v>291</v>
      </c>
      <c r="M8360" s="2"/>
      <c r="P8360" s="2"/>
    </row>
    <row r="8361" spans="1:16" ht="12" customHeight="1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167">
        <v>86301</v>
      </c>
      <c r="L8361" s="167" t="s">
        <v>293</v>
      </c>
      <c r="M8361" s="2"/>
      <c r="P8361" s="2"/>
    </row>
    <row r="8362" spans="1:16" ht="12" customHeight="1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167">
        <v>86325</v>
      </c>
      <c r="L8362" s="167" t="s">
        <v>291</v>
      </c>
      <c r="M8362" s="2"/>
      <c r="P8362" s="2"/>
    </row>
    <row r="8363" spans="1:16" ht="12" customHeight="1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167">
        <v>86326</v>
      </c>
      <c r="L8363" s="167" t="s">
        <v>293</v>
      </c>
      <c r="M8363" s="2"/>
      <c r="P8363" s="2"/>
    </row>
    <row r="8364" spans="1:16" ht="12" customHeight="1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167">
        <v>86335</v>
      </c>
      <c r="L8364" s="167" t="s">
        <v>291</v>
      </c>
      <c r="M8364" s="2"/>
      <c r="P8364" s="2"/>
    </row>
    <row r="8365" spans="1:16" ht="12" customHeight="1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167">
        <v>86337</v>
      </c>
      <c r="L8365" s="167" t="s">
        <v>293</v>
      </c>
      <c r="M8365" s="2"/>
      <c r="P8365" s="2"/>
    </row>
    <row r="8366" spans="1:16" ht="12" customHeight="1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167">
        <v>86339</v>
      </c>
      <c r="L8366" s="167" t="s">
        <v>291</v>
      </c>
      <c r="M8366" s="2"/>
      <c r="P8366" s="2"/>
    </row>
    <row r="8367" spans="1:16" ht="12" customHeight="1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167">
        <v>86343</v>
      </c>
      <c r="L8367" s="167" t="s">
        <v>293</v>
      </c>
      <c r="M8367" s="2"/>
      <c r="P8367" s="2"/>
    </row>
    <row r="8368" spans="1:16" ht="12" customHeight="1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167">
        <v>86351</v>
      </c>
      <c r="L8368" s="167" t="s">
        <v>291</v>
      </c>
      <c r="M8368" s="2"/>
      <c r="P8368" s="2"/>
    </row>
    <row r="8369" spans="1:16" ht="12" customHeight="1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167">
        <v>86401</v>
      </c>
      <c r="L8369" s="167" t="s">
        <v>409</v>
      </c>
      <c r="M8369" s="2"/>
      <c r="P8369" s="2"/>
    </row>
    <row r="8370" spans="1:16" ht="12" customHeight="1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167">
        <v>86403</v>
      </c>
      <c r="L8370" s="167" t="s">
        <v>293</v>
      </c>
      <c r="M8370" s="2"/>
      <c r="P8370" s="2"/>
    </row>
    <row r="8371" spans="1:16" ht="12" customHeight="1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167">
        <v>86413</v>
      </c>
      <c r="L8371" s="167" t="s">
        <v>409</v>
      </c>
      <c r="M8371" s="2"/>
      <c r="P8371" s="2"/>
    </row>
    <row r="8372" spans="1:16" ht="12" customHeight="1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167">
        <v>86432</v>
      </c>
      <c r="L8372" s="167" t="s">
        <v>476</v>
      </c>
      <c r="M8372" s="2"/>
      <c r="P8372" s="2"/>
    </row>
    <row r="8373" spans="1:16" ht="12" customHeight="1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167">
        <v>86433</v>
      </c>
      <c r="L8373" s="167" t="s">
        <v>409</v>
      </c>
      <c r="M8373" s="2"/>
      <c r="P8373" s="2"/>
    </row>
    <row r="8374" spans="1:16" ht="12" customHeight="1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167">
        <v>86434</v>
      </c>
      <c r="L8374" s="167" t="s">
        <v>293</v>
      </c>
      <c r="M8374" s="2"/>
      <c r="P8374" s="2"/>
    </row>
    <row r="8375" spans="1:16" ht="12" customHeight="1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167">
        <v>86435</v>
      </c>
      <c r="L8375" s="167" t="s">
        <v>291</v>
      </c>
      <c r="M8375" s="2"/>
      <c r="P8375" s="2"/>
    </row>
    <row r="8376" spans="1:16" ht="12" customHeight="1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167">
        <v>86436</v>
      </c>
      <c r="L8376" s="167" t="s">
        <v>409</v>
      </c>
      <c r="M8376" s="2"/>
      <c r="P8376" s="2"/>
    </row>
    <row r="8377" spans="1:16" ht="12" customHeight="1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167">
        <v>86438</v>
      </c>
      <c r="L8377" s="167" t="s">
        <v>293</v>
      </c>
      <c r="M8377" s="2"/>
      <c r="P8377" s="2"/>
    </row>
    <row r="8378" spans="1:16" ht="12" customHeight="1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167">
        <v>86439</v>
      </c>
      <c r="L8378" s="167" t="s">
        <v>409</v>
      </c>
      <c r="M8378" s="2"/>
      <c r="P8378" s="2"/>
    </row>
    <row r="8379" spans="1:16" ht="12" customHeight="1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167">
        <v>86502</v>
      </c>
      <c r="L8379" s="167" t="s">
        <v>291</v>
      </c>
      <c r="M8379" s="2"/>
      <c r="P8379" s="2"/>
    </row>
    <row r="8380" spans="1:16" ht="12" customHeight="1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167">
        <v>86504</v>
      </c>
      <c r="L8380" s="167" t="s">
        <v>405</v>
      </c>
      <c r="M8380" s="2"/>
      <c r="P8380" s="2"/>
    </row>
    <row r="8381" spans="1:16" ht="12" customHeight="1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167">
        <v>86505</v>
      </c>
      <c r="L8381" s="167" t="s">
        <v>291</v>
      </c>
      <c r="M8381" s="2"/>
      <c r="P8381" s="2"/>
    </row>
    <row r="8382" spans="1:16" ht="12" customHeight="1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167">
        <v>86508</v>
      </c>
      <c r="L8382" s="167" t="s">
        <v>405</v>
      </c>
      <c r="M8382" s="2"/>
      <c r="P8382" s="2"/>
    </row>
    <row r="8383" spans="1:16" ht="12" customHeight="1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167">
        <v>86510</v>
      </c>
      <c r="L8383" s="167" t="s">
        <v>291</v>
      </c>
      <c r="M8383" s="2"/>
      <c r="P8383" s="2"/>
    </row>
    <row r="8384" spans="1:16" ht="12" customHeight="1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167">
        <v>86511</v>
      </c>
      <c r="L8384" s="167" t="s">
        <v>405</v>
      </c>
      <c r="M8384" s="2"/>
      <c r="P8384" s="2"/>
    </row>
    <row r="8385" spans="1:16" ht="12" customHeight="1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167">
        <v>86512</v>
      </c>
      <c r="L8385" s="167" t="s">
        <v>291</v>
      </c>
      <c r="M8385" s="2"/>
      <c r="P8385" s="2"/>
    </row>
    <row r="8386" spans="1:16" ht="12" customHeight="1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167">
        <v>86514</v>
      </c>
      <c r="L8386" s="167" t="s">
        <v>309</v>
      </c>
      <c r="M8386" s="2"/>
      <c r="P8386" s="2"/>
    </row>
    <row r="8387" spans="1:16" ht="12" customHeight="1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167">
        <v>86515</v>
      </c>
      <c r="L8387" s="167" t="s">
        <v>405</v>
      </c>
      <c r="M8387" s="2"/>
      <c r="P8387" s="2"/>
    </row>
    <row r="8388" spans="1:16" ht="12" customHeight="1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167">
        <v>86520</v>
      </c>
      <c r="L8388" s="167" t="s">
        <v>291</v>
      </c>
      <c r="M8388" s="2"/>
      <c r="P8388" s="2"/>
    </row>
    <row r="8389" spans="1:16" ht="12" customHeight="1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167">
        <v>86544</v>
      </c>
      <c r="L8389" s="167" t="s">
        <v>309</v>
      </c>
      <c r="M8389" s="2"/>
      <c r="P8389" s="2"/>
    </row>
    <row r="8390" spans="1:16" ht="12" customHeight="1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167">
        <v>86545</v>
      </c>
      <c r="L8390" s="167" t="s">
        <v>291</v>
      </c>
      <c r="M8390" s="2"/>
      <c r="P8390" s="2"/>
    </row>
    <row r="8391" spans="1:16" ht="12" customHeight="1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167">
        <v>87001</v>
      </c>
      <c r="L8391" s="167" t="s">
        <v>405</v>
      </c>
      <c r="M8391" s="2"/>
      <c r="P8391" s="2"/>
    </row>
    <row r="8392" spans="1:16" ht="12" customHeight="1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167">
        <v>87401</v>
      </c>
      <c r="L8392" s="167" t="s">
        <v>305</v>
      </c>
      <c r="M8392" s="2"/>
      <c r="P8392" s="2"/>
    </row>
    <row r="8393" spans="1:16" ht="12" customHeight="1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167">
        <v>87420</v>
      </c>
      <c r="L8393" s="167" t="s">
        <v>309</v>
      </c>
      <c r="M8393" s="2"/>
      <c r="P8393" s="2"/>
    </row>
    <row r="8394" spans="1:16" ht="12" customHeight="1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167">
        <v>87455</v>
      </c>
      <c r="L8394" s="167" t="s">
        <v>405</v>
      </c>
      <c r="M8394" s="2"/>
      <c r="P8394" s="2"/>
    </row>
    <row r="8395" spans="1:16" ht="12" customHeight="1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167">
        <v>87499</v>
      </c>
      <c r="L8395" s="167" t="s">
        <v>305</v>
      </c>
      <c r="M8395" s="2"/>
      <c r="P8395" s="2"/>
    </row>
    <row r="8396" spans="1:16" ht="12" customHeight="1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167">
        <v>87500</v>
      </c>
      <c r="L8396" s="167" t="s">
        <v>405</v>
      </c>
      <c r="M8396" s="2"/>
      <c r="P8396" s="2"/>
    </row>
    <row r="8397" spans="1:16" ht="12" customHeight="1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167">
        <v>87512</v>
      </c>
      <c r="L8397" s="167" t="s">
        <v>305</v>
      </c>
      <c r="M8397" s="2"/>
      <c r="P8397" s="2"/>
    </row>
    <row r="8398" spans="1:16" ht="12" customHeight="1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167">
        <v>87516</v>
      </c>
      <c r="L8398" s="167" t="s">
        <v>405</v>
      </c>
      <c r="M8398" s="2"/>
      <c r="P8398" s="2"/>
    </row>
    <row r="8399" spans="1:16" ht="12" customHeight="1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167">
        <v>87517</v>
      </c>
      <c r="L8399" s="167" t="s">
        <v>305</v>
      </c>
      <c r="M8399" s="2"/>
      <c r="P8399" s="2"/>
    </row>
    <row r="8400" spans="1:16" ht="12" customHeight="1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167">
        <v>87521</v>
      </c>
      <c r="L8400" s="167" t="s">
        <v>405</v>
      </c>
      <c r="M8400" s="2"/>
      <c r="P8400" s="2"/>
    </row>
    <row r="8401" spans="1:16" ht="12" customHeight="1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167">
        <v>87524</v>
      </c>
      <c r="L8401" s="167" t="s">
        <v>305</v>
      </c>
      <c r="M8401" s="2"/>
      <c r="P8401" s="2"/>
    </row>
    <row r="8402" spans="1:16" ht="12" customHeight="1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167">
        <v>87532</v>
      </c>
      <c r="L8402" s="167" t="s">
        <v>405</v>
      </c>
      <c r="M8402" s="2"/>
      <c r="P8402" s="2"/>
    </row>
    <row r="8403" spans="1:16" ht="12" customHeight="1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167">
        <v>87539</v>
      </c>
      <c r="L8403" s="167" t="s">
        <v>305</v>
      </c>
      <c r="M8403" s="2"/>
      <c r="P8403" s="2"/>
    </row>
    <row r="8404" spans="1:16" ht="12" customHeight="1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167">
        <v>87540</v>
      </c>
      <c r="L8404" s="167" t="s">
        <v>405</v>
      </c>
      <c r="M8404" s="2"/>
      <c r="P8404" s="2"/>
    </row>
    <row r="8405" spans="1:16" ht="12" customHeight="1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167">
        <v>87543</v>
      </c>
      <c r="L8405" s="167" t="s">
        <v>305</v>
      </c>
      <c r="M8405" s="2"/>
      <c r="P8405" s="2"/>
    </row>
    <row r="8406" spans="1:16" ht="12" customHeight="1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167">
        <v>87544</v>
      </c>
      <c r="L8406" s="167" t="s">
        <v>405</v>
      </c>
      <c r="M8406" s="2"/>
      <c r="P8406" s="2"/>
    </row>
    <row r="8407" spans="1:16" ht="12" customHeight="1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167">
        <v>87549</v>
      </c>
      <c r="L8407" s="167" t="s">
        <v>305</v>
      </c>
      <c r="M8407" s="2"/>
      <c r="P8407" s="2"/>
    </row>
    <row r="8408" spans="1:16" ht="12" customHeight="1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167">
        <v>87552</v>
      </c>
      <c r="L8408" s="167" t="s">
        <v>405</v>
      </c>
      <c r="M8408" s="2"/>
      <c r="P8408" s="2"/>
    </row>
    <row r="8409" spans="1:16" ht="12" customHeight="1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167">
        <v>87553</v>
      </c>
      <c r="L8409" s="167" t="s">
        <v>305</v>
      </c>
      <c r="M8409" s="2"/>
      <c r="P8409" s="2"/>
    </row>
    <row r="8410" spans="1:16" ht="12" customHeight="1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167">
        <v>87560</v>
      </c>
      <c r="L8410" s="167" t="s">
        <v>405</v>
      </c>
      <c r="M8410" s="2"/>
      <c r="P8410" s="2"/>
    </row>
    <row r="8411" spans="1:16" ht="12" customHeight="1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167">
        <v>87564</v>
      </c>
      <c r="L8411" s="167" t="s">
        <v>305</v>
      </c>
      <c r="M8411" s="2"/>
      <c r="P8411" s="2"/>
    </row>
    <row r="8412" spans="1:16" ht="12" customHeight="1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167">
        <v>87565</v>
      </c>
      <c r="L8412" s="167" t="s">
        <v>405</v>
      </c>
      <c r="M8412" s="2"/>
      <c r="P8412" s="2"/>
    </row>
    <row r="8413" spans="1:16" ht="12" customHeight="1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167">
        <v>87571</v>
      </c>
      <c r="L8413" s="167" t="s">
        <v>305</v>
      </c>
      <c r="M8413" s="2"/>
      <c r="P8413" s="2"/>
    </row>
    <row r="8414" spans="1:16" ht="12" customHeight="1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167">
        <v>87573</v>
      </c>
      <c r="L8414" s="167" t="s">
        <v>405</v>
      </c>
      <c r="M8414" s="2"/>
      <c r="P8414" s="2"/>
    </row>
    <row r="8415" spans="1:16" ht="12" customHeight="1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167">
        <v>87575</v>
      </c>
      <c r="L8415" s="167" t="s">
        <v>305</v>
      </c>
      <c r="M8415" s="2"/>
      <c r="P8415" s="2"/>
    </row>
    <row r="8416" spans="1:16" ht="12" customHeight="1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167">
        <v>87576</v>
      </c>
      <c r="L8416" s="167" t="s">
        <v>405</v>
      </c>
      <c r="M8416" s="2"/>
      <c r="P8416" s="2"/>
    </row>
    <row r="8417" spans="1:16" ht="12" customHeight="1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167">
        <v>87577</v>
      </c>
      <c r="L8417" s="167" t="s">
        <v>305</v>
      </c>
      <c r="M8417" s="2"/>
      <c r="P8417" s="2"/>
    </row>
    <row r="8418" spans="1:16" ht="12" customHeight="1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167">
        <v>87578</v>
      </c>
      <c r="L8418" s="167" t="s">
        <v>405</v>
      </c>
      <c r="M8418" s="2"/>
      <c r="P8418" s="2"/>
    </row>
    <row r="8419" spans="1:16" ht="12" customHeight="1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167">
        <v>87579</v>
      </c>
      <c r="L8419" s="167" t="s">
        <v>305</v>
      </c>
      <c r="M8419" s="2"/>
      <c r="P8419" s="2"/>
    </row>
    <row r="8420" spans="1:16" ht="12" customHeight="1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167">
        <v>87581</v>
      </c>
      <c r="L8420" s="167" t="s">
        <v>405</v>
      </c>
      <c r="M8420" s="2"/>
      <c r="P8420" s="2"/>
    </row>
    <row r="8421" spans="1:16" ht="12" customHeight="1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167">
        <v>87710</v>
      </c>
      <c r="L8421" s="167" t="s">
        <v>305</v>
      </c>
      <c r="M8421" s="2"/>
      <c r="P8421" s="2"/>
    </row>
    <row r="8422" spans="1:16" ht="12" customHeight="1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167">
        <v>87711</v>
      </c>
      <c r="L8422" s="167" t="s">
        <v>406</v>
      </c>
      <c r="M8422" s="2"/>
      <c r="P8422" s="2"/>
    </row>
    <row r="8423" spans="1:16" ht="12" customHeight="1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167">
        <v>87712</v>
      </c>
      <c r="L8423" s="167" t="s">
        <v>405</v>
      </c>
      <c r="M8423" s="2"/>
      <c r="P8423" s="2"/>
    </row>
    <row r="8424" spans="1:16" ht="12" customHeight="1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167">
        <v>87713</v>
      </c>
      <c r="L8424" s="167" t="s">
        <v>305</v>
      </c>
      <c r="M8424" s="2"/>
      <c r="P8424" s="2"/>
    </row>
    <row r="8425" spans="1:16" ht="12" customHeight="1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167">
        <v>87715</v>
      </c>
      <c r="L8425" s="167" t="s">
        <v>405</v>
      </c>
      <c r="M8425" s="2"/>
      <c r="P8425" s="2"/>
    </row>
    <row r="8426" spans="1:16" ht="12" customHeight="1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167">
        <v>87718</v>
      </c>
      <c r="L8426" s="167" t="s">
        <v>305</v>
      </c>
      <c r="M8426" s="2"/>
      <c r="P8426" s="2"/>
    </row>
    <row r="8427" spans="1:16" ht="12" customHeight="1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167">
        <v>87723</v>
      </c>
      <c r="L8427" s="167" t="s">
        <v>405</v>
      </c>
      <c r="M8427" s="2"/>
      <c r="P8427" s="2"/>
    </row>
    <row r="8428" spans="1:16" ht="12" customHeight="1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167">
        <v>87724</v>
      </c>
      <c r="L8428" s="167" t="s">
        <v>406</v>
      </c>
      <c r="M8428" s="2"/>
      <c r="P8428" s="2"/>
    </row>
    <row r="8429" spans="1:16" ht="12" customHeight="1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167">
        <v>87728</v>
      </c>
      <c r="L8429" s="167" t="s">
        <v>305</v>
      </c>
      <c r="M8429" s="2"/>
      <c r="P8429" s="2"/>
    </row>
    <row r="8430" spans="1:16" ht="12" customHeight="1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167">
        <v>87730</v>
      </c>
      <c r="L8430" s="167" t="s">
        <v>406</v>
      </c>
      <c r="M8430" s="2"/>
      <c r="P8430" s="2"/>
    </row>
    <row r="8431" spans="1:16" ht="12" customHeight="1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167">
        <v>87731</v>
      </c>
      <c r="L8431" s="167" t="s">
        <v>405</v>
      </c>
      <c r="M8431" s="2"/>
      <c r="P8431" s="2"/>
    </row>
    <row r="8432" spans="1:16" ht="12" customHeight="1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167">
        <v>87733</v>
      </c>
      <c r="L8432" s="167" t="s">
        <v>406</v>
      </c>
      <c r="M8432" s="2"/>
      <c r="P8432" s="2"/>
    </row>
    <row r="8433" spans="1:16" ht="12" customHeight="1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167">
        <v>87734</v>
      </c>
      <c r="L8433" s="167" t="s">
        <v>305</v>
      </c>
      <c r="M8433" s="2"/>
      <c r="P8433" s="2"/>
    </row>
    <row r="8434" spans="1:16" ht="12" customHeight="1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167">
        <v>87735</v>
      </c>
      <c r="L8434" s="167" t="s">
        <v>406</v>
      </c>
      <c r="M8434" s="2"/>
      <c r="P8434" s="2"/>
    </row>
    <row r="8435" spans="1:16" ht="12" customHeight="1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167">
        <v>87736</v>
      </c>
      <c r="L8435" s="167" t="s">
        <v>405</v>
      </c>
      <c r="M8435" s="2"/>
      <c r="P8435" s="2"/>
    </row>
    <row r="8436" spans="1:16" ht="12" customHeight="1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167">
        <v>87740</v>
      </c>
      <c r="L8436" s="167" t="s">
        <v>305</v>
      </c>
      <c r="M8436" s="2"/>
      <c r="P8436" s="2"/>
    </row>
    <row r="8437" spans="1:16" ht="12" customHeight="1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167">
        <v>87742</v>
      </c>
      <c r="L8437" s="167" t="s">
        <v>405</v>
      </c>
      <c r="M8437" s="2"/>
      <c r="P8437" s="2"/>
    </row>
    <row r="8438" spans="1:16" ht="12" customHeight="1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167">
        <v>87743</v>
      </c>
      <c r="L8438" s="167" t="s">
        <v>406</v>
      </c>
      <c r="M8438" s="2"/>
      <c r="P8438" s="2"/>
    </row>
    <row r="8439" spans="1:16" ht="12" customHeight="1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167">
        <v>87745</v>
      </c>
      <c r="L8439" s="167" t="s">
        <v>405</v>
      </c>
      <c r="M8439" s="2"/>
      <c r="P8439" s="2"/>
    </row>
    <row r="8440" spans="1:16" ht="12" customHeight="1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167">
        <v>87746</v>
      </c>
      <c r="L8440" s="167" t="s">
        <v>406</v>
      </c>
      <c r="M8440" s="2"/>
      <c r="P8440" s="2"/>
    </row>
    <row r="8441" spans="1:16" ht="12" customHeight="1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167">
        <v>87749</v>
      </c>
      <c r="L8441" s="167" t="s">
        <v>305</v>
      </c>
      <c r="M8441" s="2"/>
      <c r="P8441" s="2"/>
    </row>
    <row r="8442" spans="1:16" ht="12" customHeight="1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167">
        <v>87750</v>
      </c>
      <c r="L8442" s="167" t="s">
        <v>406</v>
      </c>
      <c r="M8442" s="2"/>
      <c r="P8442" s="2"/>
    </row>
    <row r="8443" spans="1:16" ht="12" customHeight="1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167">
        <v>87801</v>
      </c>
      <c r="L8443" s="167" t="s">
        <v>405</v>
      </c>
      <c r="M8443" s="2"/>
      <c r="P8443" s="2"/>
    </row>
    <row r="8444" spans="1:16" ht="12" customHeight="1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167">
        <v>87901</v>
      </c>
      <c r="L8444" s="167" t="s">
        <v>464</v>
      </c>
      <c r="M8444" s="2"/>
      <c r="P8444" s="2"/>
    </row>
    <row r="8445" spans="1:16" ht="12" customHeight="1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167">
        <v>87939</v>
      </c>
      <c r="L8445" s="167" t="s">
        <v>405</v>
      </c>
      <c r="M8445" s="2"/>
      <c r="P8445" s="2"/>
    </row>
    <row r="8446" spans="1:16" ht="12" customHeight="1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167">
        <v>87940</v>
      </c>
      <c r="L8446" s="167" t="s">
        <v>464</v>
      </c>
      <c r="M8446" s="2"/>
      <c r="P8446" s="2"/>
    </row>
    <row r="8447" spans="1:16" ht="12" customHeight="1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167">
        <v>88009</v>
      </c>
      <c r="L8447" s="167" t="s">
        <v>294</v>
      </c>
      <c r="M8447" s="2"/>
      <c r="P8447" s="2"/>
    </row>
    <row r="8448" spans="1:16" ht="12" customHeight="1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167">
        <v>88011</v>
      </c>
      <c r="L8448" s="167" t="s">
        <v>464</v>
      </c>
      <c r="M8448" s="2"/>
      <c r="P8448" s="2"/>
    </row>
    <row r="8449" spans="1:16" ht="12" customHeight="1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167">
        <v>88020</v>
      </c>
      <c r="L8449" s="167" t="s">
        <v>294</v>
      </c>
      <c r="M8449" s="2"/>
      <c r="P8449" s="2"/>
    </row>
    <row r="8450" spans="1:16" ht="12" customHeight="1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167">
        <v>88021</v>
      </c>
      <c r="L8450" s="167" t="s">
        <v>464</v>
      </c>
      <c r="M8450" s="2"/>
      <c r="P8450" s="2"/>
    </row>
    <row r="8451" spans="1:16" ht="12" customHeight="1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167">
        <v>88025</v>
      </c>
      <c r="L8451" s="167" t="s">
        <v>294</v>
      </c>
      <c r="M8451" s="2"/>
      <c r="P8451" s="2"/>
    </row>
    <row r="8452" spans="1:16" ht="12" customHeight="1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167">
        <v>88026</v>
      </c>
      <c r="L8452" s="167" t="s">
        <v>464</v>
      </c>
      <c r="M8452" s="2"/>
      <c r="P8452" s="2"/>
    </row>
    <row r="8453" spans="1:16" ht="12" customHeight="1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167">
        <v>88028</v>
      </c>
      <c r="L8453" s="167" t="s">
        <v>294</v>
      </c>
      <c r="M8453" s="2"/>
      <c r="P8453" s="2"/>
    </row>
    <row r="8454" spans="1:16" ht="12" customHeight="1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167">
        <v>88029</v>
      </c>
      <c r="L8454" s="167" t="s">
        <v>464</v>
      </c>
      <c r="M8454" s="2"/>
      <c r="P8454" s="2"/>
    </row>
    <row r="8455" spans="1:16" ht="12" customHeight="1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167">
        <v>88038</v>
      </c>
      <c r="L8455" s="167" t="s">
        <v>294</v>
      </c>
      <c r="M8455" s="2"/>
      <c r="P8455" s="2"/>
    </row>
    <row r="8456" spans="1:16" ht="12" customHeight="1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167">
        <v>88040</v>
      </c>
      <c r="L8456" s="167" t="s">
        <v>464</v>
      </c>
      <c r="M8456" s="2"/>
      <c r="P8456" s="2"/>
    </row>
    <row r="8457" spans="1:16" ht="12" customHeight="1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167">
        <v>88045</v>
      </c>
      <c r="L8457" s="167" t="s">
        <v>294</v>
      </c>
      <c r="M8457" s="2"/>
      <c r="P8457" s="2"/>
    </row>
    <row r="8458" spans="1:16" ht="12" customHeight="1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167">
        <v>88046</v>
      </c>
      <c r="L8458" s="167" t="s">
        <v>464</v>
      </c>
      <c r="M8458" s="2"/>
      <c r="P8458" s="2"/>
    </row>
    <row r="8459" spans="1:16" ht="12" customHeight="1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167">
        <v>88051</v>
      </c>
      <c r="L8459" s="167" t="s">
        <v>294</v>
      </c>
      <c r="M8459" s="2"/>
      <c r="P8459" s="2"/>
    </row>
    <row r="8460" spans="1:16" ht="12" customHeight="1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167">
        <v>88052</v>
      </c>
      <c r="L8460" s="167" t="s">
        <v>464</v>
      </c>
      <c r="M8460" s="2"/>
      <c r="P8460" s="2"/>
    </row>
    <row r="8461" spans="1:16" ht="12" customHeight="1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167">
        <v>88055</v>
      </c>
      <c r="L8461" s="167" t="s">
        <v>294</v>
      </c>
      <c r="M8461" s="2"/>
      <c r="P8461" s="2"/>
    </row>
    <row r="8462" spans="1:16" ht="12" customHeight="1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167">
        <v>88058</v>
      </c>
      <c r="L8462" s="167" t="s">
        <v>464</v>
      </c>
      <c r="M8462" s="2"/>
      <c r="P8462" s="2"/>
    </row>
    <row r="8463" spans="1:16" ht="12" customHeight="1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167">
        <v>88101</v>
      </c>
      <c r="L8463" s="167" t="s">
        <v>406</v>
      </c>
      <c r="M8463" s="2"/>
      <c r="P8463" s="2"/>
    </row>
    <row r="8464" spans="1:16" ht="12" customHeight="1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167">
        <v>88113</v>
      </c>
      <c r="L8464" s="167" t="s">
        <v>467</v>
      </c>
      <c r="M8464" s="2"/>
      <c r="P8464" s="2"/>
    </row>
    <row r="8465" spans="1:16" ht="12" customHeight="1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167">
        <v>88115</v>
      </c>
      <c r="L8465" s="167" t="s">
        <v>406</v>
      </c>
      <c r="M8465" s="2"/>
      <c r="P8465" s="2"/>
    </row>
    <row r="8466" spans="1:16" ht="12" customHeight="1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167">
        <v>88123</v>
      </c>
      <c r="L8466" s="167" t="s">
        <v>467</v>
      </c>
      <c r="M8466" s="2"/>
      <c r="P8466" s="2"/>
    </row>
    <row r="8467" spans="1:16" ht="12" customHeight="1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167">
        <v>88124</v>
      </c>
      <c r="L8467" s="167" t="s">
        <v>406</v>
      </c>
      <c r="M8467" s="2"/>
      <c r="P8467" s="2"/>
    </row>
    <row r="8468" spans="1:16" ht="12" customHeight="1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167">
        <v>88125</v>
      </c>
      <c r="L8468" s="167" t="s">
        <v>467</v>
      </c>
      <c r="M8468" s="2"/>
      <c r="P8468" s="2"/>
    </row>
    <row r="8469" spans="1:16" ht="12" customHeight="1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167">
        <v>88130</v>
      </c>
      <c r="L8469" s="167" t="s">
        <v>406</v>
      </c>
      <c r="M8469" s="2"/>
      <c r="P8469" s="2"/>
    </row>
    <row r="8470" spans="1:16" ht="12" customHeight="1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167">
        <v>88132</v>
      </c>
      <c r="L8470" s="167" t="s">
        <v>467</v>
      </c>
      <c r="M8470" s="2"/>
      <c r="P8470" s="2"/>
    </row>
    <row r="8471" spans="1:16" ht="12" customHeight="1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167">
        <v>88133</v>
      </c>
      <c r="L8471" s="167" t="s">
        <v>406</v>
      </c>
      <c r="M8471" s="2"/>
      <c r="P8471" s="2"/>
    </row>
    <row r="8472" spans="1:16" ht="12" customHeight="1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167">
        <v>88210</v>
      </c>
      <c r="L8472" s="167" t="s">
        <v>464</v>
      </c>
      <c r="M8472" s="2"/>
      <c r="P8472" s="2"/>
    </row>
    <row r="8473" spans="1:16" ht="12" customHeight="1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167">
        <v>88213</v>
      </c>
      <c r="L8473" s="167" t="s">
        <v>467</v>
      </c>
      <c r="M8473" s="2"/>
      <c r="P8473" s="2"/>
    </row>
    <row r="8474" spans="1:16" ht="12" customHeight="1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167">
        <v>88220</v>
      </c>
      <c r="L8474" s="167" t="s">
        <v>469</v>
      </c>
      <c r="M8474" s="2"/>
      <c r="P8474" s="2"/>
    </row>
    <row r="8475" spans="1:16" ht="12" customHeight="1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167">
        <v>88230</v>
      </c>
      <c r="L8475" s="167" t="s">
        <v>406</v>
      </c>
      <c r="M8475" s="2"/>
      <c r="P8475" s="2"/>
    </row>
    <row r="8476" spans="1:16" ht="12" customHeight="1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167">
        <v>88231</v>
      </c>
      <c r="L8476" s="167" t="s">
        <v>469</v>
      </c>
      <c r="M8476" s="2"/>
      <c r="P8476" s="2"/>
    </row>
    <row r="8477" spans="1:16" ht="12" customHeight="1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167">
        <v>88250</v>
      </c>
      <c r="L8477" s="167" t="s">
        <v>464</v>
      </c>
      <c r="M8477" s="2"/>
      <c r="P8477" s="2"/>
    </row>
    <row r="8478" spans="1:16" ht="12" customHeight="1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167">
        <v>88252</v>
      </c>
      <c r="L8478" s="167" t="s">
        <v>469</v>
      </c>
      <c r="M8478" s="2"/>
      <c r="P8478" s="2"/>
    </row>
    <row r="8479" spans="1:16" ht="12" customHeight="1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167">
        <v>88253</v>
      </c>
      <c r="L8479" s="167" t="s">
        <v>406</v>
      </c>
      <c r="M8479" s="2"/>
      <c r="P8479" s="2"/>
    </row>
    <row r="8480" spans="1:16" ht="12" customHeight="1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167">
        <v>88254</v>
      </c>
      <c r="L8480" s="167" t="s">
        <v>464</v>
      </c>
      <c r="M8480" s="2"/>
      <c r="P8480" s="2"/>
    </row>
    <row r="8481" spans="1:16" ht="12" customHeight="1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167">
        <v>88255</v>
      </c>
      <c r="L8481" s="167" t="s">
        <v>469</v>
      </c>
      <c r="M8481" s="2"/>
      <c r="P8481" s="2"/>
    </row>
    <row r="8482" spans="1:16" ht="12" customHeight="1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167">
        <v>88262</v>
      </c>
      <c r="L8482" s="167" t="s">
        <v>467</v>
      </c>
      <c r="M8482" s="2"/>
      <c r="P8482" s="2"/>
    </row>
    <row r="8483" spans="1:16" ht="12" customHeight="1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167">
        <v>88263</v>
      </c>
      <c r="L8483" s="167" t="s">
        <v>469</v>
      </c>
      <c r="M8483" s="2"/>
      <c r="P8483" s="2"/>
    </row>
    <row r="8484" spans="1:16" ht="12" customHeight="1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167">
        <v>88267</v>
      </c>
      <c r="L8484" s="167" t="s">
        <v>467</v>
      </c>
      <c r="M8484" s="2"/>
      <c r="P8484" s="2"/>
    </row>
    <row r="8485" spans="1:16" ht="12" customHeight="1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167">
        <v>88268</v>
      </c>
      <c r="L8485" s="167" t="s">
        <v>464</v>
      </c>
      <c r="M8485" s="2"/>
      <c r="P8485" s="2"/>
    </row>
    <row r="8486" spans="1:16" ht="12" customHeight="1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167">
        <v>88301</v>
      </c>
      <c r="L8486" s="167" t="s">
        <v>405</v>
      </c>
      <c r="M8486" s="2"/>
      <c r="P8486" s="2"/>
    </row>
    <row r="8487" spans="1:16" ht="12" customHeight="1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167">
        <v>88310</v>
      </c>
      <c r="L8487" s="167" t="s">
        <v>464</v>
      </c>
      <c r="M8487" s="2"/>
      <c r="P8487" s="2"/>
    </row>
    <row r="8488" spans="1:16" ht="12" customHeight="1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167">
        <v>88316</v>
      </c>
      <c r="L8488" s="167" t="s">
        <v>405</v>
      </c>
      <c r="M8488" s="2"/>
      <c r="P8488" s="2"/>
    </row>
    <row r="8489" spans="1:16" ht="12" customHeight="1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167">
        <v>88317</v>
      </c>
      <c r="L8489" s="167" t="s">
        <v>464</v>
      </c>
      <c r="M8489" s="2"/>
      <c r="P8489" s="2"/>
    </row>
    <row r="8490" spans="1:16" ht="12" customHeight="1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167">
        <v>88318</v>
      </c>
      <c r="L8490" s="167" t="s">
        <v>405</v>
      </c>
      <c r="M8490" s="2"/>
      <c r="P8490" s="2"/>
    </row>
    <row r="8491" spans="1:16" ht="12" customHeight="1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167">
        <v>88324</v>
      </c>
      <c r="L8491" s="167" t="s">
        <v>464</v>
      </c>
      <c r="M8491" s="2"/>
      <c r="P8491" s="2"/>
    </row>
    <row r="8492" spans="1:16" ht="12" customHeight="1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167">
        <v>88338</v>
      </c>
      <c r="L8492" s="167" t="s">
        <v>405</v>
      </c>
      <c r="M8492" s="2"/>
      <c r="P8492" s="2"/>
    </row>
    <row r="8493" spans="1:16" ht="12" customHeight="1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167">
        <v>88339</v>
      </c>
      <c r="L8493" s="167" t="s">
        <v>464</v>
      </c>
      <c r="M8493" s="2"/>
      <c r="P8493" s="2"/>
    </row>
    <row r="8494" spans="1:16" ht="12" customHeight="1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167">
        <v>88341</v>
      </c>
      <c r="L8494" s="167" t="s">
        <v>405</v>
      </c>
      <c r="M8494" s="2"/>
      <c r="P8494" s="2"/>
    </row>
    <row r="8495" spans="1:16" ht="12" customHeight="1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167">
        <v>88342</v>
      </c>
      <c r="L8495" s="167" t="s">
        <v>464</v>
      </c>
      <c r="M8495" s="2"/>
      <c r="P8495" s="2"/>
    </row>
    <row r="8496" spans="1:16" ht="12" customHeight="1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167">
        <v>88351</v>
      </c>
      <c r="L8496" s="167" t="s">
        <v>405</v>
      </c>
      <c r="M8496" s="2"/>
      <c r="P8496" s="2"/>
    </row>
    <row r="8497" spans="1:16" ht="12" customHeight="1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167">
        <v>88352</v>
      </c>
      <c r="L8497" s="167" t="s">
        <v>464</v>
      </c>
      <c r="M8497" s="2"/>
      <c r="P8497" s="2"/>
    </row>
    <row r="8498" spans="1:16" ht="12" customHeight="1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167">
        <v>88353</v>
      </c>
      <c r="L8498" s="167" t="s">
        <v>405</v>
      </c>
      <c r="M8498" s="2"/>
      <c r="P8498" s="2"/>
    </row>
    <row r="8499" spans="1:16" ht="12" customHeight="1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167">
        <v>88354</v>
      </c>
      <c r="L8499" s="167" t="s">
        <v>464</v>
      </c>
      <c r="M8499" s="2"/>
      <c r="P8499" s="2"/>
    </row>
    <row r="8500" spans="1:16" ht="12" customHeight="1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167">
        <v>88401</v>
      </c>
      <c r="L8500" s="167" t="s">
        <v>406</v>
      </c>
      <c r="M8500" s="2"/>
      <c r="P8500" s="2"/>
    </row>
    <row r="8501" spans="1:16" ht="12" customHeight="1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167">
        <v>88419</v>
      </c>
      <c r="L8501" s="167" t="s">
        <v>310</v>
      </c>
      <c r="M8501" s="2"/>
      <c r="P8501" s="2"/>
    </row>
    <row r="8502" spans="1:16" ht="12" customHeight="1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167">
        <v>88421</v>
      </c>
      <c r="L8502" s="167" t="s">
        <v>406</v>
      </c>
      <c r="M8502" s="2"/>
      <c r="P8502" s="2"/>
    </row>
    <row r="8503" spans="1:16" ht="12" customHeight="1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167">
        <v>88510</v>
      </c>
      <c r="L8503" s="167" t="s">
        <v>464</v>
      </c>
      <c r="M8503" s="2"/>
      <c r="P8503" s="2"/>
    </row>
    <row r="8504" spans="1:16" ht="12" customHeight="1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167">
        <v>88901</v>
      </c>
      <c r="L8504" s="167" t="s">
        <v>409</v>
      </c>
      <c r="M8504" s="2"/>
      <c r="P8504" s="2"/>
    </row>
    <row r="8505" spans="1:16" ht="12" customHeight="1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167">
        <v>89003</v>
      </c>
      <c r="L8505" s="167" t="s">
        <v>412</v>
      </c>
      <c r="M8505" s="2"/>
      <c r="P8505" s="2"/>
    </row>
    <row r="8506" spans="1:16" ht="12" customHeight="1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167">
        <v>89004</v>
      </c>
      <c r="L8506" s="167" t="s">
        <v>409</v>
      </c>
      <c r="M8506" s="2"/>
      <c r="P8506" s="2"/>
    </row>
    <row r="8507" spans="1:16" ht="12" customHeight="1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167">
        <v>89008</v>
      </c>
      <c r="L8507" s="167" t="s">
        <v>476</v>
      </c>
      <c r="M8507" s="2"/>
      <c r="P8507" s="2"/>
    </row>
    <row r="8508" spans="1:16" ht="12" customHeight="1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167">
        <v>89009</v>
      </c>
      <c r="L8508" s="167" t="s">
        <v>409</v>
      </c>
      <c r="M8508" s="2"/>
      <c r="P8508" s="2"/>
    </row>
    <row r="8509" spans="1:16" ht="12" customHeight="1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167">
        <v>89010</v>
      </c>
      <c r="L8509" s="167" t="s">
        <v>412</v>
      </c>
      <c r="M8509" s="2"/>
      <c r="P8509" s="2"/>
    </row>
    <row r="8510" spans="1:16" ht="12" customHeight="1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167">
        <v>89011</v>
      </c>
      <c r="L8510" s="167" t="s">
        <v>409</v>
      </c>
      <c r="M8510" s="2"/>
      <c r="P8510" s="2"/>
    </row>
    <row r="8511" spans="1:16" ht="12" customHeight="1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167">
        <v>89013</v>
      </c>
      <c r="L8511" s="167" t="s">
        <v>412</v>
      </c>
      <c r="M8511" s="2"/>
      <c r="P8511" s="2"/>
    </row>
    <row r="8512" spans="1:16" ht="12" customHeight="1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167">
        <v>89014</v>
      </c>
      <c r="L8512" s="167" t="s">
        <v>409</v>
      </c>
      <c r="M8512" s="2"/>
      <c r="P8512" s="2"/>
    </row>
    <row r="8513" spans="1:16" ht="12" customHeight="1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167">
        <v>89022</v>
      </c>
      <c r="L8513" s="167" t="s">
        <v>412</v>
      </c>
      <c r="M8513" s="2"/>
      <c r="P8513" s="2"/>
    </row>
    <row r="8514" spans="1:16" ht="12" customHeight="1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167">
        <v>89023</v>
      </c>
      <c r="L8514" s="167" t="s">
        <v>409</v>
      </c>
      <c r="M8514" s="2"/>
      <c r="P8514" s="2"/>
    </row>
    <row r="8515" spans="1:16" ht="12" customHeight="1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167">
        <v>89042</v>
      </c>
      <c r="L8515" s="167" t="s">
        <v>476</v>
      </c>
      <c r="M8515" s="2"/>
      <c r="P8515" s="2"/>
    </row>
    <row r="8516" spans="1:16" ht="12" customHeight="1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167">
        <v>89045</v>
      </c>
      <c r="L8516" s="167" t="s">
        <v>412</v>
      </c>
      <c r="M8516" s="2"/>
      <c r="P8516" s="2"/>
    </row>
    <row r="8517" spans="1:16" ht="12" customHeight="1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167">
        <v>89046</v>
      </c>
      <c r="L8517" s="167" t="s">
        <v>409</v>
      </c>
      <c r="M8517" s="2"/>
      <c r="P8517" s="2"/>
    </row>
    <row r="8518" spans="1:16" ht="12" customHeight="1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167">
        <v>89047</v>
      </c>
      <c r="L8518" s="167" t="s">
        <v>412</v>
      </c>
      <c r="M8518" s="2"/>
      <c r="P8518" s="2"/>
    </row>
    <row r="8519" spans="1:16" ht="12" customHeight="1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167">
        <v>89048</v>
      </c>
      <c r="L8519" s="167" t="s">
        <v>409</v>
      </c>
      <c r="M8519" s="2"/>
      <c r="P8519" s="2"/>
    </row>
    <row r="8520" spans="1:16" ht="12" customHeight="1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167">
        <v>89049</v>
      </c>
      <c r="L8520" s="167" t="s">
        <v>412</v>
      </c>
      <c r="M8520" s="2"/>
      <c r="P8520" s="2"/>
    </row>
    <row r="8521" spans="1:16" ht="12" customHeight="1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167">
        <v>89053</v>
      </c>
      <c r="L8521" s="167" t="s">
        <v>409</v>
      </c>
      <c r="M8521" s="2"/>
      <c r="P8521" s="2"/>
    </row>
    <row r="8522" spans="1:16" ht="12" customHeight="1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167">
        <v>89301</v>
      </c>
      <c r="L8522" s="167" t="s">
        <v>408</v>
      </c>
      <c r="M8522" s="2"/>
      <c r="P8522" s="2"/>
    </row>
    <row r="8523" spans="1:16" ht="12" customHeight="1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167">
        <v>89310</v>
      </c>
      <c r="L8523" s="167" t="s">
        <v>412</v>
      </c>
      <c r="M8523" s="2"/>
      <c r="P8523" s="2"/>
    </row>
    <row r="8524" spans="1:16" ht="12" customHeight="1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167">
        <v>89311</v>
      </c>
      <c r="L8524" s="167" t="s">
        <v>408</v>
      </c>
      <c r="M8524" s="2"/>
      <c r="P8524" s="2"/>
    </row>
    <row r="8525" spans="1:16" ht="12" customHeight="1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167">
        <v>89402</v>
      </c>
      <c r="L8525" s="167" t="s">
        <v>410</v>
      </c>
      <c r="M8525" s="2"/>
      <c r="P8525" s="2"/>
    </row>
    <row r="8526" spans="1:16" ht="12" customHeight="1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167">
        <v>89404</v>
      </c>
      <c r="L8526" s="167" t="s">
        <v>413</v>
      </c>
      <c r="M8526" s="2"/>
      <c r="P8526" s="2"/>
    </row>
    <row r="8527" spans="1:16" ht="12" customHeight="1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167">
        <v>89405</v>
      </c>
      <c r="L8527" s="167" t="s">
        <v>410</v>
      </c>
      <c r="M8527" s="2"/>
      <c r="P8527" s="2"/>
    </row>
    <row r="8528" spans="1:16" ht="12" customHeight="1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167">
        <v>89409</v>
      </c>
      <c r="L8528" s="167" t="s">
        <v>412</v>
      </c>
      <c r="M8528" s="2"/>
      <c r="P8528" s="2"/>
    </row>
    <row r="8529" spans="1:16" ht="12" customHeight="1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167">
        <v>89410</v>
      </c>
      <c r="L8529" s="167" t="s">
        <v>410</v>
      </c>
      <c r="M8529" s="2"/>
      <c r="P8529" s="2"/>
    </row>
    <row r="8530" spans="1:16" ht="12" customHeight="1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167">
        <v>89414</v>
      </c>
      <c r="L8530" s="167" t="s">
        <v>413</v>
      </c>
      <c r="M8530" s="2"/>
      <c r="P8530" s="2"/>
    </row>
    <row r="8531" spans="1:16" ht="12" customHeight="1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167">
        <v>89415</v>
      </c>
      <c r="L8531" s="167" t="s">
        <v>412</v>
      </c>
      <c r="M8531" s="2"/>
      <c r="P8531" s="2"/>
    </row>
    <row r="8532" spans="1:16" ht="12" customHeight="1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167">
        <v>89418</v>
      </c>
      <c r="L8532" s="167" t="s">
        <v>413</v>
      </c>
      <c r="M8532" s="2"/>
      <c r="P8532" s="2"/>
    </row>
    <row r="8533" spans="1:16" ht="12" customHeight="1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167">
        <v>89420</v>
      </c>
      <c r="L8533" s="167" t="s">
        <v>412</v>
      </c>
      <c r="M8533" s="2"/>
      <c r="P8533" s="2"/>
    </row>
    <row r="8534" spans="1:16" ht="12" customHeight="1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167">
        <v>89421</v>
      </c>
      <c r="L8534" s="167" t="s">
        <v>413</v>
      </c>
      <c r="M8534" s="2"/>
      <c r="P8534" s="2"/>
    </row>
    <row r="8535" spans="1:16" ht="12" customHeight="1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167">
        <v>89422</v>
      </c>
      <c r="L8535" s="167" t="s">
        <v>412</v>
      </c>
      <c r="M8535" s="2"/>
      <c r="P8535" s="2"/>
    </row>
    <row r="8536" spans="1:16" ht="12" customHeight="1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167">
        <v>89423</v>
      </c>
      <c r="L8536" s="167" t="s">
        <v>410</v>
      </c>
      <c r="M8536" s="2"/>
      <c r="P8536" s="2"/>
    </row>
    <row r="8537" spans="1:16" ht="12" customHeight="1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167">
        <v>89425</v>
      </c>
      <c r="L8537" s="167" t="s">
        <v>413</v>
      </c>
      <c r="M8537" s="2"/>
      <c r="P8537" s="2"/>
    </row>
    <row r="8538" spans="1:16" ht="12" customHeight="1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167">
        <v>89427</v>
      </c>
      <c r="L8538" s="167" t="s">
        <v>410</v>
      </c>
      <c r="M8538" s="2"/>
      <c r="P8538" s="2"/>
    </row>
    <row r="8539" spans="1:16" ht="12" customHeight="1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167">
        <v>89438</v>
      </c>
      <c r="L8539" s="167" t="s">
        <v>413</v>
      </c>
      <c r="M8539" s="2"/>
      <c r="P8539" s="2"/>
    </row>
    <row r="8540" spans="1:16" ht="12" customHeight="1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167">
        <v>89439</v>
      </c>
      <c r="L8540" s="167" t="s">
        <v>410</v>
      </c>
      <c r="M8540" s="2"/>
      <c r="P8540" s="2"/>
    </row>
    <row r="8541" spans="1:16" ht="12" customHeight="1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167">
        <v>89445</v>
      </c>
      <c r="L8541" s="167" t="s">
        <v>413</v>
      </c>
      <c r="M8541" s="2"/>
      <c r="P8541" s="2"/>
    </row>
    <row r="8542" spans="1:16" ht="12" customHeight="1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167">
        <v>89447</v>
      </c>
      <c r="L8542" s="167" t="s">
        <v>410</v>
      </c>
      <c r="M8542" s="2"/>
      <c r="P8542" s="2"/>
    </row>
    <row r="8543" spans="1:16" ht="12" customHeight="1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167">
        <v>89801</v>
      </c>
      <c r="L8543" s="167" t="s">
        <v>407</v>
      </c>
      <c r="M8543" s="2"/>
      <c r="P8543" s="2"/>
    </row>
    <row r="8544" spans="1:16" ht="12" customHeight="1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167">
        <v>89820</v>
      </c>
      <c r="L8544" s="167" t="s">
        <v>413</v>
      </c>
      <c r="M8544" s="2"/>
      <c r="P8544" s="2"/>
    </row>
    <row r="8545" spans="1:16" ht="12" customHeight="1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167">
        <v>89821</v>
      </c>
      <c r="L8545" s="167" t="s">
        <v>407</v>
      </c>
      <c r="M8545" s="2"/>
      <c r="P8545" s="2"/>
    </row>
    <row r="8546" spans="1:16" ht="12" customHeight="1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167">
        <v>90001</v>
      </c>
      <c r="L8546" s="167" t="s">
        <v>19</v>
      </c>
      <c r="M8546" s="2"/>
      <c r="P8546" s="2"/>
    </row>
    <row r="8547" spans="1:16" ht="12" customHeight="1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167">
        <v>90022</v>
      </c>
      <c r="L8547" s="167" t="s">
        <v>300</v>
      </c>
      <c r="M8547" s="2"/>
      <c r="P8547" s="2"/>
    </row>
    <row r="8548" spans="1:16" ht="12" customHeight="1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167">
        <v>90023</v>
      </c>
      <c r="L8548" s="167" t="s">
        <v>19</v>
      </c>
      <c r="M8548" s="2"/>
      <c r="P8548" s="2"/>
    </row>
    <row r="8549" spans="1:16" ht="12" customHeight="1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167">
        <v>90040</v>
      </c>
      <c r="L8549" s="167" t="s">
        <v>300</v>
      </c>
      <c r="M8549" s="2"/>
      <c r="P8549" s="2"/>
    </row>
    <row r="8550" spans="1:16" ht="12" customHeight="1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167">
        <v>90041</v>
      </c>
      <c r="L8550" s="167" t="s">
        <v>19</v>
      </c>
      <c r="M8550" s="2"/>
      <c r="P8550" s="2"/>
    </row>
    <row r="8551" spans="1:16" ht="12" customHeight="1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167">
        <v>90091</v>
      </c>
      <c r="L8551" s="167" t="s">
        <v>300</v>
      </c>
      <c r="M8551" s="2"/>
      <c r="P8551" s="2"/>
    </row>
    <row r="8552" spans="1:16" ht="12" customHeight="1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167">
        <v>90093</v>
      </c>
      <c r="L8552" s="167" t="s">
        <v>19</v>
      </c>
      <c r="M8552" s="2"/>
      <c r="P8552" s="2"/>
    </row>
    <row r="8553" spans="1:16" ht="12" customHeight="1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167">
        <v>90201</v>
      </c>
      <c r="L8553" s="167" t="s">
        <v>300</v>
      </c>
      <c r="M8553" s="2"/>
      <c r="P8553" s="2"/>
    </row>
    <row r="8554" spans="1:16" ht="12" customHeight="1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167">
        <v>90209</v>
      </c>
      <c r="L8554" s="167" t="s">
        <v>19</v>
      </c>
      <c r="M8554" s="2"/>
      <c r="P8554" s="2"/>
    </row>
    <row r="8555" spans="1:16" ht="12" customHeight="1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167">
        <v>90220</v>
      </c>
      <c r="L8555" s="167" t="s">
        <v>300</v>
      </c>
      <c r="M8555" s="2"/>
      <c r="P8555" s="2"/>
    </row>
    <row r="8556" spans="1:16" ht="12" customHeight="1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167">
        <v>90230</v>
      </c>
      <c r="L8556" s="167" t="s">
        <v>19</v>
      </c>
      <c r="M8556" s="2"/>
      <c r="P8556" s="2"/>
    </row>
    <row r="8557" spans="1:16" ht="12" customHeight="1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167">
        <v>90239</v>
      </c>
      <c r="L8557" s="167" t="s">
        <v>300</v>
      </c>
      <c r="M8557" s="2"/>
      <c r="P8557" s="2"/>
    </row>
    <row r="8558" spans="1:16" ht="12" customHeight="1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167">
        <v>90245</v>
      </c>
      <c r="L8558" s="167" t="s">
        <v>19</v>
      </c>
      <c r="M8558" s="2"/>
      <c r="P8558" s="2"/>
    </row>
    <row r="8559" spans="1:16" ht="12" customHeight="1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167">
        <v>90262</v>
      </c>
      <c r="L8559" s="167" t="s">
        <v>300</v>
      </c>
      <c r="M8559" s="2"/>
      <c r="P8559" s="2"/>
    </row>
    <row r="8560" spans="1:16" ht="12" customHeight="1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167">
        <v>90263</v>
      </c>
      <c r="L8560" s="167" t="s">
        <v>19</v>
      </c>
      <c r="M8560" s="2"/>
      <c r="P8560" s="2"/>
    </row>
    <row r="8561" spans="1:16" ht="12" customHeight="1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167">
        <v>90270</v>
      </c>
      <c r="L8561" s="167" t="s">
        <v>300</v>
      </c>
      <c r="M8561" s="2"/>
      <c r="P8561" s="2"/>
    </row>
    <row r="8562" spans="1:16" ht="12" customHeight="1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167">
        <v>90272</v>
      </c>
      <c r="L8562" s="167" t="s">
        <v>19</v>
      </c>
      <c r="M8562" s="2"/>
      <c r="P8562" s="2"/>
    </row>
    <row r="8563" spans="1:16" ht="12" customHeight="1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167">
        <v>90280</v>
      </c>
      <c r="L8563" s="167" t="s">
        <v>300</v>
      </c>
      <c r="M8563" s="2"/>
      <c r="P8563" s="2"/>
    </row>
    <row r="8564" spans="1:16" ht="12" customHeight="1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167">
        <v>90290</v>
      </c>
      <c r="L8564" s="167" t="s">
        <v>19</v>
      </c>
      <c r="M8564" s="2"/>
      <c r="P8564" s="2"/>
    </row>
    <row r="8565" spans="1:16" ht="12" customHeight="1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167">
        <v>90502</v>
      </c>
      <c r="L8565" s="167" t="s">
        <v>300</v>
      </c>
      <c r="M8565" s="2"/>
      <c r="P8565" s="2"/>
    </row>
    <row r="8566" spans="1:16" ht="12" customHeight="1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167">
        <v>90503</v>
      </c>
      <c r="L8566" s="167" t="s">
        <v>19</v>
      </c>
      <c r="M8566" s="2"/>
      <c r="P8566" s="2"/>
    </row>
    <row r="8567" spans="1:16" ht="12" customHeight="1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167">
        <v>90601</v>
      </c>
      <c r="L8567" s="167" t="s">
        <v>300</v>
      </c>
      <c r="M8567" s="2"/>
      <c r="P8567" s="2"/>
    </row>
    <row r="8568" spans="1:16" ht="12" customHeight="1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167">
        <v>91001</v>
      </c>
      <c r="L8568" s="167" t="s">
        <v>19</v>
      </c>
      <c r="M8568" s="2"/>
      <c r="P8568" s="2"/>
    </row>
    <row r="8569" spans="1:16" ht="12" customHeight="1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167">
        <v>91006</v>
      </c>
      <c r="L8569" s="167" t="s">
        <v>300</v>
      </c>
      <c r="M8569" s="2"/>
      <c r="P8569" s="2"/>
    </row>
    <row r="8570" spans="1:16" ht="12" customHeight="1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167">
        <v>91011</v>
      </c>
      <c r="L8570" s="167" t="s">
        <v>19</v>
      </c>
      <c r="M8570" s="2"/>
      <c r="P8570" s="2"/>
    </row>
    <row r="8571" spans="1:16" ht="12" customHeight="1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167">
        <v>91016</v>
      </c>
      <c r="L8571" s="167" t="s">
        <v>300</v>
      </c>
      <c r="M8571" s="2"/>
      <c r="P8571" s="2"/>
    </row>
    <row r="8572" spans="1:16" ht="12" customHeight="1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167">
        <v>91020</v>
      </c>
      <c r="L8572" s="167" t="s">
        <v>19</v>
      </c>
      <c r="M8572" s="2"/>
      <c r="P8572" s="2"/>
    </row>
    <row r="8573" spans="1:16" ht="12" customHeight="1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167">
        <v>91024</v>
      </c>
      <c r="L8573" s="167" t="s">
        <v>300</v>
      </c>
      <c r="M8573" s="2"/>
      <c r="P8573" s="2"/>
    </row>
    <row r="8574" spans="1:16" ht="12" customHeight="1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167">
        <v>91030</v>
      </c>
      <c r="L8574" s="167" t="s">
        <v>19</v>
      </c>
      <c r="M8574" s="2"/>
      <c r="P8574" s="2"/>
    </row>
    <row r="8575" spans="1:16" ht="12" customHeight="1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167">
        <v>91066</v>
      </c>
      <c r="L8575" s="167" t="s">
        <v>300</v>
      </c>
      <c r="M8575" s="2"/>
      <c r="P8575" s="2"/>
    </row>
    <row r="8576" spans="1:16" ht="12" customHeight="1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167">
        <v>91101</v>
      </c>
      <c r="L8576" s="167" t="s">
        <v>19</v>
      </c>
      <c r="M8576" s="2"/>
      <c r="P8576" s="2"/>
    </row>
    <row r="8577" spans="1:16" ht="12" customHeight="1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167">
        <v>91701</v>
      </c>
      <c r="L8577" s="167" t="s">
        <v>300</v>
      </c>
      <c r="M8577" s="2"/>
      <c r="P8577" s="2"/>
    </row>
    <row r="8578" spans="1:16" ht="12" customHeight="1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167">
        <v>91801</v>
      </c>
      <c r="L8578" s="167" t="s">
        <v>19</v>
      </c>
      <c r="M8578" s="2"/>
      <c r="P8578" s="2"/>
    </row>
    <row r="8579" spans="1:16" ht="12" customHeight="1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167">
        <v>91901</v>
      </c>
      <c r="L8579" s="167" t="s">
        <v>302</v>
      </c>
      <c r="M8579" s="2"/>
      <c r="P8579" s="2"/>
    </row>
    <row r="8580" spans="1:16" ht="12" customHeight="1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167">
        <v>92201</v>
      </c>
      <c r="L8580" s="167" t="s">
        <v>298</v>
      </c>
      <c r="M8580" s="2"/>
      <c r="P8580" s="2"/>
    </row>
    <row r="8581" spans="1:16" ht="12" customHeight="1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167">
        <v>92210</v>
      </c>
      <c r="L8581" s="167" t="s">
        <v>302</v>
      </c>
      <c r="M8581" s="2"/>
      <c r="P8581" s="2"/>
    </row>
    <row r="8582" spans="1:16" ht="12" customHeight="1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167">
        <v>92220</v>
      </c>
      <c r="L8582" s="167" t="s">
        <v>298</v>
      </c>
      <c r="M8582" s="2"/>
      <c r="P8582" s="2"/>
    </row>
    <row r="8583" spans="1:16" ht="12" customHeight="1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167">
        <v>92222</v>
      </c>
      <c r="L8583" s="167" t="s">
        <v>302</v>
      </c>
      <c r="M8583" s="2"/>
      <c r="P8583" s="2"/>
    </row>
    <row r="8584" spans="1:16" ht="12" customHeight="1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167">
        <v>92223</v>
      </c>
      <c r="L8584" s="167" t="s">
        <v>298</v>
      </c>
      <c r="M8584" s="2"/>
      <c r="P8584" s="2"/>
    </row>
    <row r="8585" spans="1:16" ht="12" customHeight="1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167">
        <v>92226</v>
      </c>
      <c r="L8585" s="167" t="s">
        <v>293</v>
      </c>
      <c r="M8585" s="2"/>
      <c r="P8585" s="2"/>
    </row>
    <row r="8586" spans="1:16" ht="12" customHeight="1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167">
        <v>92227</v>
      </c>
      <c r="L8586" s="167" t="s">
        <v>302</v>
      </c>
      <c r="M8586" s="2"/>
      <c r="P8586" s="2"/>
    </row>
    <row r="8587" spans="1:16" ht="12" customHeight="1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167">
        <v>92230</v>
      </c>
      <c r="L8587" s="167" t="s">
        <v>298</v>
      </c>
      <c r="M8587" s="2"/>
      <c r="P8587" s="2"/>
    </row>
    <row r="8588" spans="1:16" ht="12" customHeight="1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167">
        <v>92231</v>
      </c>
      <c r="L8588" s="167" t="s">
        <v>302</v>
      </c>
      <c r="M8588" s="2"/>
      <c r="P8588" s="2"/>
    </row>
    <row r="8589" spans="1:16" ht="12" customHeight="1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167">
        <v>92234</v>
      </c>
      <c r="L8589" s="167" t="s">
        <v>298</v>
      </c>
      <c r="M8589" s="2"/>
      <c r="P8589" s="2"/>
    </row>
    <row r="8590" spans="1:16" ht="12" customHeight="1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167">
        <v>92236</v>
      </c>
      <c r="L8590" s="167" t="s">
        <v>302</v>
      </c>
      <c r="M8590" s="2"/>
      <c r="P8590" s="2"/>
    </row>
    <row r="8591" spans="1:16" ht="12" customHeight="1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167">
        <v>92239</v>
      </c>
      <c r="L8591" s="167" t="s">
        <v>298</v>
      </c>
      <c r="M8591" s="2"/>
      <c r="P8591" s="2"/>
    </row>
    <row r="8592" spans="1:16" ht="12" customHeight="1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167">
        <v>92242</v>
      </c>
      <c r="L8592" s="167" t="s">
        <v>293</v>
      </c>
      <c r="M8592" s="2"/>
      <c r="P8592" s="2"/>
    </row>
    <row r="8593" spans="1:16" ht="12" customHeight="1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167">
        <v>92243</v>
      </c>
      <c r="L8593" s="167" t="s">
        <v>302</v>
      </c>
      <c r="M8593" s="2"/>
      <c r="P8593" s="2"/>
    </row>
    <row r="8594" spans="1:16" ht="12" customHeight="1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167">
        <v>92252</v>
      </c>
      <c r="L8594" s="167" t="s">
        <v>298</v>
      </c>
      <c r="M8594" s="2"/>
      <c r="P8594" s="2"/>
    </row>
    <row r="8595" spans="1:16" ht="12" customHeight="1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167">
        <v>92253</v>
      </c>
      <c r="L8595" s="167" t="s">
        <v>302</v>
      </c>
      <c r="M8595" s="2"/>
      <c r="P8595" s="2"/>
    </row>
    <row r="8596" spans="1:16" ht="12" customHeight="1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167">
        <v>92256</v>
      </c>
      <c r="L8596" s="167" t="s">
        <v>298</v>
      </c>
      <c r="M8596" s="2"/>
      <c r="P8596" s="2"/>
    </row>
    <row r="8597" spans="1:16" ht="12" customHeight="1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167">
        <v>92257</v>
      </c>
      <c r="L8597" s="167" t="s">
        <v>302</v>
      </c>
      <c r="M8597" s="2"/>
      <c r="P8597" s="2"/>
    </row>
    <row r="8598" spans="1:16" ht="12" customHeight="1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167">
        <v>92258</v>
      </c>
      <c r="L8598" s="167" t="s">
        <v>298</v>
      </c>
      <c r="M8598" s="2"/>
      <c r="P8598" s="2"/>
    </row>
    <row r="8599" spans="1:16" ht="12" customHeight="1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167">
        <v>92259</v>
      </c>
      <c r="L8599" s="167" t="s">
        <v>302</v>
      </c>
      <c r="M8599" s="2"/>
      <c r="P8599" s="2"/>
    </row>
    <row r="8600" spans="1:16" ht="12" customHeight="1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167">
        <v>92260</v>
      </c>
      <c r="L8600" s="167" t="s">
        <v>298</v>
      </c>
      <c r="M8600" s="2"/>
      <c r="P8600" s="2"/>
    </row>
    <row r="8601" spans="1:16" ht="12" customHeight="1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167">
        <v>92261</v>
      </c>
      <c r="L8601" s="167" t="s">
        <v>302</v>
      </c>
      <c r="M8601" s="2"/>
      <c r="P8601" s="2"/>
    </row>
    <row r="8602" spans="1:16" ht="12" customHeight="1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167">
        <v>92262</v>
      </c>
      <c r="L8602" s="167" t="s">
        <v>298</v>
      </c>
      <c r="M8602" s="2"/>
      <c r="P8602" s="2"/>
    </row>
    <row r="8603" spans="1:16" ht="12" customHeight="1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167">
        <v>92266</v>
      </c>
      <c r="L8603" s="167" t="s">
        <v>302</v>
      </c>
      <c r="M8603" s="2"/>
      <c r="P8603" s="2"/>
    </row>
    <row r="8604" spans="1:16" ht="12" customHeight="1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167">
        <v>92267</v>
      </c>
      <c r="L8604" s="167" t="s">
        <v>293</v>
      </c>
      <c r="M8604" s="2"/>
      <c r="P8604" s="2"/>
    </row>
    <row r="8605" spans="1:16" ht="12" customHeight="1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167">
        <v>92268</v>
      </c>
      <c r="L8605" s="167" t="s">
        <v>298</v>
      </c>
      <c r="M8605" s="2"/>
      <c r="P8605" s="2"/>
    </row>
    <row r="8606" spans="1:16" ht="12" customHeight="1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167">
        <v>92273</v>
      </c>
      <c r="L8606" s="167" t="s">
        <v>302</v>
      </c>
      <c r="M8606" s="2"/>
      <c r="P8606" s="2"/>
    </row>
    <row r="8607" spans="1:16" ht="12" customHeight="1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167">
        <v>92276</v>
      </c>
      <c r="L8607" s="167" t="s">
        <v>298</v>
      </c>
      <c r="M8607" s="2"/>
      <c r="P8607" s="2"/>
    </row>
    <row r="8608" spans="1:16" ht="12" customHeight="1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167">
        <v>92280</v>
      </c>
      <c r="L8608" s="167" t="s">
        <v>293</v>
      </c>
      <c r="M8608" s="2"/>
      <c r="P8608" s="2"/>
    </row>
    <row r="8609" spans="1:16" ht="12" customHeight="1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167">
        <v>92281</v>
      </c>
      <c r="L8609" s="167" t="s">
        <v>302</v>
      </c>
      <c r="M8609" s="2"/>
      <c r="P8609" s="2"/>
    </row>
    <row r="8610" spans="1:16" ht="12" customHeight="1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167">
        <v>92282</v>
      </c>
      <c r="L8610" s="167" t="s">
        <v>298</v>
      </c>
      <c r="M8610" s="2"/>
      <c r="P8610" s="2"/>
    </row>
    <row r="8611" spans="1:16" ht="12" customHeight="1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167">
        <v>92283</v>
      </c>
      <c r="L8611" s="167" t="s">
        <v>302</v>
      </c>
      <c r="M8611" s="2"/>
      <c r="P8611" s="2"/>
    </row>
    <row r="8612" spans="1:16" ht="12" customHeight="1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167">
        <v>92284</v>
      </c>
      <c r="L8612" s="167" t="s">
        <v>298</v>
      </c>
      <c r="M8612" s="2"/>
      <c r="P8612" s="2"/>
    </row>
    <row r="8613" spans="1:16" ht="12" customHeight="1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167">
        <v>92313</v>
      </c>
      <c r="L8613" s="167" t="s">
        <v>300</v>
      </c>
      <c r="M8613" s="2"/>
      <c r="P8613" s="2"/>
    </row>
    <row r="8614" spans="1:16" ht="12" customHeight="1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167">
        <v>92314</v>
      </c>
      <c r="L8614" s="167" t="s">
        <v>298</v>
      </c>
      <c r="M8614" s="2"/>
      <c r="P8614" s="2"/>
    </row>
    <row r="8615" spans="1:16" ht="12" customHeight="1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167">
        <v>92316</v>
      </c>
      <c r="L8615" s="167" t="s">
        <v>300</v>
      </c>
      <c r="M8615" s="2"/>
      <c r="P8615" s="2"/>
    </row>
    <row r="8616" spans="1:16" ht="12" customHeight="1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167">
        <v>92317</v>
      </c>
      <c r="L8616" s="167" t="s">
        <v>298</v>
      </c>
      <c r="M8616" s="2"/>
      <c r="P8616" s="2"/>
    </row>
    <row r="8617" spans="1:16" ht="12" customHeight="1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167">
        <v>92318</v>
      </c>
      <c r="L8617" s="167" t="s">
        <v>300</v>
      </c>
      <c r="M8617" s="2"/>
      <c r="P8617" s="2"/>
    </row>
    <row r="8618" spans="1:16" ht="12" customHeight="1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167">
        <v>92320</v>
      </c>
      <c r="L8618" s="167" t="s">
        <v>298</v>
      </c>
      <c r="M8618" s="2"/>
      <c r="P8618" s="2"/>
    </row>
    <row r="8619" spans="1:16" ht="12" customHeight="1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167">
        <v>92323</v>
      </c>
      <c r="L8619" s="167" t="s">
        <v>409</v>
      </c>
      <c r="M8619" s="2"/>
      <c r="P8619" s="2"/>
    </row>
    <row r="8620" spans="1:16" ht="12" customHeight="1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167">
        <v>92324</v>
      </c>
      <c r="L8620" s="167" t="s">
        <v>300</v>
      </c>
      <c r="M8620" s="2"/>
      <c r="P8620" s="2"/>
    </row>
    <row r="8621" spans="1:16" ht="12" customHeight="1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167">
        <v>92325</v>
      </c>
      <c r="L8621" s="167" t="s">
        <v>298</v>
      </c>
      <c r="M8621" s="2"/>
      <c r="P8621" s="2"/>
    </row>
    <row r="8622" spans="1:16" ht="12" customHeight="1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167">
        <v>92328</v>
      </c>
      <c r="L8622" s="167" t="s">
        <v>409</v>
      </c>
      <c r="M8622" s="2"/>
      <c r="P8622" s="2"/>
    </row>
    <row r="8623" spans="1:16" ht="12" customHeight="1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167">
        <v>92329</v>
      </c>
      <c r="L8623" s="167" t="s">
        <v>300</v>
      </c>
      <c r="M8623" s="2"/>
      <c r="P8623" s="2"/>
    </row>
    <row r="8624" spans="1:16" ht="12" customHeight="1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167">
        <v>92332</v>
      </c>
      <c r="L8624" s="167" t="s">
        <v>409</v>
      </c>
      <c r="M8624" s="2"/>
      <c r="P8624" s="2"/>
    </row>
    <row r="8625" spans="1:16" ht="12" customHeight="1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167">
        <v>92333</v>
      </c>
      <c r="L8625" s="167" t="s">
        <v>298</v>
      </c>
      <c r="M8625" s="2"/>
      <c r="P8625" s="2"/>
    </row>
    <row r="8626" spans="1:16" ht="12" customHeight="1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167">
        <v>92334</v>
      </c>
      <c r="L8626" s="167" t="s">
        <v>300</v>
      </c>
      <c r="M8626" s="2"/>
      <c r="P8626" s="2"/>
    </row>
    <row r="8627" spans="1:16" ht="12" customHeight="1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167">
        <v>92338</v>
      </c>
      <c r="L8627" s="167" t="s">
        <v>298</v>
      </c>
      <c r="M8627" s="2"/>
      <c r="P8627" s="2"/>
    </row>
    <row r="8628" spans="1:16" ht="12" customHeight="1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167">
        <v>92350</v>
      </c>
      <c r="L8628" s="167" t="s">
        <v>300</v>
      </c>
      <c r="M8628" s="2"/>
      <c r="P8628" s="2"/>
    </row>
    <row r="8629" spans="1:16" ht="12" customHeight="1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167">
        <v>92352</v>
      </c>
      <c r="L8629" s="167" t="s">
        <v>298</v>
      </c>
      <c r="M8629" s="2"/>
      <c r="P8629" s="2"/>
    </row>
    <row r="8630" spans="1:16" ht="12" customHeight="1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167">
        <v>92354</v>
      </c>
      <c r="L8630" s="167" t="s">
        <v>300</v>
      </c>
      <c r="M8630" s="2"/>
      <c r="P8630" s="2"/>
    </row>
    <row r="8631" spans="1:16" ht="12" customHeight="1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167">
        <v>92356</v>
      </c>
      <c r="L8631" s="167" t="s">
        <v>298</v>
      </c>
      <c r="M8631" s="2"/>
      <c r="P8631" s="2"/>
    </row>
    <row r="8632" spans="1:16" ht="12" customHeight="1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167">
        <v>92357</v>
      </c>
      <c r="L8632" s="167" t="s">
        <v>300</v>
      </c>
      <c r="M8632" s="2"/>
      <c r="P8632" s="2"/>
    </row>
    <row r="8633" spans="1:16" ht="12" customHeight="1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167">
        <v>92359</v>
      </c>
      <c r="L8633" s="167" t="s">
        <v>298</v>
      </c>
      <c r="M8633" s="2"/>
      <c r="P8633" s="2"/>
    </row>
    <row r="8634" spans="1:16" ht="12" customHeight="1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167">
        <v>92363</v>
      </c>
      <c r="L8634" s="167" t="s">
        <v>409</v>
      </c>
      <c r="M8634" s="2"/>
      <c r="P8634" s="2"/>
    </row>
    <row r="8635" spans="1:16" ht="12" customHeight="1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167">
        <v>92364</v>
      </c>
      <c r="L8635" s="167" t="s">
        <v>298</v>
      </c>
      <c r="M8635" s="2"/>
      <c r="P8635" s="2"/>
    </row>
    <row r="8636" spans="1:16" ht="12" customHeight="1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167">
        <v>92366</v>
      </c>
      <c r="L8636" s="167" t="s">
        <v>409</v>
      </c>
      <c r="M8636" s="2"/>
      <c r="P8636" s="2"/>
    </row>
    <row r="8637" spans="1:16" ht="12" customHeight="1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167">
        <v>92368</v>
      </c>
      <c r="L8637" s="167" t="s">
        <v>298</v>
      </c>
      <c r="M8637" s="2"/>
      <c r="P8637" s="2"/>
    </row>
    <row r="8638" spans="1:16" ht="12" customHeight="1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167">
        <v>92373</v>
      </c>
      <c r="L8638" s="167" t="s">
        <v>300</v>
      </c>
      <c r="M8638" s="2"/>
      <c r="P8638" s="2"/>
    </row>
    <row r="8639" spans="1:16" ht="12" customHeight="1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167">
        <v>92378</v>
      </c>
      <c r="L8639" s="167" t="s">
        <v>298</v>
      </c>
      <c r="M8639" s="2"/>
      <c r="P8639" s="2"/>
    </row>
    <row r="8640" spans="1:16" ht="12" customHeight="1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167">
        <v>92384</v>
      </c>
      <c r="L8640" s="167" t="s">
        <v>409</v>
      </c>
      <c r="M8640" s="2"/>
      <c r="P8640" s="2"/>
    </row>
    <row r="8641" spans="1:16" ht="12" customHeight="1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167">
        <v>92385</v>
      </c>
      <c r="L8641" s="167" t="s">
        <v>298</v>
      </c>
      <c r="M8641" s="2"/>
      <c r="P8641" s="2"/>
    </row>
    <row r="8642" spans="1:16" ht="12" customHeight="1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167">
        <v>92389</v>
      </c>
      <c r="L8642" s="167" t="s">
        <v>409</v>
      </c>
      <c r="M8642" s="2"/>
      <c r="P8642" s="2"/>
    </row>
    <row r="8643" spans="1:16" ht="12" customHeight="1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167">
        <v>92391</v>
      </c>
      <c r="L8643" s="167" t="s">
        <v>298</v>
      </c>
      <c r="M8643" s="2"/>
      <c r="P8643" s="2"/>
    </row>
    <row r="8644" spans="1:16" ht="12" customHeight="1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167">
        <v>92401</v>
      </c>
      <c r="L8644" s="167" t="s">
        <v>300</v>
      </c>
      <c r="M8644" s="2"/>
      <c r="P8644" s="2"/>
    </row>
    <row r="8645" spans="1:16" ht="12" customHeight="1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167">
        <v>92536</v>
      </c>
      <c r="L8645" s="167" t="s">
        <v>302</v>
      </c>
      <c r="M8645" s="2"/>
      <c r="P8645" s="2"/>
    </row>
    <row r="8646" spans="1:16" ht="12" customHeight="1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167">
        <v>92543</v>
      </c>
      <c r="L8646" s="167" t="s">
        <v>300</v>
      </c>
      <c r="M8646" s="2"/>
      <c r="P8646" s="2"/>
    </row>
    <row r="8647" spans="1:16" ht="12" customHeight="1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167">
        <v>92544</v>
      </c>
      <c r="L8647" s="167" t="s">
        <v>302</v>
      </c>
      <c r="M8647" s="2"/>
      <c r="P8647" s="2"/>
    </row>
    <row r="8648" spans="1:16" ht="12" customHeight="1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167">
        <v>92545</v>
      </c>
      <c r="L8648" s="167" t="s">
        <v>300</v>
      </c>
      <c r="M8648" s="2"/>
      <c r="P8648" s="2"/>
    </row>
    <row r="8649" spans="1:16" ht="12" customHeight="1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167">
        <v>92549</v>
      </c>
      <c r="L8649" s="167" t="s">
        <v>302</v>
      </c>
      <c r="M8649" s="2"/>
      <c r="P8649" s="2"/>
    </row>
    <row r="8650" spans="1:16" ht="12" customHeight="1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167">
        <v>92551</v>
      </c>
      <c r="L8650" s="167" t="s">
        <v>300</v>
      </c>
      <c r="M8650" s="2"/>
      <c r="P8650" s="2"/>
    </row>
    <row r="8651" spans="1:16" ht="12" customHeight="1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167">
        <v>92561</v>
      </c>
      <c r="L8651" s="167" t="s">
        <v>302</v>
      </c>
      <c r="M8651" s="2"/>
      <c r="P8651" s="2"/>
    </row>
    <row r="8652" spans="1:16" ht="12" customHeight="1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167">
        <v>92562</v>
      </c>
      <c r="L8652" s="167" t="s">
        <v>300</v>
      </c>
      <c r="M8652" s="2"/>
      <c r="P8652" s="2"/>
    </row>
    <row r="8653" spans="1:16" ht="12" customHeight="1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167">
        <v>92563</v>
      </c>
      <c r="L8653" s="167" t="s">
        <v>302</v>
      </c>
      <c r="M8653" s="2"/>
      <c r="P8653" s="2"/>
    </row>
    <row r="8654" spans="1:16" ht="12" customHeight="1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167">
        <v>92567</v>
      </c>
      <c r="L8654" s="167" t="s">
        <v>300</v>
      </c>
      <c r="M8654" s="2"/>
      <c r="P8654" s="2"/>
    </row>
    <row r="8655" spans="1:16" ht="12" customHeight="1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167">
        <v>92583</v>
      </c>
      <c r="L8655" s="167" t="s">
        <v>298</v>
      </c>
      <c r="M8655" s="2"/>
      <c r="P8655" s="2"/>
    </row>
    <row r="8656" spans="1:16" ht="12" customHeight="1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167">
        <v>92584</v>
      </c>
      <c r="L8656" s="167" t="s">
        <v>300</v>
      </c>
      <c r="M8656" s="2"/>
      <c r="P8656" s="2"/>
    </row>
    <row r="8657" spans="1:16" ht="12" customHeight="1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167">
        <v>92589</v>
      </c>
      <c r="L8657" s="167" t="s">
        <v>302</v>
      </c>
      <c r="M8657" s="2"/>
      <c r="P8657" s="2"/>
    </row>
    <row r="8658" spans="1:16" ht="12" customHeight="1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167">
        <v>92595</v>
      </c>
      <c r="L8658" s="167" t="s">
        <v>300</v>
      </c>
      <c r="M8658" s="2"/>
      <c r="P8658" s="2"/>
    </row>
    <row r="8659" spans="1:16" ht="12" customHeight="1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167">
        <v>93001</v>
      </c>
      <c r="L8659" s="167" t="s">
        <v>19</v>
      </c>
      <c r="M8659" s="2"/>
      <c r="P8659" s="2"/>
    </row>
    <row r="8660" spans="1:16" ht="12" customHeight="1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167">
        <v>93013</v>
      </c>
      <c r="L8660" s="167" t="s">
        <v>304</v>
      </c>
      <c r="M8660" s="2"/>
      <c r="P8660" s="2"/>
    </row>
    <row r="8661" spans="1:16" ht="12" customHeight="1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167">
        <v>93015</v>
      </c>
      <c r="L8661" s="167" t="s">
        <v>19</v>
      </c>
      <c r="M8661" s="2"/>
      <c r="P8661" s="2"/>
    </row>
    <row r="8662" spans="1:16" ht="12" customHeight="1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167">
        <v>93067</v>
      </c>
      <c r="L8662" s="167" t="s">
        <v>304</v>
      </c>
      <c r="M8662" s="2"/>
      <c r="P8662" s="2"/>
    </row>
    <row r="8663" spans="1:16" ht="12" customHeight="1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167">
        <v>93093</v>
      </c>
      <c r="L8663" s="167" t="s">
        <v>19</v>
      </c>
      <c r="M8663" s="2"/>
      <c r="P8663" s="2"/>
    </row>
    <row r="8664" spans="1:16" ht="12" customHeight="1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167">
        <v>93101</v>
      </c>
      <c r="L8664" s="167" t="s">
        <v>304</v>
      </c>
      <c r="M8664" s="2"/>
      <c r="P8664" s="2"/>
    </row>
    <row r="8665" spans="1:16" ht="12" customHeight="1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167">
        <v>93201</v>
      </c>
      <c r="L8665" s="167" t="s">
        <v>296</v>
      </c>
      <c r="M8665" s="2"/>
      <c r="P8665" s="2"/>
    </row>
    <row r="8666" spans="1:16" ht="12" customHeight="1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167">
        <v>93202</v>
      </c>
      <c r="L8666" s="167" t="s">
        <v>299</v>
      </c>
      <c r="M8666" s="2"/>
      <c r="P8666" s="2"/>
    </row>
    <row r="8667" spans="1:16" ht="12" customHeight="1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167">
        <v>93203</v>
      </c>
      <c r="L8667" s="167" t="s">
        <v>296</v>
      </c>
      <c r="M8667" s="2"/>
      <c r="P8667" s="2"/>
    </row>
    <row r="8668" spans="1:16" ht="12" customHeight="1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167">
        <v>93204</v>
      </c>
      <c r="L8668" s="167" t="s">
        <v>299</v>
      </c>
      <c r="M8668" s="2"/>
      <c r="P8668" s="2"/>
    </row>
    <row r="8669" spans="1:16" ht="12" customHeight="1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167">
        <v>93205</v>
      </c>
      <c r="L8669" s="167" t="s">
        <v>296</v>
      </c>
      <c r="M8669" s="2"/>
      <c r="P8669" s="2"/>
    </row>
    <row r="8670" spans="1:16" ht="12" customHeight="1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167">
        <v>93210</v>
      </c>
      <c r="L8670" s="167" t="s">
        <v>299</v>
      </c>
      <c r="M8670" s="2"/>
      <c r="P8670" s="2"/>
    </row>
    <row r="8671" spans="1:16" ht="12" customHeight="1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167">
        <v>93215</v>
      </c>
      <c r="L8671" s="167" t="s">
        <v>296</v>
      </c>
      <c r="M8671" s="2"/>
      <c r="P8671" s="2"/>
    </row>
    <row r="8672" spans="1:16" ht="12" customHeight="1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167">
        <v>93221</v>
      </c>
      <c r="L8672" s="167" t="s">
        <v>299</v>
      </c>
      <c r="M8672" s="2"/>
      <c r="P8672" s="2"/>
    </row>
    <row r="8673" spans="1:16" ht="12" customHeight="1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167">
        <v>93222</v>
      </c>
      <c r="L8673" s="167" t="s">
        <v>296</v>
      </c>
      <c r="M8673" s="2"/>
      <c r="P8673" s="2"/>
    </row>
    <row r="8674" spans="1:16" ht="12" customHeight="1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167">
        <v>93223</v>
      </c>
      <c r="L8674" s="167" t="s">
        <v>299</v>
      </c>
      <c r="M8674" s="2"/>
      <c r="P8674" s="2"/>
    </row>
    <row r="8675" spans="1:16" ht="12" customHeight="1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167">
        <v>93224</v>
      </c>
      <c r="L8675" s="167" t="s">
        <v>296</v>
      </c>
      <c r="M8675" s="2"/>
      <c r="P8675" s="2"/>
    </row>
    <row r="8676" spans="1:16" ht="12" customHeight="1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167">
        <v>93227</v>
      </c>
      <c r="L8676" s="167" t="s">
        <v>299</v>
      </c>
      <c r="M8676" s="2"/>
      <c r="P8676" s="2"/>
    </row>
    <row r="8677" spans="1:16" ht="12" customHeight="1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167">
        <v>93238</v>
      </c>
      <c r="L8677" s="167" t="s">
        <v>296</v>
      </c>
      <c r="M8677" s="2"/>
      <c r="P8677" s="2"/>
    </row>
    <row r="8678" spans="1:16" ht="12" customHeight="1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167">
        <v>93239</v>
      </c>
      <c r="L8678" s="167" t="s">
        <v>299</v>
      </c>
      <c r="M8678" s="2"/>
      <c r="P8678" s="2"/>
    </row>
    <row r="8679" spans="1:16" ht="12" customHeight="1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167">
        <v>93240</v>
      </c>
      <c r="L8679" s="167" t="s">
        <v>296</v>
      </c>
      <c r="M8679" s="2"/>
      <c r="P8679" s="2"/>
    </row>
    <row r="8680" spans="1:16" ht="12" customHeight="1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167">
        <v>93242</v>
      </c>
      <c r="L8680" s="167" t="s">
        <v>299</v>
      </c>
      <c r="M8680" s="2"/>
      <c r="P8680" s="2"/>
    </row>
    <row r="8681" spans="1:16" ht="12" customHeight="1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167">
        <v>93243</v>
      </c>
      <c r="L8681" s="167" t="s">
        <v>296</v>
      </c>
      <c r="M8681" s="2"/>
      <c r="P8681" s="2"/>
    </row>
    <row r="8682" spans="1:16" ht="12" customHeight="1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167">
        <v>93244</v>
      </c>
      <c r="L8682" s="167" t="s">
        <v>299</v>
      </c>
      <c r="M8682" s="2"/>
      <c r="P8682" s="2"/>
    </row>
    <row r="8683" spans="1:16" ht="12" customHeight="1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167">
        <v>93249</v>
      </c>
      <c r="L8683" s="167" t="s">
        <v>296</v>
      </c>
      <c r="M8683" s="2"/>
      <c r="P8683" s="2"/>
    </row>
    <row r="8684" spans="1:16" ht="12" customHeight="1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167">
        <v>93254</v>
      </c>
      <c r="L8684" s="167" t="s">
        <v>304</v>
      </c>
      <c r="M8684" s="2"/>
      <c r="P8684" s="2"/>
    </row>
    <row r="8685" spans="1:16" ht="12" customHeight="1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167">
        <v>93255</v>
      </c>
      <c r="L8685" s="167" t="s">
        <v>296</v>
      </c>
      <c r="M8685" s="2"/>
      <c r="P8685" s="2"/>
    </row>
    <row r="8686" spans="1:16" ht="12" customHeight="1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167">
        <v>93262</v>
      </c>
      <c r="L8686" s="167" t="s">
        <v>299</v>
      </c>
      <c r="M8686" s="2"/>
      <c r="P8686" s="2"/>
    </row>
    <row r="8687" spans="1:16" ht="12" customHeight="1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167">
        <v>93263</v>
      </c>
      <c r="L8687" s="167" t="s">
        <v>296</v>
      </c>
      <c r="M8687" s="2"/>
      <c r="P8687" s="2"/>
    </row>
    <row r="8688" spans="1:16" ht="12" customHeight="1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167">
        <v>93266</v>
      </c>
      <c r="L8688" s="167" t="s">
        <v>299</v>
      </c>
      <c r="M8688" s="2"/>
      <c r="P8688" s="2"/>
    </row>
    <row r="8689" spans="1:16" ht="12" customHeight="1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167">
        <v>93267</v>
      </c>
      <c r="L8689" s="167" t="s">
        <v>296</v>
      </c>
      <c r="M8689" s="2"/>
      <c r="P8689" s="2"/>
    </row>
    <row r="8690" spans="1:16" ht="12" customHeight="1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167">
        <v>93271</v>
      </c>
      <c r="L8690" s="167" t="s">
        <v>299</v>
      </c>
      <c r="M8690" s="2"/>
      <c r="P8690" s="2"/>
    </row>
    <row r="8691" spans="1:16" ht="12" customHeight="1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167">
        <v>93272</v>
      </c>
      <c r="L8691" s="167" t="s">
        <v>296</v>
      </c>
      <c r="M8691" s="2"/>
      <c r="P8691" s="2"/>
    </row>
    <row r="8692" spans="1:16" ht="12" customHeight="1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167">
        <v>93274</v>
      </c>
      <c r="L8692" s="167" t="s">
        <v>299</v>
      </c>
      <c r="M8692" s="2"/>
      <c r="P8692" s="2"/>
    </row>
    <row r="8693" spans="1:16" ht="12" customHeight="1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167">
        <v>93276</v>
      </c>
      <c r="L8693" s="167" t="s">
        <v>296</v>
      </c>
      <c r="M8693" s="2"/>
      <c r="P8693" s="2"/>
    </row>
    <row r="8694" spans="1:16" ht="12" customHeight="1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167">
        <v>93277</v>
      </c>
      <c r="L8694" s="167" t="s">
        <v>299</v>
      </c>
      <c r="M8694" s="2"/>
      <c r="P8694" s="2"/>
    </row>
    <row r="8695" spans="1:16" ht="12" customHeight="1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167">
        <v>93280</v>
      </c>
      <c r="L8695" s="167" t="s">
        <v>296</v>
      </c>
      <c r="M8695" s="2"/>
      <c r="P8695" s="2"/>
    </row>
    <row r="8696" spans="1:16" ht="12" customHeight="1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167">
        <v>93282</v>
      </c>
      <c r="L8696" s="167" t="s">
        <v>299</v>
      </c>
      <c r="M8696" s="2"/>
      <c r="P8696" s="2"/>
    </row>
    <row r="8697" spans="1:16" ht="12" customHeight="1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167">
        <v>93283</v>
      </c>
      <c r="L8697" s="167" t="s">
        <v>296</v>
      </c>
      <c r="M8697" s="2"/>
      <c r="P8697" s="2"/>
    </row>
    <row r="8698" spans="1:16" ht="12" customHeight="1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167">
        <v>93286</v>
      </c>
      <c r="L8698" s="167" t="s">
        <v>299</v>
      </c>
      <c r="M8698" s="2"/>
      <c r="P8698" s="2"/>
    </row>
    <row r="8699" spans="1:16" ht="12" customHeight="1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167">
        <v>93287</v>
      </c>
      <c r="L8699" s="167" t="s">
        <v>296</v>
      </c>
      <c r="M8699" s="2"/>
      <c r="P8699" s="2"/>
    </row>
    <row r="8700" spans="1:16" ht="12" customHeight="1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167">
        <v>93291</v>
      </c>
      <c r="L8700" s="167" t="s">
        <v>299</v>
      </c>
      <c r="M8700" s="2"/>
      <c r="P8700" s="2"/>
    </row>
    <row r="8701" spans="1:16" ht="12" customHeight="1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167">
        <v>93301</v>
      </c>
      <c r="L8701" s="167" t="s">
        <v>296</v>
      </c>
      <c r="M8701" s="2"/>
      <c r="P8701" s="2"/>
    </row>
    <row r="8702" spans="1:16" ht="12" customHeight="1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167">
        <v>93401</v>
      </c>
      <c r="L8702" s="167" t="s">
        <v>304</v>
      </c>
      <c r="M8702" s="2"/>
      <c r="P8702" s="2"/>
    </row>
    <row r="8703" spans="1:16" ht="12" customHeight="1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167">
        <v>93501</v>
      </c>
      <c r="L8703" s="167" t="s">
        <v>296</v>
      </c>
      <c r="M8703" s="2"/>
      <c r="P8703" s="2"/>
    </row>
    <row r="8704" spans="1:16" ht="12" customHeight="1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167">
        <v>93510</v>
      </c>
      <c r="L8704" s="167" t="s">
        <v>19</v>
      </c>
      <c r="M8704" s="2"/>
      <c r="P8704" s="2"/>
    </row>
    <row r="8705" spans="1:16" ht="12" customHeight="1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167">
        <v>93512</v>
      </c>
      <c r="L8705" s="167" t="s">
        <v>412</v>
      </c>
      <c r="M8705" s="2"/>
      <c r="P8705" s="2"/>
    </row>
    <row r="8706" spans="1:16" ht="12" customHeight="1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167">
        <v>93513</v>
      </c>
      <c r="L8706" s="167" t="s">
        <v>299</v>
      </c>
      <c r="M8706" s="2"/>
      <c r="P8706" s="2"/>
    </row>
    <row r="8707" spans="1:16" ht="12" customHeight="1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167">
        <v>93516</v>
      </c>
      <c r="L8707" s="167" t="s">
        <v>298</v>
      </c>
      <c r="M8707" s="2"/>
      <c r="P8707" s="2"/>
    </row>
    <row r="8708" spans="1:16" ht="12" customHeight="1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167">
        <v>93517</v>
      </c>
      <c r="L8708" s="167" t="s">
        <v>410</v>
      </c>
      <c r="M8708" s="2"/>
      <c r="P8708" s="2"/>
    </row>
    <row r="8709" spans="1:16" ht="12" customHeight="1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167">
        <v>93518</v>
      </c>
      <c r="L8709" s="167" t="s">
        <v>296</v>
      </c>
      <c r="M8709" s="2"/>
      <c r="P8709" s="2"/>
    </row>
    <row r="8710" spans="1:16" ht="12" customHeight="1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167">
        <v>93523</v>
      </c>
      <c r="L8710" s="167" t="s">
        <v>298</v>
      </c>
      <c r="M8710" s="2"/>
      <c r="P8710" s="2"/>
    </row>
    <row r="8711" spans="1:16" ht="12" customHeight="1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167">
        <v>93526</v>
      </c>
      <c r="L8711" s="167" t="s">
        <v>299</v>
      </c>
      <c r="M8711" s="2"/>
      <c r="P8711" s="2"/>
    </row>
    <row r="8712" spans="1:16" ht="12" customHeight="1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167">
        <v>93527</v>
      </c>
      <c r="L8712" s="167" t="s">
        <v>296</v>
      </c>
      <c r="M8712" s="2"/>
      <c r="P8712" s="2"/>
    </row>
    <row r="8713" spans="1:16" ht="12" customHeight="1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167">
        <v>93528</v>
      </c>
      <c r="L8713" s="167" t="s">
        <v>298</v>
      </c>
      <c r="M8713" s="2"/>
      <c r="P8713" s="2"/>
    </row>
    <row r="8714" spans="1:16" ht="12" customHeight="1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167">
        <v>93529</v>
      </c>
      <c r="L8714" s="167" t="s">
        <v>299</v>
      </c>
      <c r="M8714" s="2"/>
      <c r="P8714" s="2"/>
    </row>
    <row r="8715" spans="1:16" ht="12" customHeight="1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167">
        <v>93530</v>
      </c>
      <c r="L8715" s="167" t="s">
        <v>296</v>
      </c>
      <c r="M8715" s="2"/>
      <c r="P8715" s="2"/>
    </row>
    <row r="8716" spans="1:16" ht="12" customHeight="1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167">
        <v>93532</v>
      </c>
      <c r="L8716" s="167" t="s">
        <v>19</v>
      </c>
      <c r="M8716" s="2"/>
      <c r="P8716" s="2"/>
    </row>
    <row r="8717" spans="1:16" ht="12" customHeight="1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167">
        <v>93535</v>
      </c>
      <c r="L8717" s="167" t="s">
        <v>298</v>
      </c>
      <c r="M8717" s="2"/>
      <c r="P8717" s="2"/>
    </row>
    <row r="8718" spans="1:16" ht="12" customHeight="1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167">
        <v>93536</v>
      </c>
      <c r="L8718" s="167" t="s">
        <v>19</v>
      </c>
      <c r="M8718" s="2"/>
      <c r="P8718" s="2"/>
    </row>
    <row r="8719" spans="1:16" ht="12" customHeight="1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167">
        <v>93541</v>
      </c>
      <c r="L8719" s="167" t="s">
        <v>299</v>
      </c>
      <c r="M8719" s="2"/>
      <c r="P8719" s="2"/>
    </row>
    <row r="8720" spans="1:16" ht="12" customHeight="1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167">
        <v>93542</v>
      </c>
      <c r="L8720" s="167" t="s">
        <v>296</v>
      </c>
      <c r="M8720" s="2"/>
      <c r="P8720" s="2"/>
    </row>
    <row r="8721" spans="1:16" ht="12" customHeight="1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167">
        <v>93543</v>
      </c>
      <c r="L8721" s="167" t="s">
        <v>19</v>
      </c>
      <c r="M8721" s="2"/>
      <c r="P8721" s="2"/>
    </row>
    <row r="8722" spans="1:16" ht="12" customHeight="1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167">
        <v>93544</v>
      </c>
      <c r="L8722" s="167" t="s">
        <v>300</v>
      </c>
      <c r="M8722" s="2"/>
      <c r="P8722" s="2"/>
    </row>
    <row r="8723" spans="1:16" ht="12" customHeight="1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167">
        <v>93545</v>
      </c>
      <c r="L8723" s="167" t="s">
        <v>299</v>
      </c>
      <c r="M8723" s="2"/>
      <c r="P8723" s="2"/>
    </row>
    <row r="8724" spans="1:16" ht="12" customHeight="1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167">
        <v>93549</v>
      </c>
      <c r="L8724" s="167" t="s">
        <v>296</v>
      </c>
      <c r="M8724" s="2"/>
      <c r="P8724" s="2"/>
    </row>
    <row r="8725" spans="1:16" ht="12" customHeight="1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167">
        <v>93550</v>
      </c>
      <c r="L8725" s="167" t="s">
        <v>19</v>
      </c>
      <c r="M8725" s="2"/>
      <c r="P8725" s="2"/>
    </row>
    <row r="8726" spans="1:16" ht="12" customHeight="1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167">
        <v>93553</v>
      </c>
      <c r="L8726" s="167" t="s">
        <v>300</v>
      </c>
      <c r="M8726" s="2"/>
      <c r="P8726" s="2"/>
    </row>
    <row r="8727" spans="1:16" ht="12" customHeight="1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167">
        <v>93554</v>
      </c>
      <c r="L8727" s="167" t="s">
        <v>298</v>
      </c>
      <c r="M8727" s="2"/>
      <c r="P8727" s="2"/>
    </row>
    <row r="8728" spans="1:16" ht="12" customHeight="1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167">
        <v>93560</v>
      </c>
      <c r="L8728" s="167" t="s">
        <v>296</v>
      </c>
      <c r="M8728" s="2"/>
      <c r="P8728" s="2"/>
    </row>
    <row r="8729" spans="1:16" ht="12" customHeight="1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167">
        <v>93562</v>
      </c>
      <c r="L8729" s="167" t="s">
        <v>298</v>
      </c>
      <c r="M8729" s="2"/>
      <c r="P8729" s="2"/>
    </row>
    <row r="8730" spans="1:16" ht="12" customHeight="1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167">
        <v>93563</v>
      </c>
      <c r="L8730" s="167" t="s">
        <v>300</v>
      </c>
      <c r="M8730" s="2"/>
      <c r="P8730" s="2"/>
    </row>
    <row r="8731" spans="1:16" ht="12" customHeight="1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167">
        <v>93581</v>
      </c>
      <c r="L8731" s="167" t="s">
        <v>296</v>
      </c>
      <c r="M8731" s="2"/>
      <c r="P8731" s="2"/>
    </row>
    <row r="8732" spans="1:16" ht="12" customHeight="1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167">
        <v>93584</v>
      </c>
      <c r="L8732" s="167" t="s">
        <v>19</v>
      </c>
      <c r="M8732" s="2"/>
      <c r="P8732" s="2"/>
    </row>
    <row r="8733" spans="1:16" ht="12" customHeight="1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167">
        <v>93592</v>
      </c>
      <c r="L8733" s="167" t="s">
        <v>298</v>
      </c>
      <c r="M8733" s="2"/>
      <c r="P8733" s="2"/>
    </row>
    <row r="8734" spans="1:16" ht="12" customHeight="1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167">
        <v>93599</v>
      </c>
      <c r="L8734" s="167" t="s">
        <v>19</v>
      </c>
      <c r="M8734" s="2"/>
      <c r="P8734" s="2"/>
    </row>
    <row r="8735" spans="1:16" ht="12" customHeight="1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167">
        <v>93601</v>
      </c>
      <c r="L8735" s="167" t="s">
        <v>299</v>
      </c>
      <c r="M8735" s="2"/>
      <c r="P8735" s="2"/>
    </row>
    <row r="8736" spans="1:16" ht="12" customHeight="1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167">
        <v>93901</v>
      </c>
      <c r="L8736" s="167" t="s">
        <v>303</v>
      </c>
      <c r="M8736" s="2"/>
      <c r="P8736" s="2"/>
    </row>
    <row r="8737" spans="1:16" ht="12" customHeight="1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167">
        <v>93920</v>
      </c>
      <c r="L8737" s="167" t="s">
        <v>304</v>
      </c>
      <c r="M8737" s="2"/>
      <c r="P8737" s="2"/>
    </row>
    <row r="8738" spans="1:16" ht="12" customHeight="1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167">
        <v>93921</v>
      </c>
      <c r="L8738" s="167" t="s">
        <v>303</v>
      </c>
      <c r="M8738" s="2"/>
      <c r="P8738" s="2"/>
    </row>
    <row r="8739" spans="1:16" ht="12" customHeight="1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167">
        <v>93927</v>
      </c>
      <c r="L8739" s="167" t="s">
        <v>299</v>
      </c>
      <c r="M8739" s="2"/>
      <c r="P8739" s="2"/>
    </row>
    <row r="8740" spans="1:16" ht="12" customHeight="1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167">
        <v>93928</v>
      </c>
      <c r="L8740" s="167" t="s">
        <v>304</v>
      </c>
      <c r="M8740" s="2"/>
      <c r="P8740" s="2"/>
    </row>
    <row r="8741" spans="1:16" ht="12" customHeight="1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167">
        <v>93930</v>
      </c>
      <c r="L8741" s="167" t="s">
        <v>299</v>
      </c>
      <c r="M8741" s="2"/>
      <c r="P8741" s="2"/>
    </row>
    <row r="8742" spans="1:16" ht="12" customHeight="1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167">
        <v>93932</v>
      </c>
      <c r="L8742" s="167" t="s">
        <v>304</v>
      </c>
      <c r="M8742" s="2"/>
      <c r="P8742" s="2"/>
    </row>
    <row r="8743" spans="1:16" ht="12" customHeight="1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167">
        <v>93933</v>
      </c>
      <c r="L8743" s="167" t="s">
        <v>303</v>
      </c>
      <c r="M8743" s="2"/>
      <c r="P8743" s="2"/>
    </row>
    <row r="8744" spans="1:16" ht="12" customHeight="1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167">
        <v>93954</v>
      </c>
      <c r="L8744" s="167" t="s">
        <v>299</v>
      </c>
      <c r="M8744" s="2"/>
      <c r="P8744" s="2"/>
    </row>
    <row r="8745" spans="1:16" ht="12" customHeight="1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167">
        <v>93955</v>
      </c>
      <c r="L8745" s="167" t="s">
        <v>303</v>
      </c>
      <c r="M8745" s="2"/>
      <c r="P8745" s="2"/>
    </row>
    <row r="8746" spans="1:16" ht="12" customHeight="1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167">
        <v>93960</v>
      </c>
      <c r="L8746" s="167" t="s">
        <v>299</v>
      </c>
      <c r="M8746" s="2"/>
      <c r="P8746" s="2"/>
    </row>
    <row r="8747" spans="1:16" ht="12" customHeight="1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167">
        <v>93962</v>
      </c>
      <c r="L8747" s="167" t="s">
        <v>303</v>
      </c>
      <c r="M8747" s="2"/>
      <c r="P8747" s="2"/>
    </row>
    <row r="8748" spans="1:16" ht="12" customHeight="1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167">
        <v>94203</v>
      </c>
      <c r="L8748" s="167" t="s">
        <v>301</v>
      </c>
      <c r="M8748" s="2"/>
      <c r="P8748" s="2"/>
    </row>
    <row r="8749" spans="1:16" ht="12" customHeight="1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167">
        <v>94301</v>
      </c>
      <c r="L8749" s="167" t="s">
        <v>303</v>
      </c>
      <c r="M8749" s="2"/>
      <c r="P8749" s="2"/>
    </row>
    <row r="8750" spans="1:16" ht="12" customHeight="1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167">
        <v>94508</v>
      </c>
      <c r="L8750" s="167" t="s">
        <v>301</v>
      </c>
      <c r="M8750" s="2"/>
      <c r="P8750" s="2"/>
    </row>
    <row r="8751" spans="1:16" ht="12" customHeight="1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167">
        <v>94510</v>
      </c>
      <c r="L8751" s="167" t="s">
        <v>303</v>
      </c>
      <c r="M8751" s="2"/>
      <c r="P8751" s="2"/>
    </row>
    <row r="8752" spans="1:16" ht="12" customHeight="1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167">
        <v>94511</v>
      </c>
      <c r="L8752" s="167" t="s">
        <v>301</v>
      </c>
      <c r="M8752" s="2"/>
      <c r="P8752" s="2"/>
    </row>
    <row r="8753" spans="1:16" ht="12" customHeight="1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167">
        <v>94516</v>
      </c>
      <c r="L8753" s="167" t="s">
        <v>303</v>
      </c>
      <c r="M8753" s="2"/>
      <c r="P8753" s="2"/>
    </row>
    <row r="8754" spans="1:16" ht="12" customHeight="1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167">
        <v>94531</v>
      </c>
      <c r="L8754" s="167" t="s">
        <v>301</v>
      </c>
      <c r="M8754" s="2"/>
      <c r="P8754" s="2"/>
    </row>
    <row r="8755" spans="1:16" ht="12" customHeight="1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167">
        <v>94536</v>
      </c>
      <c r="L8755" s="167" t="s">
        <v>303</v>
      </c>
      <c r="M8755" s="2"/>
      <c r="P8755" s="2"/>
    </row>
    <row r="8756" spans="1:16" ht="12" customHeight="1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167">
        <v>94548</v>
      </c>
      <c r="L8756" s="167" t="s">
        <v>301</v>
      </c>
      <c r="M8756" s="2"/>
      <c r="P8756" s="2"/>
    </row>
    <row r="8757" spans="1:16" ht="12" customHeight="1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167">
        <v>94549</v>
      </c>
      <c r="L8757" s="167" t="s">
        <v>303</v>
      </c>
      <c r="M8757" s="2"/>
      <c r="P8757" s="2"/>
    </row>
    <row r="8758" spans="1:16" ht="12" customHeight="1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167">
        <v>94558</v>
      </c>
      <c r="L8758" s="167" t="s">
        <v>301</v>
      </c>
      <c r="M8758" s="2"/>
      <c r="P8758" s="2"/>
    </row>
    <row r="8759" spans="1:16" ht="12" customHeight="1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167">
        <v>94560</v>
      </c>
      <c r="L8759" s="167" t="s">
        <v>303</v>
      </c>
      <c r="M8759" s="2"/>
      <c r="P8759" s="2"/>
    </row>
    <row r="8760" spans="1:16" ht="12" customHeight="1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167">
        <v>94561</v>
      </c>
      <c r="L8760" s="167" t="s">
        <v>301</v>
      </c>
      <c r="M8760" s="2"/>
      <c r="P8760" s="2"/>
    </row>
    <row r="8761" spans="1:16" ht="12" customHeight="1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167">
        <v>94563</v>
      </c>
      <c r="L8761" s="167" t="s">
        <v>303</v>
      </c>
      <c r="M8761" s="2"/>
      <c r="P8761" s="2"/>
    </row>
    <row r="8762" spans="1:16" ht="12" customHeight="1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167">
        <v>94567</v>
      </c>
      <c r="L8762" s="167" t="s">
        <v>301</v>
      </c>
      <c r="M8762" s="2"/>
      <c r="P8762" s="2"/>
    </row>
    <row r="8763" spans="1:16" ht="12" customHeight="1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167">
        <v>94568</v>
      </c>
      <c r="L8763" s="167" t="s">
        <v>303</v>
      </c>
      <c r="M8763" s="2"/>
      <c r="P8763" s="2"/>
    </row>
    <row r="8764" spans="1:16" ht="12" customHeight="1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167">
        <v>94571</v>
      </c>
      <c r="L8764" s="167" t="s">
        <v>301</v>
      </c>
      <c r="M8764" s="2"/>
      <c r="P8764" s="2"/>
    </row>
    <row r="8765" spans="1:16" ht="12" customHeight="1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167">
        <v>94572</v>
      </c>
      <c r="L8765" s="167" t="s">
        <v>303</v>
      </c>
      <c r="M8765" s="2"/>
      <c r="P8765" s="2"/>
    </row>
    <row r="8766" spans="1:16" ht="12" customHeight="1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167">
        <v>94573</v>
      </c>
      <c r="L8766" s="167" t="s">
        <v>301</v>
      </c>
      <c r="M8766" s="2"/>
      <c r="P8766" s="2"/>
    </row>
    <row r="8767" spans="1:16" ht="12" customHeight="1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167">
        <v>94575</v>
      </c>
      <c r="L8767" s="167" t="s">
        <v>303</v>
      </c>
      <c r="M8767" s="2"/>
      <c r="P8767" s="2"/>
    </row>
    <row r="8768" spans="1:16" ht="12" customHeight="1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167">
        <v>94576</v>
      </c>
      <c r="L8768" s="167" t="s">
        <v>301</v>
      </c>
      <c r="M8768" s="2"/>
      <c r="P8768" s="2"/>
    </row>
    <row r="8769" spans="1:16" ht="12" customHeight="1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167">
        <v>94577</v>
      </c>
      <c r="L8769" s="167" t="s">
        <v>303</v>
      </c>
      <c r="M8769" s="2"/>
      <c r="P8769" s="2"/>
    </row>
    <row r="8770" spans="1:16" ht="12" customHeight="1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167">
        <v>94581</v>
      </c>
      <c r="L8770" s="167" t="s">
        <v>301</v>
      </c>
      <c r="M8770" s="2"/>
      <c r="P8770" s="2"/>
    </row>
    <row r="8771" spans="1:16" ht="12" customHeight="1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167">
        <v>94582</v>
      </c>
      <c r="L8771" s="167" t="s">
        <v>303</v>
      </c>
      <c r="M8771" s="2"/>
      <c r="P8771" s="2"/>
    </row>
    <row r="8772" spans="1:16" ht="12" customHeight="1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167">
        <v>94585</v>
      </c>
      <c r="L8772" s="167" t="s">
        <v>301</v>
      </c>
      <c r="M8772" s="2"/>
      <c r="P8772" s="2"/>
    </row>
    <row r="8773" spans="1:16" ht="12" customHeight="1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167">
        <v>94586</v>
      </c>
      <c r="L8773" s="167" t="s">
        <v>303</v>
      </c>
      <c r="M8773" s="2"/>
      <c r="P8773" s="2"/>
    </row>
    <row r="8774" spans="1:16" ht="12" customHeight="1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167">
        <v>94599</v>
      </c>
      <c r="L8774" s="167" t="s">
        <v>301</v>
      </c>
      <c r="M8774" s="2"/>
      <c r="P8774" s="2"/>
    </row>
    <row r="8775" spans="1:16" ht="12" customHeight="1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167">
        <v>94601</v>
      </c>
      <c r="L8775" s="167" t="s">
        <v>303</v>
      </c>
      <c r="M8775" s="2"/>
      <c r="P8775" s="2"/>
    </row>
    <row r="8776" spans="1:16" ht="12" customHeight="1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167">
        <v>95201</v>
      </c>
      <c r="L8776" s="167" t="s">
        <v>301</v>
      </c>
      <c r="M8776" s="2"/>
      <c r="P8776" s="2"/>
    </row>
    <row r="8777" spans="1:16" ht="12" customHeight="1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167">
        <v>95301</v>
      </c>
      <c r="L8777" s="167" t="s">
        <v>299</v>
      </c>
      <c r="M8777" s="2"/>
      <c r="P8777" s="2"/>
    </row>
    <row r="8778" spans="1:16" ht="12" customHeight="1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167">
        <v>95304</v>
      </c>
      <c r="L8778" s="167" t="s">
        <v>301</v>
      </c>
      <c r="M8778" s="2"/>
      <c r="P8778" s="2"/>
    </row>
    <row r="8779" spans="1:16" ht="12" customHeight="1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167">
        <v>95305</v>
      </c>
      <c r="L8779" s="167" t="s">
        <v>299</v>
      </c>
      <c r="M8779" s="2"/>
      <c r="P8779" s="2"/>
    </row>
    <row r="8780" spans="1:16" ht="12" customHeight="1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167">
        <v>95307</v>
      </c>
      <c r="L8780" s="167" t="s">
        <v>301</v>
      </c>
      <c r="M8780" s="2"/>
      <c r="P8780" s="2"/>
    </row>
    <row r="8781" spans="1:16" ht="12" customHeight="1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167">
        <v>95311</v>
      </c>
      <c r="L8781" s="167" t="s">
        <v>299</v>
      </c>
      <c r="M8781" s="2"/>
      <c r="P8781" s="2"/>
    </row>
    <row r="8782" spans="1:16" ht="12" customHeight="1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167">
        <v>95313</v>
      </c>
      <c r="L8782" s="167" t="s">
        <v>303</v>
      </c>
      <c r="M8782" s="2"/>
      <c r="P8782" s="2"/>
    </row>
    <row r="8783" spans="1:16" ht="12" customHeight="1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167">
        <v>95314</v>
      </c>
      <c r="L8783" s="167" t="s">
        <v>410</v>
      </c>
      <c r="M8783" s="2"/>
      <c r="P8783" s="2"/>
    </row>
    <row r="8784" spans="1:16" ht="12" customHeight="1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167">
        <v>95315</v>
      </c>
      <c r="L8784" s="167" t="s">
        <v>299</v>
      </c>
      <c r="M8784" s="2"/>
      <c r="P8784" s="2"/>
    </row>
    <row r="8785" spans="1:16" ht="12" customHeight="1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167">
        <v>95316</v>
      </c>
      <c r="L8785" s="167" t="s">
        <v>301</v>
      </c>
      <c r="M8785" s="2"/>
      <c r="P8785" s="2"/>
    </row>
    <row r="8786" spans="1:16" ht="12" customHeight="1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167">
        <v>95317</v>
      </c>
      <c r="L8786" s="167" t="s">
        <v>299</v>
      </c>
      <c r="M8786" s="2"/>
      <c r="P8786" s="2"/>
    </row>
    <row r="8787" spans="1:16" ht="12" customHeight="1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167">
        <v>95319</v>
      </c>
      <c r="L8787" s="167" t="s">
        <v>301</v>
      </c>
      <c r="M8787" s="2"/>
      <c r="P8787" s="2"/>
    </row>
    <row r="8788" spans="1:16" ht="12" customHeight="1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167">
        <v>95321</v>
      </c>
      <c r="L8788" s="167" t="s">
        <v>299</v>
      </c>
      <c r="M8788" s="2"/>
      <c r="P8788" s="2"/>
    </row>
    <row r="8789" spans="1:16" ht="12" customHeight="1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167">
        <v>95323</v>
      </c>
      <c r="L8789" s="167" t="s">
        <v>301</v>
      </c>
      <c r="M8789" s="2"/>
      <c r="P8789" s="2"/>
    </row>
    <row r="8790" spans="1:16" ht="12" customHeight="1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167">
        <v>95324</v>
      </c>
      <c r="L8790" s="167" t="s">
        <v>299</v>
      </c>
      <c r="M8790" s="2"/>
      <c r="P8790" s="2"/>
    </row>
    <row r="8791" spans="1:16" ht="12" customHeight="1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167">
        <v>95326</v>
      </c>
      <c r="L8791" s="167" t="s">
        <v>301</v>
      </c>
      <c r="M8791" s="2"/>
      <c r="P8791" s="2"/>
    </row>
    <row r="8792" spans="1:16" ht="12" customHeight="1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167">
        <v>95329</v>
      </c>
      <c r="L8792" s="167" t="s">
        <v>299</v>
      </c>
      <c r="M8792" s="2"/>
      <c r="P8792" s="2"/>
    </row>
    <row r="8793" spans="1:16" ht="12" customHeight="1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167">
        <v>95330</v>
      </c>
      <c r="L8793" s="167" t="s">
        <v>301</v>
      </c>
      <c r="M8793" s="2"/>
      <c r="P8793" s="2"/>
    </row>
    <row r="8794" spans="1:16" ht="12" customHeight="1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167">
        <v>95333</v>
      </c>
      <c r="L8794" s="167" t="s">
        <v>299</v>
      </c>
      <c r="M8794" s="2"/>
      <c r="P8794" s="2"/>
    </row>
    <row r="8795" spans="1:16" ht="12" customHeight="1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167">
        <v>95335</v>
      </c>
      <c r="L8795" s="167" t="s">
        <v>301</v>
      </c>
      <c r="M8795" s="2"/>
      <c r="P8795" s="2"/>
    </row>
    <row r="8796" spans="1:16" ht="12" customHeight="1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167">
        <v>95338</v>
      </c>
      <c r="L8796" s="167" t="s">
        <v>299</v>
      </c>
      <c r="M8796" s="2"/>
      <c r="P8796" s="2"/>
    </row>
    <row r="8797" spans="1:16" ht="12" customHeight="1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167">
        <v>95346</v>
      </c>
      <c r="L8797" s="167" t="s">
        <v>301</v>
      </c>
      <c r="M8797" s="2"/>
      <c r="P8797" s="2"/>
    </row>
    <row r="8798" spans="1:16" ht="12" customHeight="1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167">
        <v>95347</v>
      </c>
      <c r="L8798" s="167" t="s">
        <v>299</v>
      </c>
      <c r="M8798" s="2"/>
      <c r="P8798" s="2"/>
    </row>
    <row r="8799" spans="1:16" ht="12" customHeight="1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167">
        <v>95350</v>
      </c>
      <c r="L8799" s="167" t="s">
        <v>301</v>
      </c>
      <c r="M8799" s="2"/>
      <c r="P8799" s="2"/>
    </row>
    <row r="8800" spans="1:16" ht="12" customHeight="1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167">
        <v>95360</v>
      </c>
      <c r="L8800" s="167" t="s">
        <v>303</v>
      </c>
      <c r="M8800" s="2"/>
      <c r="P8800" s="2"/>
    </row>
    <row r="8801" spans="1:16" ht="12" customHeight="1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167">
        <v>95361</v>
      </c>
      <c r="L8801" s="167" t="s">
        <v>301</v>
      </c>
      <c r="M8801" s="2"/>
      <c r="P8801" s="2"/>
    </row>
    <row r="8802" spans="1:16" ht="12" customHeight="1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167">
        <v>95363</v>
      </c>
      <c r="L8802" s="167" t="s">
        <v>303</v>
      </c>
      <c r="M8802" s="2"/>
      <c r="P8802" s="2"/>
    </row>
    <row r="8803" spans="1:16" ht="12" customHeight="1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167">
        <v>95364</v>
      </c>
      <c r="L8803" s="167" t="s">
        <v>301</v>
      </c>
      <c r="M8803" s="2"/>
      <c r="P8803" s="2"/>
    </row>
    <row r="8804" spans="1:16" ht="12" customHeight="1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167">
        <v>95365</v>
      </c>
      <c r="L8804" s="167" t="s">
        <v>299</v>
      </c>
      <c r="M8804" s="2"/>
      <c r="P8804" s="2"/>
    </row>
    <row r="8805" spans="1:16" ht="12" customHeight="1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167">
        <v>95366</v>
      </c>
      <c r="L8805" s="167" t="s">
        <v>301</v>
      </c>
      <c r="M8805" s="2"/>
      <c r="P8805" s="2"/>
    </row>
    <row r="8806" spans="1:16" ht="12" customHeight="1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167">
        <v>95369</v>
      </c>
      <c r="L8806" s="167" t="s">
        <v>299</v>
      </c>
      <c r="M8806" s="2"/>
      <c r="P8806" s="2"/>
    </row>
    <row r="8807" spans="1:16" ht="12" customHeight="1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167">
        <v>95370</v>
      </c>
      <c r="L8807" s="167" t="s">
        <v>301</v>
      </c>
      <c r="M8807" s="2"/>
      <c r="P8807" s="2"/>
    </row>
    <row r="8808" spans="1:16" ht="12" customHeight="1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167">
        <v>95374</v>
      </c>
      <c r="L8808" s="167" t="s">
        <v>299</v>
      </c>
      <c r="M8808" s="2"/>
      <c r="P8808" s="2"/>
    </row>
    <row r="8809" spans="1:16" ht="12" customHeight="1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167">
        <v>95375</v>
      </c>
      <c r="L8809" s="167" t="s">
        <v>301</v>
      </c>
      <c r="M8809" s="2"/>
      <c r="P8809" s="2"/>
    </row>
    <row r="8810" spans="1:16" ht="12" customHeight="1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167">
        <v>95376</v>
      </c>
      <c r="L8810" s="167" t="s">
        <v>303</v>
      </c>
      <c r="M8810" s="2"/>
      <c r="P8810" s="2"/>
    </row>
    <row r="8811" spans="1:16" ht="12" customHeight="1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167">
        <v>95379</v>
      </c>
      <c r="L8811" s="167" t="s">
        <v>301</v>
      </c>
      <c r="M8811" s="2"/>
      <c r="P8811" s="2"/>
    </row>
    <row r="8812" spans="1:16" ht="12" customHeight="1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167">
        <v>95385</v>
      </c>
      <c r="L8812" s="167" t="s">
        <v>303</v>
      </c>
      <c r="M8812" s="2"/>
      <c r="P8812" s="2"/>
    </row>
    <row r="8813" spans="1:16" ht="12" customHeight="1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167">
        <v>95386</v>
      </c>
      <c r="L8813" s="167" t="s">
        <v>301</v>
      </c>
      <c r="M8813" s="2"/>
      <c r="P8813" s="2"/>
    </row>
    <row r="8814" spans="1:16" ht="12" customHeight="1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167">
        <v>95387</v>
      </c>
      <c r="L8814" s="167" t="s">
        <v>303</v>
      </c>
      <c r="M8814" s="2"/>
      <c r="P8814" s="2"/>
    </row>
    <row r="8815" spans="1:16" ht="12" customHeight="1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167">
        <v>95388</v>
      </c>
      <c r="L8815" s="167" t="s">
        <v>299</v>
      </c>
      <c r="M8815" s="2"/>
      <c r="P8815" s="2"/>
    </row>
    <row r="8816" spans="1:16" ht="12" customHeight="1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167">
        <v>95390</v>
      </c>
      <c r="L8816" s="167" t="s">
        <v>301</v>
      </c>
      <c r="M8816" s="2"/>
      <c r="P8816" s="2"/>
    </row>
    <row r="8817" spans="1:16" ht="12" customHeight="1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167">
        <v>95401</v>
      </c>
      <c r="L8817" s="167" t="s">
        <v>303</v>
      </c>
      <c r="M8817" s="2"/>
      <c r="P8817" s="2"/>
    </row>
    <row r="8818" spans="1:16" ht="12" customHeight="1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167">
        <v>95410</v>
      </c>
      <c r="L8818" s="167" t="s">
        <v>295</v>
      </c>
      <c r="M8818" s="2"/>
      <c r="P8818" s="2"/>
    </row>
    <row r="8819" spans="1:16" ht="12" customHeight="1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167">
        <v>95412</v>
      </c>
      <c r="L8819" s="167" t="s">
        <v>303</v>
      </c>
      <c r="M8819" s="2"/>
      <c r="P8819" s="2"/>
    </row>
    <row r="8820" spans="1:16" ht="12" customHeight="1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167">
        <v>95415</v>
      </c>
      <c r="L8820" s="167" t="s">
        <v>301</v>
      </c>
      <c r="M8820" s="2"/>
      <c r="P8820" s="2"/>
    </row>
    <row r="8821" spans="1:16" ht="12" customHeight="1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167">
        <v>95416</v>
      </c>
      <c r="L8821" s="167" t="s">
        <v>303</v>
      </c>
      <c r="M8821" s="2"/>
      <c r="P8821" s="2"/>
    </row>
    <row r="8822" spans="1:16" ht="12" customHeight="1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167">
        <v>95417</v>
      </c>
      <c r="L8822" s="167" t="s">
        <v>295</v>
      </c>
      <c r="M8822" s="2"/>
      <c r="P8822" s="2"/>
    </row>
    <row r="8823" spans="1:16" ht="12" customHeight="1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167">
        <v>95418</v>
      </c>
      <c r="L8823" s="167" t="s">
        <v>301</v>
      </c>
      <c r="M8823" s="2"/>
      <c r="P8823" s="2"/>
    </row>
    <row r="8824" spans="1:16" ht="12" customHeight="1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167">
        <v>95419</v>
      </c>
      <c r="L8824" s="167" t="s">
        <v>303</v>
      </c>
      <c r="M8824" s="2"/>
      <c r="P8824" s="2"/>
    </row>
    <row r="8825" spans="1:16" ht="12" customHeight="1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167">
        <v>95420</v>
      </c>
      <c r="L8825" s="167" t="s">
        <v>295</v>
      </c>
      <c r="M8825" s="2"/>
      <c r="P8825" s="2"/>
    </row>
    <row r="8826" spans="1:16" ht="12" customHeight="1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167">
        <v>95421</v>
      </c>
      <c r="L8826" s="167" t="s">
        <v>303</v>
      </c>
      <c r="M8826" s="2"/>
      <c r="P8826" s="2"/>
    </row>
    <row r="8827" spans="1:16" ht="12" customHeight="1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167">
        <v>95422</v>
      </c>
      <c r="L8827" s="167" t="s">
        <v>301</v>
      </c>
      <c r="M8827" s="2"/>
      <c r="P8827" s="2"/>
    </row>
    <row r="8828" spans="1:16" ht="12" customHeight="1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167">
        <v>95427</v>
      </c>
      <c r="L8828" s="167" t="s">
        <v>295</v>
      </c>
      <c r="M8828" s="2"/>
      <c r="P8828" s="2"/>
    </row>
    <row r="8829" spans="1:16" ht="12" customHeight="1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167">
        <v>95430</v>
      </c>
      <c r="L8829" s="167" t="s">
        <v>303</v>
      </c>
      <c r="M8829" s="2"/>
      <c r="P8829" s="2"/>
    </row>
    <row r="8830" spans="1:16" ht="12" customHeight="1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167">
        <v>95432</v>
      </c>
      <c r="L8830" s="167" t="s">
        <v>301</v>
      </c>
      <c r="M8830" s="2"/>
      <c r="P8830" s="2"/>
    </row>
    <row r="8831" spans="1:16" ht="12" customHeight="1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167">
        <v>95433</v>
      </c>
      <c r="L8831" s="167" t="s">
        <v>303</v>
      </c>
      <c r="M8831" s="2"/>
      <c r="P8831" s="2"/>
    </row>
    <row r="8832" spans="1:16" ht="12" customHeight="1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167">
        <v>95435</v>
      </c>
      <c r="L8832" s="167" t="s">
        <v>301</v>
      </c>
      <c r="M8832" s="2"/>
      <c r="P8832" s="2"/>
    </row>
    <row r="8833" spans="1:16" ht="12" customHeight="1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167">
        <v>95436</v>
      </c>
      <c r="L8833" s="167" t="s">
        <v>303</v>
      </c>
      <c r="M8833" s="2"/>
      <c r="P8833" s="2"/>
    </row>
    <row r="8834" spans="1:16" ht="12" customHeight="1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167">
        <v>95437</v>
      </c>
      <c r="L8834" s="167" t="s">
        <v>295</v>
      </c>
      <c r="M8834" s="2"/>
      <c r="P8834" s="2"/>
    </row>
    <row r="8835" spans="1:16" ht="12" customHeight="1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167">
        <v>95439</v>
      </c>
      <c r="L8835" s="167" t="s">
        <v>303</v>
      </c>
      <c r="M8835" s="2"/>
      <c r="P8835" s="2"/>
    </row>
    <row r="8836" spans="1:16" ht="12" customHeight="1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167">
        <v>95441</v>
      </c>
      <c r="L8836" s="167" t="s">
        <v>301</v>
      </c>
      <c r="M8836" s="2"/>
      <c r="P8836" s="2"/>
    </row>
    <row r="8837" spans="1:16" ht="12" customHeight="1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167">
        <v>95442</v>
      </c>
      <c r="L8837" s="167" t="s">
        <v>303</v>
      </c>
      <c r="M8837" s="2"/>
      <c r="P8837" s="2"/>
    </row>
    <row r="8838" spans="1:16" ht="12" customHeight="1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167">
        <v>95443</v>
      </c>
      <c r="L8838" s="167" t="s">
        <v>301</v>
      </c>
      <c r="M8838" s="2"/>
      <c r="P8838" s="2"/>
    </row>
    <row r="8839" spans="1:16" ht="12" customHeight="1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167">
        <v>95444</v>
      </c>
      <c r="L8839" s="167" t="s">
        <v>303</v>
      </c>
      <c r="M8839" s="2"/>
      <c r="P8839" s="2"/>
    </row>
    <row r="8840" spans="1:16" ht="12" customHeight="1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167">
        <v>95448</v>
      </c>
      <c r="L8840" s="167" t="s">
        <v>301</v>
      </c>
      <c r="M8840" s="2"/>
      <c r="P8840" s="2"/>
    </row>
    <row r="8841" spans="1:16" ht="12" customHeight="1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167">
        <v>95450</v>
      </c>
      <c r="L8841" s="167" t="s">
        <v>303</v>
      </c>
      <c r="M8841" s="2"/>
      <c r="P8841" s="2"/>
    </row>
    <row r="8842" spans="1:16" ht="12" customHeight="1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167">
        <v>95451</v>
      </c>
      <c r="L8842" s="167" t="s">
        <v>301</v>
      </c>
      <c r="M8842" s="2"/>
      <c r="P8842" s="2"/>
    </row>
    <row r="8843" spans="1:16" ht="12" customHeight="1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167">
        <v>95452</v>
      </c>
      <c r="L8843" s="167" t="s">
        <v>303</v>
      </c>
      <c r="M8843" s="2"/>
      <c r="P8843" s="2"/>
    </row>
    <row r="8844" spans="1:16" ht="12" customHeight="1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167">
        <v>95453</v>
      </c>
      <c r="L8844" s="167" t="s">
        <v>301</v>
      </c>
      <c r="M8844" s="2"/>
      <c r="P8844" s="2"/>
    </row>
    <row r="8845" spans="1:16" ht="12" customHeight="1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167">
        <v>95454</v>
      </c>
      <c r="L8845" s="167" t="s">
        <v>295</v>
      </c>
      <c r="M8845" s="2"/>
      <c r="P8845" s="2"/>
    </row>
    <row r="8846" spans="1:16" ht="12" customHeight="1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167">
        <v>95457</v>
      </c>
      <c r="L8846" s="167" t="s">
        <v>301</v>
      </c>
      <c r="M8846" s="2"/>
      <c r="P8846" s="2"/>
    </row>
    <row r="8847" spans="1:16" ht="12" customHeight="1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167">
        <v>95459</v>
      </c>
      <c r="L8847" s="167" t="s">
        <v>303</v>
      </c>
      <c r="M8847" s="2"/>
      <c r="P8847" s="2"/>
    </row>
    <row r="8848" spans="1:16" ht="12" customHeight="1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167">
        <v>95460</v>
      </c>
      <c r="L8848" s="167" t="s">
        <v>295</v>
      </c>
      <c r="M8848" s="2"/>
      <c r="P8848" s="2"/>
    </row>
    <row r="8849" spans="1:16" ht="12" customHeight="1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167">
        <v>95461</v>
      </c>
      <c r="L8849" s="167" t="s">
        <v>301</v>
      </c>
      <c r="M8849" s="2"/>
      <c r="P8849" s="2"/>
    </row>
    <row r="8850" spans="1:16" ht="12" customHeight="1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167">
        <v>95462</v>
      </c>
      <c r="L8850" s="167" t="s">
        <v>303</v>
      </c>
      <c r="M8850" s="2"/>
      <c r="P8850" s="2"/>
    </row>
    <row r="8851" spans="1:16" ht="12" customHeight="1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167">
        <v>95463</v>
      </c>
      <c r="L8851" s="167" t="s">
        <v>301</v>
      </c>
      <c r="M8851" s="2"/>
      <c r="P8851" s="2"/>
    </row>
    <row r="8852" spans="1:16" ht="12" customHeight="1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167">
        <v>95465</v>
      </c>
      <c r="L8852" s="167" t="s">
        <v>303</v>
      </c>
      <c r="M8852" s="2"/>
      <c r="P8852" s="2"/>
    </row>
    <row r="8853" spans="1:16" ht="12" customHeight="1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167">
        <v>95466</v>
      </c>
      <c r="L8853" s="167" t="s">
        <v>301</v>
      </c>
      <c r="M8853" s="2"/>
      <c r="P8853" s="2"/>
    </row>
    <row r="8854" spans="1:16" ht="12" customHeight="1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167">
        <v>95468</v>
      </c>
      <c r="L8854" s="167" t="s">
        <v>303</v>
      </c>
      <c r="M8854" s="2"/>
      <c r="P8854" s="2"/>
    </row>
    <row r="8855" spans="1:16" ht="12" customHeight="1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167">
        <v>95469</v>
      </c>
      <c r="L8855" s="167" t="s">
        <v>301</v>
      </c>
      <c r="M8855" s="2"/>
      <c r="P8855" s="2"/>
    </row>
    <row r="8856" spans="1:16" ht="12" customHeight="1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167">
        <v>95471</v>
      </c>
      <c r="L8856" s="167" t="s">
        <v>303</v>
      </c>
      <c r="M8856" s="2"/>
      <c r="P8856" s="2"/>
    </row>
    <row r="8857" spans="1:16" ht="12" customHeight="1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167">
        <v>95481</v>
      </c>
      <c r="L8857" s="167" t="s">
        <v>301</v>
      </c>
      <c r="M8857" s="2"/>
      <c r="P8857" s="2"/>
    </row>
    <row r="8858" spans="1:16" ht="12" customHeight="1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167">
        <v>95486</v>
      </c>
      <c r="L8858" s="167" t="s">
        <v>303</v>
      </c>
      <c r="M8858" s="2"/>
      <c r="P8858" s="2"/>
    </row>
    <row r="8859" spans="1:16" ht="12" customHeight="1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167">
        <v>95488</v>
      </c>
      <c r="L8859" s="167" t="s">
        <v>295</v>
      </c>
      <c r="M8859" s="2"/>
      <c r="P8859" s="2"/>
    </row>
    <row r="8860" spans="1:16" ht="12" customHeight="1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167">
        <v>95492</v>
      </c>
      <c r="L8860" s="167" t="s">
        <v>303</v>
      </c>
      <c r="M8860" s="2"/>
      <c r="P8860" s="2"/>
    </row>
    <row r="8861" spans="1:16" ht="12" customHeight="1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167">
        <v>95493</v>
      </c>
      <c r="L8861" s="167" t="s">
        <v>301</v>
      </c>
      <c r="M8861" s="2"/>
      <c r="P8861" s="2"/>
    </row>
    <row r="8862" spans="1:16" ht="12" customHeight="1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167">
        <v>95497</v>
      </c>
      <c r="L8862" s="167" t="s">
        <v>303</v>
      </c>
      <c r="M8862" s="2"/>
      <c r="P8862" s="2"/>
    </row>
    <row r="8863" spans="1:16" ht="12" customHeight="1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167">
        <v>95501</v>
      </c>
      <c r="L8863" s="167" t="s">
        <v>295</v>
      </c>
      <c r="M8863" s="2"/>
      <c r="P8863" s="2"/>
    </row>
    <row r="8864" spans="1:16" ht="12" customHeight="1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167">
        <v>95601</v>
      </c>
      <c r="L8864" s="167" t="s">
        <v>301</v>
      </c>
      <c r="M8864" s="2"/>
      <c r="P8864" s="2"/>
    </row>
    <row r="8865" spans="1:16" ht="12" customHeight="1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167">
        <v>95655</v>
      </c>
      <c r="L8865" s="167" t="s">
        <v>299</v>
      </c>
      <c r="M8865" s="2"/>
      <c r="P8865" s="2"/>
    </row>
    <row r="8866" spans="1:16" ht="12" customHeight="1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167">
        <v>95656</v>
      </c>
      <c r="L8866" s="167" t="s">
        <v>301</v>
      </c>
      <c r="M8866" s="2"/>
      <c r="P8866" s="2"/>
    </row>
    <row r="8867" spans="1:16" ht="12" customHeight="1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167">
        <v>95701</v>
      </c>
      <c r="L8867" s="167" t="s">
        <v>410</v>
      </c>
      <c r="M8867" s="2"/>
      <c r="P8867" s="2"/>
    </row>
    <row r="8868" spans="1:16" ht="12" customHeight="1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167">
        <v>95703</v>
      </c>
      <c r="L8868" s="167" t="s">
        <v>301</v>
      </c>
      <c r="M8868" s="2"/>
      <c r="P8868" s="2"/>
    </row>
    <row r="8869" spans="1:16" ht="12" customHeight="1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167">
        <v>95715</v>
      </c>
      <c r="L8869" s="167" t="s">
        <v>410</v>
      </c>
      <c r="M8869" s="2"/>
      <c r="P8869" s="2"/>
    </row>
    <row r="8870" spans="1:16" ht="12" customHeight="1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167">
        <v>95717</v>
      </c>
      <c r="L8870" s="167" t="s">
        <v>301</v>
      </c>
      <c r="M8870" s="2"/>
      <c r="P8870" s="2"/>
    </row>
    <row r="8871" spans="1:16" ht="12" customHeight="1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167">
        <v>95720</v>
      </c>
      <c r="L8871" s="167" t="s">
        <v>410</v>
      </c>
      <c r="M8871" s="2"/>
      <c r="P8871" s="2"/>
    </row>
    <row r="8872" spans="1:16" ht="12" customHeight="1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167">
        <v>95722</v>
      </c>
      <c r="L8872" s="167" t="s">
        <v>301</v>
      </c>
      <c r="M8872" s="2"/>
      <c r="P8872" s="2"/>
    </row>
    <row r="8873" spans="1:16" ht="12" customHeight="1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167">
        <v>95724</v>
      </c>
      <c r="L8873" s="167" t="s">
        <v>410</v>
      </c>
      <c r="M8873" s="2"/>
      <c r="P8873" s="2"/>
    </row>
    <row r="8874" spans="1:16" ht="12" customHeight="1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167">
        <v>95726</v>
      </c>
      <c r="L8874" s="167" t="s">
        <v>301</v>
      </c>
      <c r="M8874" s="2"/>
      <c r="P8874" s="2"/>
    </row>
    <row r="8875" spans="1:16" ht="12" customHeight="1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167">
        <v>95728</v>
      </c>
      <c r="L8875" s="167" t="s">
        <v>410</v>
      </c>
      <c r="M8875" s="2"/>
      <c r="P8875" s="2"/>
    </row>
    <row r="8876" spans="1:16" ht="12" customHeight="1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167">
        <v>95736</v>
      </c>
      <c r="L8876" s="167" t="s">
        <v>301</v>
      </c>
      <c r="M8876" s="2"/>
      <c r="P8876" s="2"/>
    </row>
    <row r="8877" spans="1:16" ht="12" customHeight="1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167">
        <v>95910</v>
      </c>
      <c r="L8877" s="167" t="s">
        <v>410</v>
      </c>
      <c r="M8877" s="2"/>
      <c r="P8877" s="2"/>
    </row>
    <row r="8878" spans="1:16" ht="12" customHeight="1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167">
        <v>95912</v>
      </c>
      <c r="L8878" s="167" t="s">
        <v>301</v>
      </c>
      <c r="M8878" s="2"/>
      <c r="P8878" s="2"/>
    </row>
    <row r="8879" spans="1:16" ht="12" customHeight="1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167">
        <v>95915</v>
      </c>
      <c r="L8879" s="167" t="s">
        <v>410</v>
      </c>
      <c r="M8879" s="2"/>
      <c r="P8879" s="2"/>
    </row>
    <row r="8880" spans="1:16" ht="12" customHeight="1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167">
        <v>95916</v>
      </c>
      <c r="L8880" s="167" t="s">
        <v>301</v>
      </c>
      <c r="M8880" s="2"/>
      <c r="P8880" s="2"/>
    </row>
    <row r="8881" spans="1:16" ht="12" customHeight="1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167">
        <v>95922</v>
      </c>
      <c r="L8881" s="167" t="s">
        <v>410</v>
      </c>
      <c r="M8881" s="2"/>
      <c r="P8881" s="2"/>
    </row>
    <row r="8882" spans="1:16" ht="12" customHeight="1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167">
        <v>95924</v>
      </c>
      <c r="L8882" s="167" t="s">
        <v>301</v>
      </c>
      <c r="M8882" s="2"/>
      <c r="P8882" s="2"/>
    </row>
    <row r="8883" spans="1:16" ht="12" customHeight="1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167">
        <v>95934</v>
      </c>
      <c r="L8883" s="167" t="s">
        <v>410</v>
      </c>
      <c r="M8883" s="2"/>
      <c r="P8883" s="2"/>
    </row>
    <row r="8884" spans="1:16" ht="12" customHeight="1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167">
        <v>95935</v>
      </c>
      <c r="L8884" s="167" t="s">
        <v>301</v>
      </c>
      <c r="M8884" s="2"/>
      <c r="P8884" s="2"/>
    </row>
    <row r="8885" spans="1:16" ht="12" customHeight="1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167">
        <v>95936</v>
      </c>
      <c r="L8885" s="167" t="s">
        <v>410</v>
      </c>
      <c r="M8885" s="2"/>
      <c r="P8885" s="2"/>
    </row>
    <row r="8886" spans="1:16" ht="12" customHeight="1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167">
        <v>95937</v>
      </c>
      <c r="L8886" s="167" t="s">
        <v>301</v>
      </c>
      <c r="M8886" s="2"/>
      <c r="P8886" s="2"/>
    </row>
    <row r="8887" spans="1:16" ht="12" customHeight="1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167">
        <v>95942</v>
      </c>
      <c r="L8887" s="167" t="s">
        <v>410</v>
      </c>
      <c r="M8887" s="2"/>
      <c r="P8887" s="2"/>
    </row>
    <row r="8888" spans="1:16" ht="12" customHeight="1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167">
        <v>95943</v>
      </c>
      <c r="L8888" s="167" t="s">
        <v>301</v>
      </c>
      <c r="M8888" s="2"/>
      <c r="P8888" s="2"/>
    </row>
    <row r="8889" spans="1:16" ht="12" customHeight="1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167">
        <v>95944</v>
      </c>
      <c r="L8889" s="167" t="s">
        <v>410</v>
      </c>
      <c r="M8889" s="2"/>
      <c r="P8889" s="2"/>
    </row>
    <row r="8890" spans="1:16" ht="12" customHeight="1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167">
        <v>95945</v>
      </c>
      <c r="L8890" s="167" t="s">
        <v>301</v>
      </c>
      <c r="M8890" s="2"/>
      <c r="P8890" s="2"/>
    </row>
    <row r="8891" spans="1:16" ht="12" customHeight="1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167">
        <v>95947</v>
      </c>
      <c r="L8891" s="167" t="s">
        <v>410</v>
      </c>
      <c r="M8891" s="2"/>
      <c r="P8891" s="2"/>
    </row>
    <row r="8892" spans="1:16" ht="12" customHeight="1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167">
        <v>95948</v>
      </c>
      <c r="L8892" s="167" t="s">
        <v>301</v>
      </c>
      <c r="M8892" s="2"/>
      <c r="P8892" s="2"/>
    </row>
    <row r="8893" spans="1:16" ht="12" customHeight="1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167">
        <v>95956</v>
      </c>
      <c r="L8893" s="167" t="s">
        <v>410</v>
      </c>
      <c r="M8893" s="2"/>
      <c r="P8893" s="2"/>
    </row>
    <row r="8894" spans="1:16" ht="12" customHeight="1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167">
        <v>95957</v>
      </c>
      <c r="L8894" s="167" t="s">
        <v>301</v>
      </c>
      <c r="M8894" s="2"/>
      <c r="P8894" s="2"/>
    </row>
    <row r="8895" spans="1:16" ht="12" customHeight="1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167">
        <v>95971</v>
      </c>
      <c r="L8895" s="167" t="s">
        <v>410</v>
      </c>
      <c r="M8895" s="2"/>
      <c r="P8895" s="2"/>
    </row>
    <row r="8896" spans="1:16" ht="12" customHeight="1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167">
        <v>95972</v>
      </c>
      <c r="L8896" s="167" t="s">
        <v>301</v>
      </c>
      <c r="M8896" s="2"/>
      <c r="P8896" s="2"/>
    </row>
    <row r="8897" spans="1:16" ht="12" customHeight="1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167">
        <v>95980</v>
      </c>
      <c r="L8897" s="167" t="s">
        <v>410</v>
      </c>
      <c r="M8897" s="2"/>
      <c r="P8897" s="2"/>
    </row>
    <row r="8898" spans="1:16" ht="12" customHeight="1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167">
        <v>95982</v>
      </c>
      <c r="L8898" s="167" t="s">
        <v>301</v>
      </c>
      <c r="M8898" s="2"/>
      <c r="P8898" s="2"/>
    </row>
    <row r="8899" spans="1:16" ht="12" customHeight="1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167">
        <v>95983</v>
      </c>
      <c r="L8899" s="167" t="s">
        <v>410</v>
      </c>
      <c r="M8899" s="2"/>
      <c r="P8899" s="2"/>
    </row>
    <row r="8900" spans="1:16" ht="12" customHeight="1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167">
        <v>95987</v>
      </c>
      <c r="L8900" s="167" t="s">
        <v>301</v>
      </c>
      <c r="M8900" s="2"/>
      <c r="P8900" s="2"/>
    </row>
    <row r="8901" spans="1:16" ht="12" customHeight="1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167">
        <v>96001</v>
      </c>
      <c r="L8901" s="167" t="s">
        <v>295</v>
      </c>
      <c r="M8901" s="2"/>
      <c r="P8901" s="2"/>
    </row>
    <row r="8902" spans="1:16" ht="12" customHeight="1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167">
        <v>96006</v>
      </c>
      <c r="L8902" s="167" t="s">
        <v>432</v>
      </c>
      <c r="M8902" s="2"/>
      <c r="P8902" s="2"/>
    </row>
    <row r="8903" spans="1:16" ht="12" customHeight="1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167">
        <v>96007</v>
      </c>
      <c r="L8903" s="167" t="s">
        <v>295</v>
      </c>
      <c r="M8903" s="2"/>
      <c r="P8903" s="2"/>
    </row>
    <row r="8904" spans="1:16" ht="12" customHeight="1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167">
        <v>96009</v>
      </c>
      <c r="L8904" s="167" t="s">
        <v>432</v>
      </c>
      <c r="M8904" s="2"/>
      <c r="P8904" s="2"/>
    </row>
    <row r="8905" spans="1:16" ht="12" customHeight="1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167">
        <v>96010</v>
      </c>
      <c r="L8905" s="167" t="s">
        <v>295</v>
      </c>
      <c r="M8905" s="2"/>
      <c r="P8905" s="2"/>
    </row>
    <row r="8906" spans="1:16" ht="12" customHeight="1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167">
        <v>96011</v>
      </c>
      <c r="L8906" s="167" t="s">
        <v>432</v>
      </c>
      <c r="M8906" s="2"/>
      <c r="P8906" s="2"/>
    </row>
    <row r="8907" spans="1:16" ht="12" customHeight="1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167">
        <v>96019</v>
      </c>
      <c r="L8907" s="167" t="s">
        <v>295</v>
      </c>
      <c r="M8907" s="2"/>
      <c r="P8907" s="2"/>
    </row>
    <row r="8908" spans="1:16" ht="12" customHeight="1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167">
        <v>96020</v>
      </c>
      <c r="L8908" s="167" t="s">
        <v>410</v>
      </c>
      <c r="M8908" s="2"/>
      <c r="P8908" s="2"/>
    </row>
    <row r="8909" spans="1:16" ht="12" customHeight="1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167">
        <v>96021</v>
      </c>
      <c r="L8909" s="167" t="s">
        <v>301</v>
      </c>
      <c r="M8909" s="2"/>
      <c r="P8909" s="2"/>
    </row>
    <row r="8910" spans="1:16" ht="12" customHeight="1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167">
        <v>96022</v>
      </c>
      <c r="L8910" s="167" t="s">
        <v>295</v>
      </c>
      <c r="M8910" s="2"/>
      <c r="P8910" s="2"/>
    </row>
    <row r="8911" spans="1:16" ht="12" customHeight="1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167">
        <v>96023</v>
      </c>
      <c r="L8911" s="167" t="s">
        <v>432</v>
      </c>
      <c r="M8911" s="2"/>
      <c r="P8911" s="2"/>
    </row>
    <row r="8912" spans="1:16" ht="12" customHeight="1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167">
        <v>96024</v>
      </c>
      <c r="L8912" s="167" t="s">
        <v>295</v>
      </c>
      <c r="M8912" s="2"/>
      <c r="P8912" s="2"/>
    </row>
    <row r="8913" spans="1:16" ht="12" customHeight="1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167">
        <v>96025</v>
      </c>
      <c r="L8913" s="167" t="s">
        <v>432</v>
      </c>
      <c r="M8913" s="2"/>
      <c r="P8913" s="2"/>
    </row>
    <row r="8914" spans="1:16" ht="12" customHeight="1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167">
        <v>96029</v>
      </c>
      <c r="L8914" s="167" t="s">
        <v>301</v>
      </c>
      <c r="M8914" s="2"/>
      <c r="P8914" s="2"/>
    </row>
    <row r="8915" spans="1:16" ht="12" customHeight="1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167">
        <v>96031</v>
      </c>
      <c r="L8915" s="167" t="s">
        <v>295</v>
      </c>
      <c r="M8915" s="2"/>
      <c r="P8915" s="2"/>
    </row>
    <row r="8916" spans="1:16" ht="12" customHeight="1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167">
        <v>96032</v>
      </c>
      <c r="L8916" s="167" t="s">
        <v>432</v>
      </c>
      <c r="M8916" s="2"/>
      <c r="P8916" s="2"/>
    </row>
    <row r="8917" spans="1:16" ht="12" customHeight="1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167">
        <v>96033</v>
      </c>
      <c r="L8917" s="167" t="s">
        <v>295</v>
      </c>
      <c r="M8917" s="2"/>
      <c r="P8917" s="2"/>
    </row>
    <row r="8918" spans="1:16" ht="12" customHeight="1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167">
        <v>96034</v>
      </c>
      <c r="L8918" s="167" t="s">
        <v>432</v>
      </c>
      <c r="M8918" s="2"/>
      <c r="P8918" s="2"/>
    </row>
    <row r="8919" spans="1:16" ht="12" customHeight="1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167">
        <v>96035</v>
      </c>
      <c r="L8919" s="167" t="s">
        <v>301</v>
      </c>
      <c r="M8919" s="2"/>
      <c r="P8919" s="2"/>
    </row>
    <row r="8920" spans="1:16" ht="12" customHeight="1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167">
        <v>96037</v>
      </c>
      <c r="L8920" s="167" t="s">
        <v>432</v>
      </c>
      <c r="M8920" s="2"/>
      <c r="P8920" s="2"/>
    </row>
    <row r="8921" spans="1:16" ht="12" customHeight="1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167">
        <v>96040</v>
      </c>
      <c r="L8921" s="167" t="s">
        <v>410</v>
      </c>
      <c r="M8921" s="2"/>
      <c r="P8921" s="2"/>
    </row>
    <row r="8922" spans="1:16" ht="12" customHeight="1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167">
        <v>96041</v>
      </c>
      <c r="L8922" s="167" t="s">
        <v>295</v>
      </c>
      <c r="M8922" s="2"/>
      <c r="P8922" s="2"/>
    </row>
    <row r="8923" spans="1:16" ht="12" customHeight="1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167">
        <v>96044</v>
      </c>
      <c r="L8923" s="167" t="s">
        <v>432</v>
      </c>
      <c r="M8923" s="2"/>
      <c r="P8923" s="2"/>
    </row>
    <row r="8924" spans="1:16" ht="12" customHeight="1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167">
        <v>96046</v>
      </c>
      <c r="L8924" s="167" t="s">
        <v>295</v>
      </c>
      <c r="M8924" s="2"/>
      <c r="P8924" s="2"/>
    </row>
    <row r="8925" spans="1:16" ht="12" customHeight="1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167">
        <v>96050</v>
      </c>
      <c r="L8925" s="167" t="s">
        <v>432</v>
      </c>
      <c r="M8925" s="2"/>
      <c r="P8925" s="2"/>
    </row>
    <row r="8926" spans="1:16" ht="12" customHeight="1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167">
        <v>96051</v>
      </c>
      <c r="L8926" s="167" t="s">
        <v>295</v>
      </c>
      <c r="M8926" s="2"/>
      <c r="P8926" s="2"/>
    </row>
    <row r="8927" spans="1:16" ht="12" customHeight="1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167">
        <v>96053</v>
      </c>
      <c r="L8927" s="167" t="s">
        <v>410</v>
      </c>
      <c r="M8927" s="2"/>
      <c r="P8927" s="2"/>
    </row>
    <row r="8928" spans="1:16" ht="12" customHeight="1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167">
        <v>96054</v>
      </c>
      <c r="L8928" s="167" t="s">
        <v>432</v>
      </c>
      <c r="M8928" s="2"/>
      <c r="P8928" s="2"/>
    </row>
    <row r="8929" spans="1:16" ht="12" customHeight="1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167">
        <v>96055</v>
      </c>
      <c r="L8929" s="167" t="s">
        <v>301</v>
      </c>
      <c r="M8929" s="2"/>
      <c r="P8929" s="2"/>
    </row>
    <row r="8930" spans="1:16" ht="12" customHeight="1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167">
        <v>96056</v>
      </c>
      <c r="L8930" s="167" t="s">
        <v>432</v>
      </c>
      <c r="M8930" s="2"/>
      <c r="P8930" s="2"/>
    </row>
    <row r="8931" spans="1:16" ht="12" customHeight="1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167">
        <v>96059</v>
      </c>
      <c r="L8931" s="167" t="s">
        <v>295</v>
      </c>
      <c r="M8931" s="2"/>
      <c r="P8931" s="2"/>
    </row>
    <row r="8932" spans="1:16" ht="12" customHeight="1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167">
        <v>96061</v>
      </c>
      <c r="L8932" s="167" t="s">
        <v>410</v>
      </c>
      <c r="M8932" s="2"/>
      <c r="P8932" s="2"/>
    </row>
    <row r="8933" spans="1:16" ht="12" customHeight="1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167">
        <v>96062</v>
      </c>
      <c r="L8933" s="167" t="s">
        <v>295</v>
      </c>
      <c r="M8933" s="2"/>
      <c r="P8933" s="2"/>
    </row>
    <row r="8934" spans="1:16" ht="12" customHeight="1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167">
        <v>96063</v>
      </c>
      <c r="L8934" s="167" t="s">
        <v>410</v>
      </c>
      <c r="M8934" s="2"/>
      <c r="P8934" s="2"/>
    </row>
    <row r="8935" spans="1:16" ht="12" customHeight="1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167">
        <v>96064</v>
      </c>
      <c r="L8935" s="167" t="s">
        <v>432</v>
      </c>
      <c r="M8935" s="2"/>
      <c r="P8935" s="2"/>
    </row>
    <row r="8936" spans="1:16" ht="12" customHeight="1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167">
        <v>96065</v>
      </c>
      <c r="L8936" s="167" t="s">
        <v>295</v>
      </c>
      <c r="M8936" s="2"/>
      <c r="P8936" s="2"/>
    </row>
    <row r="8937" spans="1:16" ht="12" customHeight="1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167">
        <v>96067</v>
      </c>
      <c r="L8937" s="167" t="s">
        <v>432</v>
      </c>
      <c r="M8937" s="2"/>
      <c r="P8937" s="2"/>
    </row>
    <row r="8938" spans="1:16" ht="12" customHeight="1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167">
        <v>96069</v>
      </c>
      <c r="L8938" s="167" t="s">
        <v>295</v>
      </c>
      <c r="M8938" s="2"/>
      <c r="P8938" s="2"/>
    </row>
    <row r="8939" spans="1:16" ht="12" customHeight="1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167">
        <v>96071</v>
      </c>
      <c r="L8939" s="167" t="s">
        <v>410</v>
      </c>
      <c r="M8939" s="2"/>
      <c r="P8939" s="2"/>
    </row>
    <row r="8940" spans="1:16" ht="12" customHeight="1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167">
        <v>96073</v>
      </c>
      <c r="L8940" s="167" t="s">
        <v>295</v>
      </c>
      <c r="M8940" s="2"/>
      <c r="P8940" s="2"/>
    </row>
    <row r="8941" spans="1:16" ht="12" customHeight="1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167">
        <v>96074</v>
      </c>
      <c r="L8941" s="167" t="s">
        <v>301</v>
      </c>
      <c r="M8941" s="2"/>
      <c r="P8941" s="2"/>
    </row>
    <row r="8942" spans="1:16" ht="12" customHeight="1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167">
        <v>96075</v>
      </c>
      <c r="L8942" s="167" t="s">
        <v>295</v>
      </c>
      <c r="M8942" s="2"/>
      <c r="P8942" s="2"/>
    </row>
    <row r="8943" spans="1:16" ht="12" customHeight="1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167">
        <v>96078</v>
      </c>
      <c r="L8943" s="167" t="s">
        <v>301</v>
      </c>
      <c r="M8943" s="2"/>
      <c r="P8943" s="2"/>
    </row>
    <row r="8944" spans="1:16" ht="12" customHeight="1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167">
        <v>96079</v>
      </c>
      <c r="L8944" s="167" t="s">
        <v>295</v>
      </c>
      <c r="M8944" s="2"/>
      <c r="P8944" s="2"/>
    </row>
    <row r="8945" spans="1:16" ht="12" customHeight="1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167">
        <v>96085</v>
      </c>
      <c r="L8945" s="167" t="s">
        <v>432</v>
      </c>
      <c r="M8945" s="2"/>
      <c r="P8945" s="2"/>
    </row>
    <row r="8946" spans="1:16" ht="12" customHeight="1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167">
        <v>96087</v>
      </c>
      <c r="L8946" s="167" t="s">
        <v>295</v>
      </c>
      <c r="M8946" s="2"/>
      <c r="P8946" s="2"/>
    </row>
    <row r="8947" spans="1:16" ht="12" customHeight="1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167">
        <v>96090</v>
      </c>
      <c r="L8947" s="167" t="s">
        <v>301</v>
      </c>
      <c r="M8947" s="2"/>
      <c r="P8947" s="2"/>
    </row>
    <row r="8948" spans="1:16" ht="12" customHeight="1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167">
        <v>96091</v>
      </c>
      <c r="L8948" s="167" t="s">
        <v>295</v>
      </c>
      <c r="M8948" s="2"/>
      <c r="P8948" s="2"/>
    </row>
    <row r="8949" spans="1:16" ht="12" customHeight="1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167">
        <v>96092</v>
      </c>
      <c r="L8949" s="167" t="s">
        <v>301</v>
      </c>
      <c r="M8949" s="2"/>
      <c r="P8949" s="2"/>
    </row>
    <row r="8950" spans="1:16" ht="12" customHeight="1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167">
        <v>96093</v>
      </c>
      <c r="L8950" s="167" t="s">
        <v>295</v>
      </c>
      <c r="M8950" s="2"/>
      <c r="P8950" s="2"/>
    </row>
    <row r="8951" spans="1:16" ht="12" customHeight="1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167">
        <v>96094</v>
      </c>
      <c r="L8951" s="167" t="s">
        <v>432</v>
      </c>
      <c r="M8951" s="2"/>
      <c r="P8951" s="2"/>
    </row>
    <row r="8952" spans="1:16" ht="12" customHeight="1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167">
        <v>96095</v>
      </c>
      <c r="L8952" s="167" t="s">
        <v>295</v>
      </c>
      <c r="M8952" s="2"/>
      <c r="P8952" s="2"/>
    </row>
    <row r="8953" spans="1:16" ht="12" customHeight="1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167">
        <v>96097</v>
      </c>
      <c r="L8953" s="167" t="s">
        <v>432</v>
      </c>
      <c r="M8953" s="2"/>
      <c r="P8953" s="2"/>
    </row>
    <row r="8954" spans="1:16" ht="12" customHeight="1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167">
        <v>96099</v>
      </c>
      <c r="L8954" s="167" t="s">
        <v>295</v>
      </c>
      <c r="M8954" s="2"/>
      <c r="P8954" s="2"/>
    </row>
    <row r="8955" spans="1:16" ht="12" customHeight="1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167">
        <v>96101</v>
      </c>
      <c r="L8955" s="167" t="s">
        <v>432</v>
      </c>
      <c r="M8955" s="2"/>
      <c r="P8955" s="2"/>
    </row>
    <row r="8956" spans="1:16" ht="12" customHeight="1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167">
        <v>96103</v>
      </c>
      <c r="L8956" s="167" t="s">
        <v>410</v>
      </c>
      <c r="M8956" s="2"/>
      <c r="P8956" s="2"/>
    </row>
    <row r="8957" spans="1:16" ht="12" customHeight="1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167">
        <v>96104</v>
      </c>
      <c r="L8957" s="167" t="s">
        <v>413</v>
      </c>
      <c r="M8957" s="2"/>
      <c r="P8957" s="2"/>
    </row>
    <row r="8958" spans="1:16" ht="12" customHeight="1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167">
        <v>96105</v>
      </c>
      <c r="L8958" s="167" t="s">
        <v>410</v>
      </c>
      <c r="M8958" s="2"/>
      <c r="P8958" s="2"/>
    </row>
    <row r="8959" spans="1:16" ht="12" customHeight="1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167">
        <v>96108</v>
      </c>
      <c r="L8959" s="167" t="s">
        <v>432</v>
      </c>
      <c r="M8959" s="2"/>
      <c r="P8959" s="2"/>
    </row>
    <row r="8960" spans="1:16" ht="12" customHeight="1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167">
        <v>96109</v>
      </c>
      <c r="L8960" s="167" t="s">
        <v>410</v>
      </c>
      <c r="M8960" s="2"/>
      <c r="P8960" s="2"/>
    </row>
    <row r="8961" spans="1:16" ht="12" customHeight="1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167">
        <v>96110</v>
      </c>
      <c r="L8961" s="167" t="s">
        <v>413</v>
      </c>
      <c r="M8961" s="2"/>
      <c r="P8961" s="2"/>
    </row>
    <row r="8962" spans="1:16" ht="12" customHeight="1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167">
        <v>96111</v>
      </c>
      <c r="L8962" s="167" t="s">
        <v>410</v>
      </c>
      <c r="M8962" s="2"/>
      <c r="P8962" s="2"/>
    </row>
    <row r="8963" spans="1:16" ht="12" customHeight="1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167">
        <v>96112</v>
      </c>
      <c r="L8963" s="167" t="s">
        <v>430</v>
      </c>
      <c r="M8963" s="2"/>
      <c r="P8963" s="2"/>
    </row>
    <row r="8964" spans="1:16" ht="12" customHeight="1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167">
        <v>96113</v>
      </c>
      <c r="L8964" s="167" t="s">
        <v>410</v>
      </c>
      <c r="M8964" s="2"/>
      <c r="P8964" s="2"/>
    </row>
    <row r="8965" spans="1:16" ht="12" customHeight="1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167">
        <v>96115</v>
      </c>
      <c r="L8965" s="167" t="s">
        <v>413</v>
      </c>
      <c r="M8965" s="2"/>
      <c r="P8965" s="2"/>
    </row>
    <row r="8966" spans="1:16" ht="12" customHeight="1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167">
        <v>96116</v>
      </c>
      <c r="L8966" s="167" t="s">
        <v>410</v>
      </c>
      <c r="M8966" s="2"/>
      <c r="P8966" s="2"/>
    </row>
    <row r="8967" spans="1:16" ht="12" customHeight="1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167">
        <v>96134</v>
      </c>
      <c r="L8967" s="167" t="s">
        <v>432</v>
      </c>
      <c r="M8967" s="2"/>
      <c r="P8967" s="2"/>
    </row>
    <row r="8968" spans="1:16" ht="12" customHeight="1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167">
        <v>96135</v>
      </c>
      <c r="L8968" s="167" t="s">
        <v>410</v>
      </c>
      <c r="M8968" s="2"/>
      <c r="P8968" s="2"/>
    </row>
    <row r="8969" spans="1:16" ht="12" customHeight="1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167">
        <v>96146</v>
      </c>
      <c r="L8969" s="167" t="s">
        <v>301</v>
      </c>
      <c r="M8969" s="2"/>
      <c r="P8969" s="2"/>
    </row>
    <row r="8970" spans="1:16" ht="12" customHeight="1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167">
        <v>96148</v>
      </c>
      <c r="L8970" s="167" t="s">
        <v>410</v>
      </c>
      <c r="M8970" s="2"/>
      <c r="P8970" s="2"/>
    </row>
    <row r="8971" spans="1:16" ht="12" customHeight="1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167">
        <v>96155</v>
      </c>
      <c r="L8971" s="167" t="s">
        <v>301</v>
      </c>
      <c r="M8971" s="2"/>
      <c r="P8971" s="2"/>
    </row>
    <row r="8972" spans="1:16" ht="12" customHeight="1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167">
        <v>96156</v>
      </c>
      <c r="L8972" s="167" t="s">
        <v>410</v>
      </c>
      <c r="M8972" s="2"/>
      <c r="P8972" s="2"/>
    </row>
    <row r="8973" spans="1:16" ht="12" customHeight="1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167">
        <v>96701</v>
      </c>
      <c r="L8973" s="167" t="s">
        <v>327</v>
      </c>
      <c r="M8973" s="2"/>
      <c r="P8973" s="2"/>
    </row>
    <row r="8974" spans="1:16" ht="12" customHeight="1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167">
        <v>96703</v>
      </c>
      <c r="L8974" s="167" t="s">
        <v>330</v>
      </c>
      <c r="M8974" s="2"/>
      <c r="P8974" s="2"/>
    </row>
    <row r="8975" spans="1:16" ht="12" customHeight="1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167">
        <v>96704</v>
      </c>
      <c r="L8975" s="167" t="s">
        <v>325</v>
      </c>
      <c r="M8975" s="2"/>
      <c r="P8975" s="2"/>
    </row>
    <row r="8976" spans="1:16" ht="12" customHeight="1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167">
        <v>96705</v>
      </c>
      <c r="L8976" s="167" t="s">
        <v>330</v>
      </c>
      <c r="M8976" s="2"/>
      <c r="P8976" s="2"/>
    </row>
    <row r="8977" spans="1:16" ht="12" customHeight="1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167">
        <v>96706</v>
      </c>
      <c r="L8977" s="167" t="s">
        <v>327</v>
      </c>
      <c r="M8977" s="2"/>
      <c r="P8977" s="2"/>
    </row>
    <row r="8978" spans="1:16" ht="12" customHeight="1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167">
        <v>96708</v>
      </c>
      <c r="L8978" s="167" t="s">
        <v>328</v>
      </c>
      <c r="M8978" s="2"/>
      <c r="P8978" s="2"/>
    </row>
    <row r="8979" spans="1:16" ht="12" customHeight="1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167">
        <v>96709</v>
      </c>
      <c r="L8979" s="167" t="s">
        <v>327</v>
      </c>
      <c r="M8979" s="2"/>
      <c r="P8979" s="2"/>
    </row>
    <row r="8980" spans="1:16" ht="12" customHeight="1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167">
        <v>96710</v>
      </c>
      <c r="L8980" s="167" t="s">
        <v>325</v>
      </c>
      <c r="M8980" s="2"/>
      <c r="P8980" s="2"/>
    </row>
    <row r="8981" spans="1:16" ht="12" customHeight="1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167">
        <v>96712</v>
      </c>
      <c r="L8981" s="167" t="s">
        <v>327</v>
      </c>
      <c r="M8981" s="2"/>
      <c r="P8981" s="2"/>
    </row>
    <row r="8982" spans="1:16" ht="12" customHeight="1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167">
        <v>96713</v>
      </c>
      <c r="L8982" s="167" t="s">
        <v>328</v>
      </c>
      <c r="M8982" s="2"/>
      <c r="P8982" s="2"/>
    </row>
    <row r="8983" spans="1:16" ht="12" customHeight="1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167">
        <v>96714</v>
      </c>
      <c r="L8983" s="167" t="s">
        <v>330</v>
      </c>
      <c r="M8983" s="2"/>
      <c r="P8983" s="2"/>
    </row>
    <row r="8984" spans="1:16" ht="12" customHeight="1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167">
        <v>96717</v>
      </c>
      <c r="L8984" s="167" t="s">
        <v>327</v>
      </c>
      <c r="M8984" s="2"/>
      <c r="P8984" s="2"/>
    </row>
    <row r="8985" spans="1:16" ht="12" customHeight="1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167">
        <v>96718</v>
      </c>
      <c r="L8985" s="167" t="s">
        <v>325</v>
      </c>
      <c r="M8985" s="2"/>
      <c r="P8985" s="2"/>
    </row>
    <row r="8986" spans="1:16" ht="12" customHeight="1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167">
        <v>96719</v>
      </c>
      <c r="L8986" s="167" t="s">
        <v>328</v>
      </c>
      <c r="M8986" s="2"/>
      <c r="P8986" s="2"/>
    </row>
    <row r="8987" spans="1:16" ht="12" customHeight="1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167">
        <v>96720</v>
      </c>
      <c r="L8987" s="167" t="s">
        <v>325</v>
      </c>
      <c r="M8987" s="2"/>
      <c r="P8987" s="2"/>
    </row>
    <row r="8988" spans="1:16" ht="12" customHeight="1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167">
        <v>96722</v>
      </c>
      <c r="L8988" s="167" t="s">
        <v>330</v>
      </c>
      <c r="M8988" s="2"/>
      <c r="P8988" s="2"/>
    </row>
    <row r="8989" spans="1:16" ht="12" customHeight="1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167">
        <v>96725</v>
      </c>
      <c r="L8989" s="167" t="s">
        <v>325</v>
      </c>
      <c r="M8989" s="2"/>
      <c r="P8989" s="2"/>
    </row>
    <row r="8990" spans="1:16" ht="12" customHeight="1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167">
        <v>96729</v>
      </c>
      <c r="L8990" s="167" t="s">
        <v>328</v>
      </c>
      <c r="M8990" s="2"/>
      <c r="P8990" s="2"/>
    </row>
    <row r="8991" spans="1:16" ht="12" customHeight="1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167">
        <v>96730</v>
      </c>
      <c r="L8991" s="167" t="s">
        <v>327</v>
      </c>
      <c r="M8991" s="2"/>
      <c r="P8991" s="2"/>
    </row>
    <row r="8992" spans="1:16" ht="12" customHeight="1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167">
        <v>96732</v>
      </c>
      <c r="L8992" s="167" t="s">
        <v>328</v>
      </c>
      <c r="M8992" s="2"/>
      <c r="P8992" s="2"/>
    </row>
    <row r="8993" spans="1:16" ht="12" customHeight="1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167">
        <v>96734</v>
      </c>
      <c r="L8993" s="167" t="s">
        <v>327</v>
      </c>
      <c r="M8993" s="2"/>
      <c r="P8993" s="2"/>
    </row>
    <row r="8994" spans="1:16" ht="12" customHeight="1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167">
        <v>96737</v>
      </c>
      <c r="L8994" s="167" t="s">
        <v>325</v>
      </c>
      <c r="M8994" s="2"/>
      <c r="P8994" s="2"/>
    </row>
    <row r="8995" spans="1:16" ht="12" customHeight="1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167">
        <v>96741</v>
      </c>
      <c r="L8995" s="167" t="s">
        <v>330</v>
      </c>
      <c r="M8995" s="2"/>
      <c r="P8995" s="2"/>
    </row>
    <row r="8996" spans="1:16" ht="12" customHeight="1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167">
        <v>96742</v>
      </c>
      <c r="L8996" s="167" t="s">
        <v>328</v>
      </c>
      <c r="M8996" s="2"/>
      <c r="P8996" s="2"/>
    </row>
    <row r="8997" spans="1:16" ht="12" customHeight="1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167">
        <v>96743</v>
      </c>
      <c r="L8997" s="167" t="s">
        <v>325</v>
      </c>
      <c r="M8997" s="2"/>
      <c r="P8997" s="2"/>
    </row>
    <row r="8998" spans="1:16" ht="12" customHeight="1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167">
        <v>96744</v>
      </c>
      <c r="L8998" s="167" t="s">
        <v>327</v>
      </c>
      <c r="M8998" s="2"/>
      <c r="P8998" s="2"/>
    </row>
    <row r="8999" spans="1:16" ht="12" customHeight="1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167">
        <v>96745</v>
      </c>
      <c r="L8999" s="167" t="s">
        <v>325</v>
      </c>
      <c r="M8999" s="2"/>
      <c r="P8999" s="2"/>
    </row>
    <row r="9000" spans="1:16" ht="12" customHeight="1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167">
        <v>96746</v>
      </c>
      <c r="L9000" s="167" t="s">
        <v>330</v>
      </c>
      <c r="M9000" s="2"/>
      <c r="P9000" s="2"/>
    </row>
    <row r="9001" spans="1:16" ht="12" customHeight="1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167">
        <v>96748</v>
      </c>
      <c r="L9001" s="167" t="s">
        <v>328</v>
      </c>
      <c r="M9001" s="2"/>
      <c r="P9001" s="2"/>
    </row>
    <row r="9002" spans="1:16" ht="12" customHeight="1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167">
        <v>96749</v>
      </c>
      <c r="L9002" s="167" t="s">
        <v>325</v>
      </c>
      <c r="M9002" s="2"/>
      <c r="P9002" s="2"/>
    </row>
    <row r="9003" spans="1:16" ht="12" customHeight="1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167">
        <v>96751</v>
      </c>
      <c r="L9003" s="167" t="s">
        <v>330</v>
      </c>
      <c r="M9003" s="2"/>
      <c r="P9003" s="2"/>
    </row>
    <row r="9004" spans="1:16" ht="12" customHeight="1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167">
        <v>96753</v>
      </c>
      <c r="L9004" s="167" t="s">
        <v>328</v>
      </c>
      <c r="M9004" s="2"/>
      <c r="P9004" s="2"/>
    </row>
    <row r="9005" spans="1:16" ht="12" customHeight="1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167">
        <v>96754</v>
      </c>
      <c r="L9005" s="167" t="s">
        <v>330</v>
      </c>
      <c r="M9005" s="2"/>
      <c r="P9005" s="2"/>
    </row>
    <row r="9006" spans="1:16" ht="12" customHeight="1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167">
        <v>96755</v>
      </c>
      <c r="L9006" s="167" t="s">
        <v>325</v>
      </c>
      <c r="M9006" s="2"/>
      <c r="P9006" s="2"/>
    </row>
    <row r="9007" spans="1:16" ht="12" customHeight="1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167">
        <v>96756</v>
      </c>
      <c r="L9007" s="167" t="s">
        <v>330</v>
      </c>
      <c r="M9007" s="2"/>
      <c r="P9007" s="2"/>
    </row>
    <row r="9008" spans="1:16" ht="12" customHeight="1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167">
        <v>96757</v>
      </c>
      <c r="L9008" s="167" t="s">
        <v>328</v>
      </c>
      <c r="M9008" s="2"/>
      <c r="P9008" s="2"/>
    </row>
    <row r="9009" spans="1:16" ht="12" customHeight="1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167">
        <v>96759</v>
      </c>
      <c r="L9009" s="167" t="s">
        <v>327</v>
      </c>
      <c r="M9009" s="2"/>
      <c r="P9009" s="2"/>
    </row>
    <row r="9010" spans="1:16" ht="12" customHeight="1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167">
        <v>96760</v>
      </c>
      <c r="L9010" s="167" t="s">
        <v>325</v>
      </c>
      <c r="M9010" s="2"/>
      <c r="P9010" s="2"/>
    </row>
    <row r="9011" spans="1:16" ht="12" customHeight="1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167">
        <v>96761</v>
      </c>
      <c r="L9011" s="167" t="s">
        <v>328</v>
      </c>
      <c r="M9011" s="2"/>
      <c r="P9011" s="2"/>
    </row>
    <row r="9012" spans="1:16" ht="12" customHeight="1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167">
        <v>96762</v>
      </c>
      <c r="L9012" s="167" t="s">
        <v>327</v>
      </c>
      <c r="M9012" s="2"/>
      <c r="P9012" s="2"/>
    </row>
    <row r="9013" spans="1:16" ht="12" customHeight="1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167">
        <v>96763</v>
      </c>
      <c r="L9013" s="167" t="s">
        <v>328</v>
      </c>
      <c r="M9013" s="2"/>
      <c r="P9013" s="2"/>
    </row>
    <row r="9014" spans="1:16" ht="12" customHeight="1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167">
        <v>96764</v>
      </c>
      <c r="L9014" s="167" t="s">
        <v>325</v>
      </c>
      <c r="M9014" s="2"/>
      <c r="P9014" s="2"/>
    </row>
    <row r="9015" spans="1:16" ht="12" customHeight="1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167">
        <v>96765</v>
      </c>
      <c r="L9015" s="167" t="s">
        <v>330</v>
      </c>
      <c r="M9015" s="2"/>
      <c r="P9015" s="2"/>
    </row>
    <row r="9016" spans="1:16" ht="12" customHeight="1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167">
        <v>96767</v>
      </c>
      <c r="L9016" s="167" t="s">
        <v>328</v>
      </c>
      <c r="M9016" s="2"/>
      <c r="P9016" s="2"/>
    </row>
    <row r="9017" spans="1:16" ht="12" customHeight="1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167">
        <v>96769</v>
      </c>
      <c r="L9017" s="167" t="s">
        <v>330</v>
      </c>
      <c r="M9017" s="2"/>
      <c r="P9017" s="2"/>
    </row>
    <row r="9018" spans="1:16" ht="12" customHeight="1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167">
        <v>96770</v>
      </c>
      <c r="L9018" s="167" t="s">
        <v>327</v>
      </c>
      <c r="M9018" s="2"/>
      <c r="P9018" s="2"/>
    </row>
    <row r="9019" spans="1:16" ht="12" customHeight="1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167">
        <v>96771</v>
      </c>
      <c r="L9019" s="167" t="s">
        <v>325</v>
      </c>
      <c r="M9019" s="2"/>
      <c r="P9019" s="2"/>
    </row>
    <row r="9020" spans="1:16" ht="12" customHeight="1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167">
        <v>96779</v>
      </c>
      <c r="L9020" s="167" t="s">
        <v>328</v>
      </c>
      <c r="M9020" s="2"/>
      <c r="P9020" s="2"/>
    </row>
    <row r="9021" spans="1:16" ht="12" customHeight="1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167">
        <v>96780</v>
      </c>
      <c r="L9021" s="167" t="s">
        <v>325</v>
      </c>
      <c r="M9021" s="2"/>
      <c r="P9021" s="2"/>
    </row>
    <row r="9022" spans="1:16" ht="12" customHeight="1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167">
        <v>96782</v>
      </c>
      <c r="L9022" s="167" t="s">
        <v>327</v>
      </c>
      <c r="M9022" s="2"/>
      <c r="P9022" s="2"/>
    </row>
    <row r="9023" spans="1:16" ht="12" customHeight="1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167">
        <v>96783</v>
      </c>
      <c r="L9023" s="167" t="s">
        <v>325</v>
      </c>
      <c r="M9023" s="2"/>
      <c r="P9023" s="2"/>
    </row>
    <row r="9024" spans="1:16" ht="12" customHeight="1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167">
        <v>96784</v>
      </c>
      <c r="L9024" s="167" t="s">
        <v>328</v>
      </c>
      <c r="M9024" s="2"/>
      <c r="P9024" s="2"/>
    </row>
    <row r="9025" spans="1:16" ht="12" customHeight="1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167">
        <v>96785</v>
      </c>
      <c r="L9025" s="167" t="s">
        <v>325</v>
      </c>
      <c r="M9025" s="2"/>
      <c r="P9025" s="2"/>
    </row>
    <row r="9026" spans="1:16" ht="12" customHeight="1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167">
        <v>96786</v>
      </c>
      <c r="L9026" s="167" t="s">
        <v>327</v>
      </c>
      <c r="M9026" s="2"/>
      <c r="P9026" s="2"/>
    </row>
    <row r="9027" spans="1:16" ht="12" customHeight="1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167">
        <v>96788</v>
      </c>
      <c r="L9027" s="167" t="s">
        <v>328</v>
      </c>
      <c r="M9027" s="2"/>
      <c r="P9027" s="2"/>
    </row>
    <row r="9028" spans="1:16" ht="12" customHeight="1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167">
        <v>96789</v>
      </c>
      <c r="L9028" s="167" t="s">
        <v>327</v>
      </c>
      <c r="M9028" s="2"/>
      <c r="P9028" s="2"/>
    </row>
    <row r="9029" spans="1:16" ht="12" customHeight="1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167">
        <v>96790</v>
      </c>
      <c r="L9029" s="167" t="s">
        <v>328</v>
      </c>
      <c r="M9029" s="2"/>
      <c r="P9029" s="2"/>
    </row>
    <row r="9030" spans="1:16" ht="12" customHeight="1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167">
        <v>96791</v>
      </c>
      <c r="L9030" s="167" t="s">
        <v>327</v>
      </c>
      <c r="M9030" s="2"/>
      <c r="P9030" s="2"/>
    </row>
    <row r="9031" spans="1:16" ht="12" customHeight="1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167">
        <v>96793</v>
      </c>
      <c r="L9031" s="167" t="s">
        <v>328</v>
      </c>
      <c r="M9031" s="2"/>
      <c r="P9031" s="2"/>
    </row>
    <row r="9032" spans="1:16" ht="12" customHeight="1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167">
        <v>96795</v>
      </c>
      <c r="L9032" s="167" t="s">
        <v>327</v>
      </c>
      <c r="M9032" s="2"/>
      <c r="P9032" s="2"/>
    </row>
    <row r="9033" spans="1:16" ht="12" customHeight="1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167">
        <v>96796</v>
      </c>
      <c r="L9033" s="167" t="s">
        <v>330</v>
      </c>
      <c r="M9033" s="2"/>
      <c r="P9033" s="2"/>
    </row>
    <row r="9034" spans="1:16" ht="12" customHeight="1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167">
        <v>96797</v>
      </c>
      <c r="L9034" s="167" t="s">
        <v>327</v>
      </c>
      <c r="M9034" s="2"/>
      <c r="P9034" s="2"/>
    </row>
    <row r="9035" spans="1:16" ht="12" customHeight="1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167">
        <v>96910</v>
      </c>
      <c r="L9035" s="167" t="s">
        <v>446</v>
      </c>
      <c r="M9035" s="2"/>
      <c r="P9035" s="2"/>
    </row>
    <row r="9036" spans="1:16" ht="12" customHeight="1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167">
        <v>97001</v>
      </c>
      <c r="L9036" s="167" t="s">
        <v>436</v>
      </c>
      <c r="M9036" s="2"/>
      <c r="P9036" s="2"/>
    </row>
    <row r="9037" spans="1:16" ht="12" customHeight="1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167">
        <v>97002</v>
      </c>
      <c r="L9037" s="167" t="s">
        <v>437</v>
      </c>
      <c r="M9037" s="2"/>
      <c r="P9037" s="2"/>
    </row>
    <row r="9038" spans="1:16" ht="12" customHeight="1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167">
        <v>97004</v>
      </c>
      <c r="L9038" s="167" t="s">
        <v>435</v>
      </c>
      <c r="M9038" s="2"/>
      <c r="P9038" s="2"/>
    </row>
    <row r="9039" spans="1:16" ht="12" customHeight="1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167">
        <v>97016</v>
      </c>
      <c r="L9039" s="167" t="s">
        <v>429</v>
      </c>
      <c r="M9039" s="2"/>
      <c r="P9039" s="2"/>
    </row>
    <row r="9040" spans="1:16" ht="12" customHeight="1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167">
        <v>97017</v>
      </c>
      <c r="L9040" s="167" t="s">
        <v>435</v>
      </c>
      <c r="M9040" s="2"/>
      <c r="P9040" s="2"/>
    </row>
    <row r="9041" spans="1:16" ht="12" customHeight="1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167">
        <v>97020</v>
      </c>
      <c r="L9041" s="167" t="s">
        <v>437</v>
      </c>
      <c r="M9041" s="2"/>
      <c r="P9041" s="2"/>
    </row>
    <row r="9042" spans="1:16" ht="12" customHeight="1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167">
        <v>97021</v>
      </c>
      <c r="L9042" s="167" t="s">
        <v>435</v>
      </c>
      <c r="M9042" s="2"/>
      <c r="P9042" s="2"/>
    </row>
    <row r="9043" spans="1:16" ht="12" customHeight="1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167">
        <v>97026</v>
      </c>
      <c r="L9043" s="167" t="s">
        <v>437</v>
      </c>
      <c r="M9043" s="2"/>
      <c r="P9043" s="2"/>
    </row>
    <row r="9044" spans="1:16" ht="12" customHeight="1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167">
        <v>97027</v>
      </c>
      <c r="L9044" s="167" t="s">
        <v>435</v>
      </c>
      <c r="M9044" s="2"/>
      <c r="P9044" s="2"/>
    </row>
    <row r="9045" spans="1:16" ht="12" customHeight="1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167">
        <v>97029</v>
      </c>
      <c r="L9045" s="167" t="s">
        <v>436</v>
      </c>
      <c r="M9045" s="2"/>
      <c r="P9045" s="2"/>
    </row>
    <row r="9046" spans="1:16" ht="12" customHeight="1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167">
        <v>97030</v>
      </c>
      <c r="L9046" s="167" t="s">
        <v>435</v>
      </c>
      <c r="M9046" s="2"/>
      <c r="P9046" s="2"/>
    </row>
    <row r="9047" spans="1:16" ht="12" customHeight="1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167">
        <v>97032</v>
      </c>
      <c r="L9047" s="167" t="s">
        <v>437</v>
      </c>
      <c r="M9047" s="2"/>
      <c r="P9047" s="2"/>
    </row>
    <row r="9048" spans="1:16" ht="12" customHeight="1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167">
        <v>97033</v>
      </c>
      <c r="L9048" s="167" t="s">
        <v>436</v>
      </c>
      <c r="M9048" s="2"/>
      <c r="P9048" s="2"/>
    </row>
    <row r="9049" spans="1:16" ht="12" customHeight="1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167">
        <v>97034</v>
      </c>
      <c r="L9049" s="167" t="s">
        <v>435</v>
      </c>
      <c r="M9049" s="2"/>
      <c r="P9049" s="2"/>
    </row>
    <row r="9050" spans="1:16" ht="12" customHeight="1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167">
        <v>97037</v>
      </c>
      <c r="L9050" s="167" t="s">
        <v>436</v>
      </c>
      <c r="M9050" s="2"/>
      <c r="P9050" s="2"/>
    </row>
    <row r="9051" spans="1:16" ht="12" customHeight="1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167">
        <v>97038</v>
      </c>
      <c r="L9051" s="167" t="s">
        <v>437</v>
      </c>
      <c r="M9051" s="2"/>
      <c r="P9051" s="2"/>
    </row>
    <row r="9052" spans="1:16" ht="12" customHeight="1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167">
        <v>97039</v>
      </c>
      <c r="L9052" s="167" t="s">
        <v>487</v>
      </c>
      <c r="M9052" s="2"/>
      <c r="P9052" s="2"/>
    </row>
    <row r="9053" spans="1:16" ht="12" customHeight="1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167">
        <v>97040</v>
      </c>
      <c r="L9053" s="167" t="s">
        <v>435</v>
      </c>
      <c r="M9053" s="2"/>
      <c r="P9053" s="2"/>
    </row>
    <row r="9054" spans="1:16" ht="12" customHeight="1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167">
        <v>97050</v>
      </c>
      <c r="L9054" s="167" t="s">
        <v>487</v>
      </c>
      <c r="M9054" s="2"/>
      <c r="P9054" s="2"/>
    </row>
    <row r="9055" spans="1:16" ht="12" customHeight="1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167">
        <v>97051</v>
      </c>
      <c r="L9055" s="167" t="s">
        <v>435</v>
      </c>
      <c r="M9055" s="2"/>
      <c r="P9055" s="2"/>
    </row>
    <row r="9056" spans="1:16" ht="12" customHeight="1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167">
        <v>97057</v>
      </c>
      <c r="L9056" s="167" t="s">
        <v>436</v>
      </c>
      <c r="M9056" s="2"/>
      <c r="P9056" s="2"/>
    </row>
    <row r="9057" spans="1:16" ht="12" customHeight="1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167">
        <v>97058</v>
      </c>
      <c r="L9057" s="167" t="s">
        <v>435</v>
      </c>
      <c r="M9057" s="2"/>
      <c r="P9057" s="2"/>
    </row>
    <row r="9058" spans="1:16" ht="12" customHeight="1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167">
        <v>97063</v>
      </c>
      <c r="L9058" s="167" t="s">
        <v>436</v>
      </c>
      <c r="M9058" s="2"/>
      <c r="P9058" s="2"/>
    </row>
    <row r="9059" spans="1:16" ht="12" customHeight="1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167">
        <v>97064</v>
      </c>
      <c r="L9059" s="167" t="s">
        <v>435</v>
      </c>
      <c r="M9059" s="2"/>
      <c r="P9059" s="2"/>
    </row>
    <row r="9060" spans="1:16" ht="12" customHeight="1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167">
        <v>97065</v>
      </c>
      <c r="L9060" s="167" t="s">
        <v>487</v>
      </c>
      <c r="M9060" s="2"/>
      <c r="P9060" s="2"/>
    </row>
    <row r="9061" spans="1:16" ht="12" customHeight="1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167">
        <v>97067</v>
      </c>
      <c r="L9061" s="167" t="s">
        <v>435</v>
      </c>
      <c r="M9061" s="2"/>
      <c r="P9061" s="2"/>
    </row>
    <row r="9062" spans="1:16" ht="12" customHeight="1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167">
        <v>97071</v>
      </c>
      <c r="L9062" s="167" t="s">
        <v>437</v>
      </c>
      <c r="M9062" s="2"/>
      <c r="P9062" s="2"/>
    </row>
    <row r="9063" spans="1:16" ht="12" customHeight="1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167">
        <v>97075</v>
      </c>
      <c r="L9063" s="167" t="s">
        <v>435</v>
      </c>
      <c r="M9063" s="2"/>
      <c r="P9063" s="2"/>
    </row>
    <row r="9064" spans="1:16" ht="12" customHeight="1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167">
        <v>97101</v>
      </c>
      <c r="L9064" s="167" t="s">
        <v>437</v>
      </c>
      <c r="M9064" s="2"/>
      <c r="P9064" s="2"/>
    </row>
    <row r="9065" spans="1:16" ht="12" customHeight="1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167">
        <v>97102</v>
      </c>
      <c r="L9065" s="167" t="s">
        <v>429</v>
      </c>
      <c r="M9065" s="2"/>
      <c r="P9065" s="2"/>
    </row>
    <row r="9066" spans="1:16" ht="12" customHeight="1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167">
        <v>97106</v>
      </c>
      <c r="L9066" s="167" t="s">
        <v>435</v>
      </c>
      <c r="M9066" s="2"/>
      <c r="P9066" s="2"/>
    </row>
    <row r="9067" spans="1:16" ht="12" customHeight="1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167">
        <v>97107</v>
      </c>
      <c r="L9067" s="167" t="s">
        <v>429</v>
      </c>
      <c r="M9067" s="2"/>
      <c r="P9067" s="2"/>
    </row>
    <row r="9068" spans="1:16" ht="12" customHeight="1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167">
        <v>97108</v>
      </c>
      <c r="L9068" s="167" t="s">
        <v>437</v>
      </c>
      <c r="M9068" s="2"/>
      <c r="P9068" s="2"/>
    </row>
    <row r="9069" spans="1:16" ht="12" customHeight="1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167">
        <v>97109</v>
      </c>
      <c r="L9069" s="167" t="s">
        <v>435</v>
      </c>
      <c r="M9069" s="2"/>
      <c r="P9069" s="2"/>
    </row>
    <row r="9070" spans="1:16" ht="12" customHeight="1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167">
        <v>97110</v>
      </c>
      <c r="L9070" s="167" t="s">
        <v>429</v>
      </c>
      <c r="M9070" s="2"/>
      <c r="P9070" s="2"/>
    </row>
    <row r="9071" spans="1:16" ht="12" customHeight="1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167">
        <v>97111</v>
      </c>
      <c r="L9071" s="167" t="s">
        <v>437</v>
      </c>
      <c r="M9071" s="2"/>
      <c r="P9071" s="2"/>
    </row>
    <row r="9072" spans="1:16" ht="12" customHeight="1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167">
        <v>97113</v>
      </c>
      <c r="L9072" s="167" t="s">
        <v>435</v>
      </c>
      <c r="M9072" s="2"/>
      <c r="P9072" s="2"/>
    </row>
    <row r="9073" spans="1:16" ht="12" customHeight="1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167">
        <v>97114</v>
      </c>
      <c r="L9073" s="167" t="s">
        <v>437</v>
      </c>
      <c r="M9073" s="2"/>
      <c r="P9073" s="2"/>
    </row>
    <row r="9074" spans="1:16" ht="12" customHeight="1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167">
        <v>97116</v>
      </c>
      <c r="L9074" s="167" t="s">
        <v>435</v>
      </c>
      <c r="M9074" s="2"/>
      <c r="P9074" s="2"/>
    </row>
    <row r="9075" spans="1:16" ht="12" customHeight="1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167">
        <v>97118</v>
      </c>
      <c r="L9075" s="167" t="s">
        <v>429</v>
      </c>
      <c r="M9075" s="2"/>
      <c r="P9075" s="2"/>
    </row>
    <row r="9076" spans="1:16" ht="12" customHeight="1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167">
        <v>97119</v>
      </c>
      <c r="L9076" s="167" t="s">
        <v>435</v>
      </c>
      <c r="M9076" s="2"/>
      <c r="P9076" s="2"/>
    </row>
    <row r="9077" spans="1:16" ht="12" customHeight="1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167">
        <v>97121</v>
      </c>
      <c r="L9077" s="167" t="s">
        <v>429</v>
      </c>
      <c r="M9077" s="2"/>
      <c r="P9077" s="2"/>
    </row>
    <row r="9078" spans="1:16" ht="12" customHeight="1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167">
        <v>97122</v>
      </c>
      <c r="L9078" s="167" t="s">
        <v>437</v>
      </c>
      <c r="M9078" s="2"/>
      <c r="P9078" s="2"/>
    </row>
    <row r="9079" spans="1:16" ht="12" customHeight="1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167">
        <v>97123</v>
      </c>
      <c r="L9079" s="167" t="s">
        <v>435</v>
      </c>
      <c r="M9079" s="2"/>
      <c r="P9079" s="2"/>
    </row>
    <row r="9080" spans="1:16" ht="12" customHeight="1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167">
        <v>97127</v>
      </c>
      <c r="L9080" s="167" t="s">
        <v>437</v>
      </c>
      <c r="M9080" s="2"/>
      <c r="P9080" s="2"/>
    </row>
    <row r="9081" spans="1:16" ht="12" customHeight="1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167">
        <v>97130</v>
      </c>
      <c r="L9081" s="167" t="s">
        <v>429</v>
      </c>
      <c r="M9081" s="2"/>
      <c r="P9081" s="2"/>
    </row>
    <row r="9082" spans="1:16" ht="12" customHeight="1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167">
        <v>97132</v>
      </c>
      <c r="L9082" s="167" t="s">
        <v>435</v>
      </c>
      <c r="M9082" s="2"/>
      <c r="P9082" s="2"/>
    </row>
    <row r="9083" spans="1:16" ht="12" customHeight="1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167">
        <v>97134</v>
      </c>
      <c r="L9083" s="167" t="s">
        <v>429</v>
      </c>
      <c r="M9083" s="2"/>
      <c r="P9083" s="2"/>
    </row>
    <row r="9084" spans="1:16" ht="12" customHeight="1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167">
        <v>97135</v>
      </c>
      <c r="L9084" s="167" t="s">
        <v>437</v>
      </c>
      <c r="M9084" s="2"/>
      <c r="P9084" s="2"/>
    </row>
    <row r="9085" spans="1:16" ht="12" customHeight="1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167">
        <v>97136</v>
      </c>
      <c r="L9085" s="167" t="s">
        <v>429</v>
      </c>
      <c r="M9085" s="2"/>
      <c r="P9085" s="2"/>
    </row>
    <row r="9086" spans="1:16" ht="12" customHeight="1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167">
        <v>97137</v>
      </c>
      <c r="L9086" s="167" t="s">
        <v>437</v>
      </c>
      <c r="M9086" s="2"/>
      <c r="P9086" s="2"/>
    </row>
    <row r="9087" spans="1:16" ht="12" customHeight="1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167">
        <v>97138</v>
      </c>
      <c r="L9087" s="167" t="s">
        <v>429</v>
      </c>
      <c r="M9087" s="2"/>
      <c r="P9087" s="2"/>
    </row>
    <row r="9088" spans="1:16" ht="12" customHeight="1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167">
        <v>97140</v>
      </c>
      <c r="L9088" s="167" t="s">
        <v>435</v>
      </c>
      <c r="M9088" s="2"/>
      <c r="P9088" s="2"/>
    </row>
    <row r="9089" spans="1:16" ht="12" customHeight="1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167">
        <v>97141</v>
      </c>
      <c r="L9089" s="167" t="s">
        <v>429</v>
      </c>
      <c r="M9089" s="2"/>
      <c r="P9089" s="2"/>
    </row>
    <row r="9090" spans="1:16" ht="12" customHeight="1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167">
        <v>97144</v>
      </c>
      <c r="L9090" s="167" t="s">
        <v>435</v>
      </c>
      <c r="M9090" s="2"/>
      <c r="P9090" s="2"/>
    </row>
    <row r="9091" spans="1:16" ht="12" customHeight="1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167">
        <v>97145</v>
      </c>
      <c r="L9091" s="167" t="s">
        <v>429</v>
      </c>
      <c r="M9091" s="2"/>
      <c r="P9091" s="2"/>
    </row>
    <row r="9092" spans="1:16" ht="12" customHeight="1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167">
        <v>97148</v>
      </c>
      <c r="L9092" s="167" t="s">
        <v>437</v>
      </c>
      <c r="M9092" s="2"/>
      <c r="P9092" s="2"/>
    </row>
    <row r="9093" spans="1:16" ht="12" customHeight="1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167">
        <v>97201</v>
      </c>
      <c r="L9093" s="167" t="s">
        <v>435</v>
      </c>
      <c r="M9093" s="2"/>
      <c r="P9093" s="2"/>
    </row>
    <row r="9094" spans="1:16" ht="12" customHeight="1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167">
        <v>97301</v>
      </c>
      <c r="L9094" s="167" t="s">
        <v>437</v>
      </c>
      <c r="M9094" s="2"/>
      <c r="P9094" s="2"/>
    </row>
    <row r="9095" spans="1:16" ht="12" customHeight="1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167">
        <v>97324</v>
      </c>
      <c r="L9095" s="167" t="s">
        <v>431</v>
      </c>
      <c r="M9095" s="2"/>
      <c r="P9095" s="2"/>
    </row>
    <row r="9096" spans="1:16" ht="12" customHeight="1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167">
        <v>97325</v>
      </c>
      <c r="L9096" s="167" t="s">
        <v>437</v>
      </c>
      <c r="M9096" s="2"/>
      <c r="P9096" s="2"/>
    </row>
    <row r="9097" spans="1:16" ht="12" customHeight="1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167">
        <v>97327</v>
      </c>
      <c r="L9097" s="167" t="s">
        <v>431</v>
      </c>
      <c r="M9097" s="2"/>
      <c r="P9097" s="2"/>
    </row>
    <row r="9098" spans="1:16" ht="12" customHeight="1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167">
        <v>97330</v>
      </c>
      <c r="L9098" s="167" t="s">
        <v>437</v>
      </c>
      <c r="M9098" s="2"/>
      <c r="P9098" s="2"/>
    </row>
    <row r="9099" spans="1:16" ht="12" customHeight="1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167">
        <v>97333</v>
      </c>
      <c r="L9099" s="167" t="s">
        <v>431</v>
      </c>
      <c r="M9099" s="2"/>
      <c r="P9099" s="2"/>
    </row>
    <row r="9100" spans="1:16" ht="12" customHeight="1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167">
        <v>97335</v>
      </c>
      <c r="L9100" s="167" t="s">
        <v>437</v>
      </c>
      <c r="M9100" s="2"/>
      <c r="P9100" s="2"/>
    </row>
    <row r="9101" spans="1:16" ht="12" customHeight="1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167">
        <v>97336</v>
      </c>
      <c r="L9101" s="167" t="s">
        <v>431</v>
      </c>
      <c r="M9101" s="2"/>
      <c r="P9101" s="2"/>
    </row>
    <row r="9102" spans="1:16" ht="12" customHeight="1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167">
        <v>97338</v>
      </c>
      <c r="L9102" s="167" t="s">
        <v>437</v>
      </c>
      <c r="M9102" s="2"/>
      <c r="P9102" s="2"/>
    </row>
    <row r="9103" spans="1:16" ht="12" customHeight="1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167">
        <v>97343</v>
      </c>
      <c r="L9103" s="167" t="s">
        <v>431</v>
      </c>
      <c r="M9103" s="2"/>
      <c r="P9103" s="2"/>
    </row>
    <row r="9104" spans="1:16" ht="12" customHeight="1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167">
        <v>97344</v>
      </c>
      <c r="L9104" s="167" t="s">
        <v>437</v>
      </c>
      <c r="M9104" s="2"/>
      <c r="P9104" s="2"/>
    </row>
    <row r="9105" spans="1:16" ht="12" customHeight="1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167">
        <v>97345</v>
      </c>
      <c r="L9105" s="167" t="s">
        <v>431</v>
      </c>
      <c r="M9105" s="2"/>
      <c r="P9105" s="2"/>
    </row>
    <row r="9106" spans="1:16" ht="12" customHeight="1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167">
        <v>97346</v>
      </c>
      <c r="L9106" s="167" t="s">
        <v>437</v>
      </c>
      <c r="M9106" s="2"/>
      <c r="P9106" s="2"/>
    </row>
    <row r="9107" spans="1:16" ht="12" customHeight="1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167">
        <v>97348</v>
      </c>
      <c r="L9107" s="167" t="s">
        <v>431</v>
      </c>
      <c r="M9107" s="2"/>
      <c r="P9107" s="2"/>
    </row>
    <row r="9108" spans="1:16" ht="12" customHeight="1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167">
        <v>97350</v>
      </c>
      <c r="L9108" s="167" t="s">
        <v>437</v>
      </c>
      <c r="M9108" s="2"/>
      <c r="P9108" s="2"/>
    </row>
    <row r="9109" spans="1:16" ht="12" customHeight="1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167">
        <v>97366</v>
      </c>
      <c r="L9109" s="167" t="s">
        <v>431</v>
      </c>
      <c r="M9109" s="2"/>
      <c r="P9109" s="2"/>
    </row>
    <row r="9110" spans="1:16" ht="12" customHeight="1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167">
        <v>97367</v>
      </c>
      <c r="L9110" s="167" t="s">
        <v>437</v>
      </c>
      <c r="M9110" s="2"/>
      <c r="P9110" s="2"/>
    </row>
    <row r="9111" spans="1:16" ht="12" customHeight="1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167">
        <v>97370</v>
      </c>
      <c r="L9111" s="167" t="s">
        <v>431</v>
      </c>
      <c r="M9111" s="2"/>
      <c r="P9111" s="2"/>
    </row>
    <row r="9112" spans="1:16" ht="12" customHeight="1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167">
        <v>97371</v>
      </c>
      <c r="L9112" s="167" t="s">
        <v>437</v>
      </c>
      <c r="M9112" s="2"/>
      <c r="P9112" s="2"/>
    </row>
    <row r="9113" spans="1:16" ht="12" customHeight="1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167">
        <v>97376</v>
      </c>
      <c r="L9113" s="167" t="s">
        <v>431</v>
      </c>
      <c r="M9113" s="2"/>
      <c r="P9113" s="2"/>
    </row>
    <row r="9114" spans="1:16" ht="12" customHeight="1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167">
        <v>97378</v>
      </c>
      <c r="L9114" s="167" t="s">
        <v>437</v>
      </c>
      <c r="M9114" s="2"/>
      <c r="P9114" s="2"/>
    </row>
    <row r="9115" spans="1:16" ht="12" customHeight="1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167">
        <v>97386</v>
      </c>
      <c r="L9115" s="167" t="s">
        <v>431</v>
      </c>
      <c r="M9115" s="2"/>
      <c r="P9115" s="2"/>
    </row>
    <row r="9116" spans="1:16" ht="12" customHeight="1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167">
        <v>97388</v>
      </c>
      <c r="L9116" s="167" t="s">
        <v>437</v>
      </c>
      <c r="M9116" s="2"/>
      <c r="P9116" s="2"/>
    </row>
    <row r="9117" spans="1:16" ht="12" customHeight="1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167">
        <v>97390</v>
      </c>
      <c r="L9117" s="167" t="s">
        <v>431</v>
      </c>
      <c r="M9117" s="2"/>
      <c r="P9117" s="2"/>
    </row>
    <row r="9118" spans="1:16" ht="12" customHeight="1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167">
        <v>97391</v>
      </c>
      <c r="L9118" s="167" t="s">
        <v>437</v>
      </c>
      <c r="M9118" s="2"/>
      <c r="P9118" s="2"/>
    </row>
    <row r="9119" spans="1:16" ht="12" customHeight="1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167">
        <v>97394</v>
      </c>
      <c r="L9119" s="167" t="s">
        <v>431</v>
      </c>
      <c r="M9119" s="2"/>
      <c r="P9119" s="2"/>
    </row>
    <row r="9120" spans="1:16" ht="12" customHeight="1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167">
        <v>97396</v>
      </c>
      <c r="L9120" s="167" t="s">
        <v>437</v>
      </c>
      <c r="M9120" s="2"/>
      <c r="P9120" s="2"/>
    </row>
    <row r="9121" spans="1:16" ht="12" customHeight="1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167">
        <v>97401</v>
      </c>
      <c r="L9121" s="167" t="s">
        <v>431</v>
      </c>
      <c r="M9121" s="2"/>
      <c r="P9121" s="2"/>
    </row>
    <row r="9122" spans="1:16" ht="12" customHeight="1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167">
        <v>97406</v>
      </c>
      <c r="L9122" s="167" t="s">
        <v>433</v>
      </c>
      <c r="M9122" s="2"/>
      <c r="P9122" s="2"/>
    </row>
    <row r="9123" spans="1:16" ht="12" customHeight="1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167">
        <v>97408</v>
      </c>
      <c r="L9123" s="167" t="s">
        <v>431</v>
      </c>
      <c r="M9123" s="2"/>
      <c r="P9123" s="2"/>
    </row>
    <row r="9124" spans="1:16" ht="12" customHeight="1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167">
        <v>97410</v>
      </c>
      <c r="L9124" s="167" t="s">
        <v>432</v>
      </c>
      <c r="M9124" s="2"/>
      <c r="P9124" s="2"/>
    </row>
    <row r="9125" spans="1:16" ht="12" customHeight="1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167">
        <v>97411</v>
      </c>
      <c r="L9125" s="167" t="s">
        <v>433</v>
      </c>
      <c r="M9125" s="2"/>
      <c r="P9125" s="2"/>
    </row>
    <row r="9126" spans="1:16" ht="12" customHeight="1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167">
        <v>97412</v>
      </c>
      <c r="L9126" s="167" t="s">
        <v>431</v>
      </c>
      <c r="M9126" s="2"/>
      <c r="P9126" s="2"/>
    </row>
    <row r="9127" spans="1:16" ht="12" customHeight="1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167">
        <v>97414</v>
      </c>
      <c r="L9127" s="167" t="s">
        <v>433</v>
      </c>
      <c r="M9127" s="2"/>
      <c r="P9127" s="2"/>
    </row>
    <row r="9128" spans="1:16" ht="12" customHeight="1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167">
        <v>97415</v>
      </c>
      <c r="L9128" s="167" t="s">
        <v>432</v>
      </c>
      <c r="M9128" s="2"/>
      <c r="P9128" s="2"/>
    </row>
    <row r="9129" spans="1:16" ht="12" customHeight="1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167">
        <v>97416</v>
      </c>
      <c r="L9129" s="167" t="s">
        <v>433</v>
      </c>
      <c r="M9129" s="2"/>
      <c r="P9129" s="2"/>
    </row>
    <row r="9130" spans="1:16" ht="12" customHeight="1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167">
        <v>97417</v>
      </c>
      <c r="L9130" s="167" t="s">
        <v>432</v>
      </c>
      <c r="M9130" s="2"/>
      <c r="P9130" s="2"/>
    </row>
    <row r="9131" spans="1:16" ht="12" customHeight="1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167">
        <v>97419</v>
      </c>
      <c r="L9131" s="167" t="s">
        <v>431</v>
      </c>
      <c r="M9131" s="2"/>
      <c r="P9131" s="2"/>
    </row>
    <row r="9132" spans="1:16" ht="12" customHeight="1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167">
        <v>97420</v>
      </c>
      <c r="L9132" s="167" t="s">
        <v>433</v>
      </c>
      <c r="M9132" s="2"/>
      <c r="P9132" s="2"/>
    </row>
    <row r="9133" spans="1:16" ht="12" customHeight="1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167">
        <v>97424</v>
      </c>
      <c r="L9133" s="167" t="s">
        <v>431</v>
      </c>
      <c r="M9133" s="2"/>
      <c r="P9133" s="2"/>
    </row>
    <row r="9134" spans="1:16" ht="12" customHeight="1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167">
        <v>97425</v>
      </c>
      <c r="L9134" s="167" t="s">
        <v>436</v>
      </c>
      <c r="M9134" s="2"/>
      <c r="P9134" s="2"/>
    </row>
    <row r="9135" spans="1:16" ht="12" customHeight="1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167">
        <v>97426</v>
      </c>
      <c r="L9135" s="167" t="s">
        <v>431</v>
      </c>
      <c r="M9135" s="2"/>
      <c r="P9135" s="2"/>
    </row>
    <row r="9136" spans="1:16" ht="12" customHeight="1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167">
        <v>97429</v>
      </c>
      <c r="L9136" s="167" t="s">
        <v>432</v>
      </c>
      <c r="M9136" s="2"/>
      <c r="P9136" s="2"/>
    </row>
    <row r="9137" spans="1:16" ht="12" customHeight="1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167">
        <v>97430</v>
      </c>
      <c r="L9137" s="167" t="s">
        <v>431</v>
      </c>
      <c r="M9137" s="2"/>
      <c r="P9137" s="2"/>
    </row>
    <row r="9138" spans="1:16" ht="12" customHeight="1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167">
        <v>97432</v>
      </c>
      <c r="L9138" s="167" t="s">
        <v>433</v>
      </c>
      <c r="M9138" s="2"/>
      <c r="P9138" s="2"/>
    </row>
    <row r="9139" spans="1:16" ht="12" customHeight="1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167">
        <v>97434</v>
      </c>
      <c r="L9139" s="167" t="s">
        <v>431</v>
      </c>
      <c r="M9139" s="2"/>
      <c r="P9139" s="2"/>
    </row>
    <row r="9140" spans="1:16" ht="12" customHeight="1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167">
        <v>97436</v>
      </c>
      <c r="L9140" s="167" t="s">
        <v>433</v>
      </c>
      <c r="M9140" s="2"/>
      <c r="P9140" s="2"/>
    </row>
    <row r="9141" spans="1:16" ht="12" customHeight="1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167">
        <v>97437</v>
      </c>
      <c r="L9141" s="167" t="s">
        <v>431</v>
      </c>
      <c r="M9141" s="2"/>
      <c r="P9141" s="2"/>
    </row>
    <row r="9142" spans="1:16" ht="12" customHeight="1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167">
        <v>97439</v>
      </c>
      <c r="L9142" s="167" t="s">
        <v>433</v>
      </c>
      <c r="M9142" s="2"/>
      <c r="P9142" s="2"/>
    </row>
    <row r="9143" spans="1:16" ht="12" customHeight="1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167">
        <v>97440</v>
      </c>
      <c r="L9143" s="167" t="s">
        <v>431</v>
      </c>
      <c r="M9143" s="2"/>
      <c r="P9143" s="2"/>
    </row>
    <row r="9144" spans="1:16" ht="12" customHeight="1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167">
        <v>97441</v>
      </c>
      <c r="L9144" s="167" t="s">
        <v>433</v>
      </c>
      <c r="M9144" s="2"/>
      <c r="P9144" s="2"/>
    </row>
    <row r="9145" spans="1:16" ht="12" customHeight="1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167">
        <v>97442</v>
      </c>
      <c r="L9145" s="167" t="s">
        <v>432</v>
      </c>
      <c r="M9145" s="2"/>
      <c r="P9145" s="2"/>
    </row>
    <row r="9146" spans="1:16" ht="12" customHeight="1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167">
        <v>97443</v>
      </c>
      <c r="L9146" s="167" t="s">
        <v>433</v>
      </c>
      <c r="M9146" s="2"/>
      <c r="P9146" s="2"/>
    </row>
    <row r="9147" spans="1:16" ht="12" customHeight="1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167">
        <v>97446</v>
      </c>
      <c r="L9147" s="167" t="s">
        <v>431</v>
      </c>
      <c r="M9147" s="2"/>
      <c r="P9147" s="2"/>
    </row>
    <row r="9148" spans="1:16" ht="12" customHeight="1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167">
        <v>97449</v>
      </c>
      <c r="L9148" s="167" t="s">
        <v>433</v>
      </c>
      <c r="M9148" s="2"/>
      <c r="P9148" s="2"/>
    </row>
    <row r="9149" spans="1:16" ht="12" customHeight="1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167">
        <v>97451</v>
      </c>
      <c r="L9149" s="167" t="s">
        <v>431</v>
      </c>
      <c r="M9149" s="2"/>
      <c r="P9149" s="2"/>
    </row>
    <row r="9150" spans="1:16" ht="12" customHeight="1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167">
        <v>97457</v>
      </c>
      <c r="L9150" s="167" t="s">
        <v>432</v>
      </c>
      <c r="M9150" s="2"/>
      <c r="P9150" s="2"/>
    </row>
    <row r="9151" spans="1:16" ht="12" customHeight="1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167">
        <v>97458</v>
      </c>
      <c r="L9151" s="167" t="s">
        <v>433</v>
      </c>
      <c r="M9151" s="2"/>
      <c r="P9151" s="2"/>
    </row>
    <row r="9152" spans="1:16" ht="12" customHeight="1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167">
        <v>97461</v>
      </c>
      <c r="L9152" s="167" t="s">
        <v>431</v>
      </c>
      <c r="M9152" s="2"/>
      <c r="P9152" s="2"/>
    </row>
    <row r="9153" spans="1:16" ht="12" customHeight="1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167">
        <v>97462</v>
      </c>
      <c r="L9153" s="167" t="s">
        <v>433</v>
      </c>
      <c r="M9153" s="2"/>
      <c r="P9153" s="2"/>
    </row>
    <row r="9154" spans="1:16" ht="12" customHeight="1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167">
        <v>97463</v>
      </c>
      <c r="L9154" s="167" t="s">
        <v>431</v>
      </c>
      <c r="M9154" s="2"/>
      <c r="P9154" s="2"/>
    </row>
    <row r="9155" spans="1:16" ht="12" customHeight="1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167">
        <v>97464</v>
      </c>
      <c r="L9155" s="167" t="s">
        <v>433</v>
      </c>
      <c r="M9155" s="2"/>
      <c r="P9155" s="2"/>
    </row>
    <row r="9156" spans="1:16" ht="12" customHeight="1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167">
        <v>97469</v>
      </c>
      <c r="L9156" s="167" t="s">
        <v>432</v>
      </c>
      <c r="M9156" s="2"/>
      <c r="P9156" s="2"/>
    </row>
    <row r="9157" spans="1:16" ht="12" customHeight="1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167">
        <v>97470</v>
      </c>
      <c r="L9157" s="167" t="s">
        <v>433</v>
      </c>
      <c r="M9157" s="2"/>
      <c r="P9157" s="2"/>
    </row>
    <row r="9158" spans="1:16" ht="12" customHeight="1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167">
        <v>97472</v>
      </c>
      <c r="L9158" s="167" t="s">
        <v>431</v>
      </c>
      <c r="M9158" s="2"/>
      <c r="P9158" s="2"/>
    </row>
    <row r="9159" spans="1:16" ht="12" customHeight="1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167">
        <v>97473</v>
      </c>
      <c r="L9159" s="167" t="s">
        <v>433</v>
      </c>
      <c r="M9159" s="2"/>
      <c r="P9159" s="2"/>
    </row>
    <row r="9160" spans="1:16" ht="12" customHeight="1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167">
        <v>97477</v>
      </c>
      <c r="L9160" s="167" t="s">
        <v>431</v>
      </c>
      <c r="M9160" s="2"/>
      <c r="P9160" s="2"/>
    </row>
    <row r="9161" spans="1:16" ht="12" customHeight="1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167">
        <v>97479</v>
      </c>
      <c r="L9161" s="167" t="s">
        <v>433</v>
      </c>
      <c r="M9161" s="2"/>
      <c r="P9161" s="2"/>
    </row>
    <row r="9162" spans="1:16" ht="12" customHeight="1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167">
        <v>97480</v>
      </c>
      <c r="L9162" s="167" t="s">
        <v>431</v>
      </c>
      <c r="M9162" s="2"/>
      <c r="P9162" s="2"/>
    </row>
    <row r="9163" spans="1:16" ht="12" customHeight="1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167">
        <v>97481</v>
      </c>
      <c r="L9163" s="167" t="s">
        <v>433</v>
      </c>
      <c r="M9163" s="2"/>
      <c r="P9163" s="2"/>
    </row>
    <row r="9164" spans="1:16" ht="12" customHeight="1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167">
        <v>97482</v>
      </c>
      <c r="L9164" s="167" t="s">
        <v>431</v>
      </c>
      <c r="M9164" s="2"/>
      <c r="P9164" s="2"/>
    </row>
    <row r="9165" spans="1:16" ht="12" customHeight="1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167">
        <v>97484</v>
      </c>
      <c r="L9165" s="167" t="s">
        <v>432</v>
      </c>
      <c r="M9165" s="2"/>
      <c r="P9165" s="2"/>
    </row>
    <row r="9166" spans="1:16" ht="12" customHeight="1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167">
        <v>97486</v>
      </c>
      <c r="L9166" s="167" t="s">
        <v>433</v>
      </c>
      <c r="M9166" s="2"/>
      <c r="P9166" s="2"/>
    </row>
    <row r="9167" spans="1:16" ht="12" customHeight="1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167">
        <v>97487</v>
      </c>
      <c r="L9167" s="167" t="s">
        <v>431</v>
      </c>
      <c r="M9167" s="2"/>
      <c r="P9167" s="2"/>
    </row>
    <row r="9168" spans="1:16" ht="12" customHeight="1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167">
        <v>97491</v>
      </c>
      <c r="L9168" s="167" t="s">
        <v>433</v>
      </c>
      <c r="M9168" s="2"/>
      <c r="P9168" s="2"/>
    </row>
    <row r="9169" spans="1:16" ht="12" customHeight="1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167">
        <v>97492</v>
      </c>
      <c r="L9169" s="167" t="s">
        <v>431</v>
      </c>
      <c r="M9169" s="2"/>
      <c r="P9169" s="2"/>
    </row>
    <row r="9170" spans="1:16" ht="12" customHeight="1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167">
        <v>97493</v>
      </c>
      <c r="L9170" s="167" t="s">
        <v>433</v>
      </c>
      <c r="M9170" s="2"/>
      <c r="P9170" s="2"/>
    </row>
    <row r="9171" spans="1:16" ht="12" customHeight="1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167">
        <v>97497</v>
      </c>
      <c r="L9171" s="167" t="s">
        <v>432</v>
      </c>
      <c r="M9171" s="2"/>
      <c r="P9171" s="2"/>
    </row>
    <row r="9172" spans="1:16" ht="12" customHeight="1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167">
        <v>97498</v>
      </c>
      <c r="L9172" s="167" t="s">
        <v>431</v>
      </c>
      <c r="M9172" s="2"/>
      <c r="P9172" s="2"/>
    </row>
    <row r="9173" spans="1:16" ht="12" customHeight="1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167">
        <v>97501</v>
      </c>
      <c r="L9173" s="167" t="s">
        <v>432</v>
      </c>
      <c r="M9173" s="2"/>
      <c r="P9173" s="2"/>
    </row>
    <row r="9174" spans="1:16" ht="12" customHeight="1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167">
        <v>97620</v>
      </c>
      <c r="L9174" s="167" t="s">
        <v>430</v>
      </c>
      <c r="M9174" s="2"/>
      <c r="P9174" s="2"/>
    </row>
    <row r="9175" spans="1:16" ht="12" customHeight="1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167">
        <v>97621</v>
      </c>
      <c r="L9175" s="167" t="s">
        <v>432</v>
      </c>
      <c r="M9175" s="2"/>
      <c r="P9175" s="2"/>
    </row>
    <row r="9176" spans="1:16" ht="12" customHeight="1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167">
        <v>97630</v>
      </c>
      <c r="L9176" s="167" t="s">
        <v>430</v>
      </c>
      <c r="M9176" s="2"/>
      <c r="P9176" s="2"/>
    </row>
    <row r="9177" spans="1:16" ht="12" customHeight="1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167">
        <v>97632</v>
      </c>
      <c r="L9177" s="167" t="s">
        <v>432</v>
      </c>
      <c r="M9177" s="2"/>
      <c r="P9177" s="2"/>
    </row>
    <row r="9178" spans="1:16" ht="12" customHeight="1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167">
        <v>97635</v>
      </c>
      <c r="L9178" s="167" t="s">
        <v>430</v>
      </c>
      <c r="M9178" s="2"/>
      <c r="P9178" s="2"/>
    </row>
    <row r="9179" spans="1:16" ht="12" customHeight="1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167">
        <v>97638</v>
      </c>
      <c r="L9179" s="167" t="s">
        <v>436</v>
      </c>
      <c r="M9179" s="2"/>
      <c r="P9179" s="2"/>
    </row>
    <row r="9180" spans="1:16" ht="12" customHeight="1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167">
        <v>97639</v>
      </c>
      <c r="L9180" s="167" t="s">
        <v>432</v>
      </c>
      <c r="M9180" s="2"/>
      <c r="P9180" s="2"/>
    </row>
    <row r="9181" spans="1:16" ht="12" customHeight="1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167">
        <v>97640</v>
      </c>
      <c r="L9181" s="167" t="s">
        <v>436</v>
      </c>
      <c r="M9181" s="2"/>
      <c r="P9181" s="2"/>
    </row>
    <row r="9182" spans="1:16" ht="12" customHeight="1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167">
        <v>97710</v>
      </c>
      <c r="L9182" s="167" t="s">
        <v>430</v>
      </c>
      <c r="M9182" s="2"/>
      <c r="P9182" s="2"/>
    </row>
    <row r="9183" spans="1:16" ht="12" customHeight="1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167">
        <v>97711</v>
      </c>
      <c r="L9183" s="167" t="s">
        <v>436</v>
      </c>
      <c r="M9183" s="2"/>
      <c r="P9183" s="2"/>
    </row>
    <row r="9184" spans="1:16" ht="12" customHeight="1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167">
        <v>97720</v>
      </c>
      <c r="L9184" s="167" t="s">
        <v>430</v>
      </c>
      <c r="M9184" s="2"/>
      <c r="P9184" s="2"/>
    </row>
    <row r="9185" spans="1:16" ht="12" customHeight="1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167">
        <v>97730</v>
      </c>
      <c r="L9185" s="167" t="s">
        <v>436</v>
      </c>
      <c r="M9185" s="2"/>
      <c r="P9185" s="2"/>
    </row>
    <row r="9186" spans="1:16" ht="12" customHeight="1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167">
        <v>97731</v>
      </c>
      <c r="L9186" s="167" t="s">
        <v>432</v>
      </c>
      <c r="M9186" s="2"/>
      <c r="P9186" s="2"/>
    </row>
    <row r="9187" spans="1:16" ht="12" customHeight="1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167">
        <v>97732</v>
      </c>
      <c r="L9187" s="167" t="s">
        <v>430</v>
      </c>
      <c r="M9187" s="2"/>
      <c r="P9187" s="2"/>
    </row>
    <row r="9188" spans="1:16" ht="12" customHeight="1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167">
        <v>97733</v>
      </c>
      <c r="L9188" s="167" t="s">
        <v>436</v>
      </c>
      <c r="M9188" s="2"/>
      <c r="P9188" s="2"/>
    </row>
    <row r="9189" spans="1:16" ht="12" customHeight="1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167">
        <v>97736</v>
      </c>
      <c r="L9189" s="167" t="s">
        <v>430</v>
      </c>
      <c r="M9189" s="2"/>
      <c r="P9189" s="2"/>
    </row>
    <row r="9190" spans="1:16" ht="12" customHeight="1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167">
        <v>97737</v>
      </c>
      <c r="L9190" s="167" t="s">
        <v>436</v>
      </c>
      <c r="M9190" s="2"/>
      <c r="P9190" s="2"/>
    </row>
    <row r="9191" spans="1:16" ht="12" customHeight="1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167">
        <v>97738</v>
      </c>
      <c r="L9191" s="167" t="s">
        <v>430</v>
      </c>
      <c r="M9191" s="2"/>
      <c r="P9191" s="2"/>
    </row>
    <row r="9192" spans="1:16" ht="12" customHeight="1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167">
        <v>97739</v>
      </c>
      <c r="L9192" s="167" t="s">
        <v>436</v>
      </c>
      <c r="M9192" s="2"/>
      <c r="P9192" s="2"/>
    </row>
    <row r="9193" spans="1:16" ht="12" customHeight="1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167">
        <v>97740</v>
      </c>
      <c r="L9193" s="167" t="s">
        <v>430</v>
      </c>
      <c r="M9193" s="2"/>
      <c r="P9193" s="2"/>
    </row>
    <row r="9194" spans="1:16" ht="12" customHeight="1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167">
        <v>97741</v>
      </c>
      <c r="L9194" s="167" t="s">
        <v>436</v>
      </c>
      <c r="M9194" s="2"/>
      <c r="P9194" s="2"/>
    </row>
    <row r="9195" spans="1:16" ht="12" customHeight="1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167">
        <v>97751</v>
      </c>
      <c r="L9195" s="167" t="s">
        <v>430</v>
      </c>
      <c r="M9195" s="2"/>
      <c r="P9195" s="2"/>
    </row>
    <row r="9196" spans="1:16" ht="12" customHeight="1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167">
        <v>97752</v>
      </c>
      <c r="L9196" s="167" t="s">
        <v>436</v>
      </c>
      <c r="M9196" s="2"/>
      <c r="P9196" s="2"/>
    </row>
    <row r="9197" spans="1:16" ht="12" customHeight="1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167">
        <v>97758</v>
      </c>
      <c r="L9197" s="167" t="s">
        <v>430</v>
      </c>
      <c r="M9197" s="2"/>
      <c r="P9197" s="2"/>
    </row>
    <row r="9198" spans="1:16" ht="12" customHeight="1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167">
        <v>97759</v>
      </c>
      <c r="L9198" s="167" t="s">
        <v>436</v>
      </c>
      <c r="M9198" s="2"/>
      <c r="P9198" s="2"/>
    </row>
    <row r="9199" spans="1:16" ht="12" customHeight="1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167">
        <v>97801</v>
      </c>
      <c r="L9199" s="167" t="s">
        <v>434</v>
      </c>
      <c r="M9199" s="2"/>
      <c r="P9199" s="2"/>
    </row>
    <row r="9200" spans="1:16" ht="12" customHeight="1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167">
        <v>97812</v>
      </c>
      <c r="L9200" s="167" t="s">
        <v>487</v>
      </c>
      <c r="M9200" s="2"/>
      <c r="P9200" s="2"/>
    </row>
    <row r="9201" spans="1:16" ht="12" customHeight="1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167">
        <v>97813</v>
      </c>
      <c r="L9201" s="167" t="s">
        <v>434</v>
      </c>
      <c r="M9201" s="2"/>
      <c r="P9201" s="2"/>
    </row>
    <row r="9202" spans="1:16" ht="12" customHeight="1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167">
        <v>97817</v>
      </c>
      <c r="L9202" s="167" t="s">
        <v>430</v>
      </c>
      <c r="M9202" s="2"/>
      <c r="P9202" s="2"/>
    </row>
    <row r="9203" spans="1:16" ht="12" customHeight="1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167">
        <v>97818</v>
      </c>
      <c r="L9203" s="167" t="s">
        <v>434</v>
      </c>
      <c r="M9203" s="2"/>
      <c r="P9203" s="2"/>
    </row>
    <row r="9204" spans="1:16" ht="12" customHeight="1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167">
        <v>97819</v>
      </c>
      <c r="L9204" s="167" t="s">
        <v>430</v>
      </c>
      <c r="M9204" s="2"/>
      <c r="P9204" s="2"/>
    </row>
    <row r="9205" spans="1:16" ht="12" customHeight="1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167">
        <v>97821</v>
      </c>
      <c r="L9205" s="167" t="s">
        <v>434</v>
      </c>
      <c r="M9205" s="2"/>
      <c r="P9205" s="2"/>
    </row>
    <row r="9206" spans="1:16" ht="12" customHeight="1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167">
        <v>97825</v>
      </c>
      <c r="L9206" s="167" t="s">
        <v>430</v>
      </c>
      <c r="M9206" s="2"/>
      <c r="P9206" s="2"/>
    </row>
    <row r="9207" spans="1:16" ht="12" customHeight="1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167">
        <v>97826</v>
      </c>
      <c r="L9207" s="167" t="s">
        <v>434</v>
      </c>
      <c r="M9207" s="2"/>
      <c r="P9207" s="2"/>
    </row>
    <row r="9208" spans="1:16" ht="12" customHeight="1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167">
        <v>97830</v>
      </c>
      <c r="L9208" s="167" t="s">
        <v>436</v>
      </c>
      <c r="M9208" s="2"/>
      <c r="P9208" s="2"/>
    </row>
    <row r="9209" spans="1:16" ht="12" customHeight="1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167">
        <v>97831</v>
      </c>
      <c r="L9209" s="167" t="s">
        <v>434</v>
      </c>
      <c r="M9209" s="2"/>
      <c r="P9209" s="2"/>
    </row>
    <row r="9210" spans="1:16" ht="12" customHeight="1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167">
        <v>97834</v>
      </c>
      <c r="L9210" s="167" t="s">
        <v>335</v>
      </c>
      <c r="M9210" s="2"/>
      <c r="P9210" s="2"/>
    </row>
    <row r="9211" spans="1:16" ht="12" customHeight="1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167">
        <v>97835</v>
      </c>
      <c r="L9211" s="167" t="s">
        <v>434</v>
      </c>
      <c r="M9211" s="2"/>
      <c r="P9211" s="2"/>
    </row>
    <row r="9212" spans="1:16" ht="12" customHeight="1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167">
        <v>97837</v>
      </c>
      <c r="L9212" s="167" t="s">
        <v>430</v>
      </c>
      <c r="M9212" s="2"/>
      <c r="P9212" s="2"/>
    </row>
    <row r="9213" spans="1:16" ht="12" customHeight="1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167">
        <v>97838</v>
      </c>
      <c r="L9213" s="167" t="s">
        <v>434</v>
      </c>
      <c r="M9213" s="2"/>
      <c r="P9213" s="2"/>
    </row>
    <row r="9214" spans="1:16" ht="12" customHeight="1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167">
        <v>97840</v>
      </c>
      <c r="L9214" s="167" t="s">
        <v>335</v>
      </c>
      <c r="M9214" s="2"/>
      <c r="P9214" s="2"/>
    </row>
    <row r="9215" spans="1:16" ht="12" customHeight="1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167">
        <v>97841</v>
      </c>
      <c r="L9215" s="167" t="s">
        <v>434</v>
      </c>
      <c r="M9215" s="2"/>
      <c r="P9215" s="2"/>
    </row>
    <row r="9216" spans="1:16" ht="12" customHeight="1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167">
        <v>97845</v>
      </c>
      <c r="L9216" s="167" t="s">
        <v>430</v>
      </c>
      <c r="M9216" s="2"/>
      <c r="P9216" s="2"/>
    </row>
    <row r="9217" spans="1:16" ht="12" customHeight="1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167">
        <v>97846</v>
      </c>
      <c r="L9217" s="167" t="s">
        <v>434</v>
      </c>
      <c r="M9217" s="2"/>
      <c r="P9217" s="2"/>
    </row>
    <row r="9218" spans="1:16" ht="12" customHeight="1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167">
        <v>97861</v>
      </c>
      <c r="L9218" s="167" t="s">
        <v>487</v>
      </c>
      <c r="M9218" s="2"/>
      <c r="P9218" s="2"/>
    </row>
    <row r="9219" spans="1:16" ht="12" customHeight="1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167">
        <v>97862</v>
      </c>
      <c r="L9219" s="167" t="s">
        <v>434</v>
      </c>
      <c r="M9219" s="2"/>
      <c r="P9219" s="2"/>
    </row>
    <row r="9220" spans="1:16" ht="12" customHeight="1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167">
        <v>97865</v>
      </c>
      <c r="L9220" s="167" t="s">
        <v>430</v>
      </c>
      <c r="M9220" s="2"/>
      <c r="P9220" s="2"/>
    </row>
    <row r="9221" spans="1:16" ht="12" customHeight="1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167">
        <v>97867</v>
      </c>
      <c r="L9221" s="167" t="s">
        <v>434</v>
      </c>
      <c r="M9221" s="2"/>
      <c r="P9221" s="2"/>
    </row>
    <row r="9222" spans="1:16" ht="12" customHeight="1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167">
        <v>97869</v>
      </c>
      <c r="L9222" s="167" t="s">
        <v>430</v>
      </c>
      <c r="M9222" s="2"/>
      <c r="P9222" s="2"/>
    </row>
    <row r="9223" spans="1:16" ht="12" customHeight="1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167">
        <v>97870</v>
      </c>
      <c r="L9223" s="167" t="s">
        <v>335</v>
      </c>
      <c r="M9223" s="2"/>
      <c r="P9223" s="2"/>
    </row>
    <row r="9224" spans="1:16" ht="12" customHeight="1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167">
        <v>97872</v>
      </c>
      <c r="L9224" s="167" t="s">
        <v>434</v>
      </c>
      <c r="M9224" s="2"/>
      <c r="P9224" s="2"/>
    </row>
    <row r="9225" spans="1:16" ht="12" customHeight="1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167">
        <v>97873</v>
      </c>
      <c r="L9225" s="167" t="s">
        <v>430</v>
      </c>
      <c r="M9225" s="2"/>
      <c r="P9225" s="2"/>
    </row>
    <row r="9226" spans="1:16" ht="12" customHeight="1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167">
        <v>97874</v>
      </c>
      <c r="L9226" s="167" t="s">
        <v>434</v>
      </c>
      <c r="M9226" s="2"/>
      <c r="P9226" s="2"/>
    </row>
    <row r="9227" spans="1:16" ht="12" customHeight="1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167">
        <v>97884</v>
      </c>
      <c r="L9227" s="167" t="s">
        <v>430</v>
      </c>
      <c r="M9227" s="2"/>
      <c r="P9227" s="2"/>
    </row>
    <row r="9228" spans="1:16" ht="12" customHeight="1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167">
        <v>97885</v>
      </c>
      <c r="L9228" s="167" t="s">
        <v>434</v>
      </c>
      <c r="M9228" s="2"/>
      <c r="P9228" s="2"/>
    </row>
    <row r="9229" spans="1:16" ht="12" customHeight="1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167">
        <v>97901</v>
      </c>
      <c r="L9229" s="167" t="s">
        <v>335</v>
      </c>
      <c r="M9229" s="2"/>
      <c r="P9229" s="2"/>
    </row>
    <row r="9230" spans="1:16" ht="12" customHeight="1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167">
        <v>97904</v>
      </c>
      <c r="L9230" s="167" t="s">
        <v>430</v>
      </c>
      <c r="M9230" s="2"/>
      <c r="P9230" s="2"/>
    </row>
    <row r="9231" spans="1:16" ht="12" customHeight="1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167">
        <v>97905</v>
      </c>
      <c r="L9231" s="167" t="s">
        <v>335</v>
      </c>
      <c r="M9231" s="2"/>
      <c r="P9231" s="2"/>
    </row>
    <row r="9232" spans="1:16" ht="12" customHeight="1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167">
        <v>97908</v>
      </c>
      <c r="L9232" s="167" t="s">
        <v>430</v>
      </c>
      <c r="M9232" s="2"/>
      <c r="P9232" s="2"/>
    </row>
    <row r="9233" spans="1:16" ht="12" customHeight="1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167">
        <v>97909</v>
      </c>
      <c r="L9233" s="167" t="s">
        <v>335</v>
      </c>
      <c r="M9233" s="2"/>
      <c r="P9233" s="2"/>
    </row>
    <row r="9234" spans="1:16" ht="12" customHeight="1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167">
        <v>97910</v>
      </c>
      <c r="L9234" s="167" t="s">
        <v>430</v>
      </c>
      <c r="M9234" s="2"/>
      <c r="P9234" s="2"/>
    </row>
    <row r="9235" spans="1:16" ht="12" customHeight="1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167">
        <v>97913</v>
      </c>
      <c r="L9235" s="167" t="s">
        <v>335</v>
      </c>
      <c r="M9235" s="2"/>
      <c r="P9235" s="2"/>
    </row>
    <row r="9236" spans="1:16" ht="12" customHeight="1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167">
        <v>97917</v>
      </c>
      <c r="L9236" s="167" t="s">
        <v>430</v>
      </c>
      <c r="M9236" s="2"/>
      <c r="P9236" s="2"/>
    </row>
    <row r="9237" spans="1:16" ht="12" customHeight="1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167">
        <v>97918</v>
      </c>
      <c r="L9237" s="167" t="s">
        <v>335</v>
      </c>
      <c r="M9237" s="2"/>
      <c r="P9237" s="2"/>
    </row>
    <row r="9238" spans="1:16" ht="12" customHeight="1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167">
        <v>97920</v>
      </c>
      <c r="L9238" s="167" t="s">
        <v>430</v>
      </c>
      <c r="M9238" s="2"/>
      <c r="P9238" s="2"/>
    </row>
    <row r="9239" spans="1:16" ht="12" customHeight="1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167">
        <v>98001</v>
      </c>
      <c r="L9239" s="167" t="s">
        <v>485</v>
      </c>
      <c r="M9239" s="2"/>
      <c r="P9239" s="2"/>
    </row>
    <row r="9240" spans="1:16" ht="12" customHeight="1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167">
        <v>98243</v>
      </c>
      <c r="L9240" s="167" t="s">
        <v>484</v>
      </c>
      <c r="M9240" s="2"/>
      <c r="P9240" s="2"/>
    </row>
    <row r="9241" spans="1:16" ht="12" customHeight="1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167">
        <v>98244</v>
      </c>
      <c r="L9241" s="167" t="s">
        <v>485</v>
      </c>
      <c r="M9241" s="2"/>
      <c r="P9241" s="2"/>
    </row>
    <row r="9242" spans="1:16" ht="12" customHeight="1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167">
        <v>98250</v>
      </c>
      <c r="L9242" s="167" t="s">
        <v>484</v>
      </c>
      <c r="M9242" s="2"/>
      <c r="P9242" s="2"/>
    </row>
    <row r="9243" spans="1:16" ht="12" customHeight="1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167">
        <v>98251</v>
      </c>
      <c r="L9243" s="167" t="s">
        <v>485</v>
      </c>
      <c r="M9243" s="2"/>
      <c r="P9243" s="2"/>
    </row>
    <row r="9244" spans="1:16" ht="12" customHeight="1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167">
        <v>98281</v>
      </c>
      <c r="L9244" s="167" t="s">
        <v>484</v>
      </c>
      <c r="M9244" s="2"/>
      <c r="P9244" s="2"/>
    </row>
    <row r="9245" spans="1:16" ht="12" customHeight="1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167">
        <v>98283</v>
      </c>
      <c r="L9245" s="167" t="s">
        <v>485</v>
      </c>
      <c r="M9245" s="2"/>
      <c r="P9245" s="2"/>
    </row>
    <row r="9246" spans="1:16" ht="12" customHeight="1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167">
        <v>98297</v>
      </c>
      <c r="L9246" s="167" t="s">
        <v>484</v>
      </c>
      <c r="M9246" s="2"/>
      <c r="P9246" s="2"/>
    </row>
    <row r="9247" spans="1:16" ht="12" customHeight="1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167">
        <v>98303</v>
      </c>
      <c r="L9247" s="167" t="s">
        <v>483</v>
      </c>
      <c r="M9247" s="2"/>
      <c r="P9247" s="2"/>
    </row>
    <row r="9248" spans="1:16" ht="12" customHeight="1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167">
        <v>98305</v>
      </c>
      <c r="L9248" s="167" t="s">
        <v>484</v>
      </c>
      <c r="M9248" s="2"/>
      <c r="P9248" s="2"/>
    </row>
    <row r="9249" spans="1:16" ht="12" customHeight="1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167">
        <v>98310</v>
      </c>
      <c r="L9249" s="167" t="s">
        <v>485</v>
      </c>
      <c r="M9249" s="2"/>
      <c r="P9249" s="2"/>
    </row>
    <row r="9250" spans="1:16" ht="12" customHeight="1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167">
        <v>98326</v>
      </c>
      <c r="L9250" s="167" t="s">
        <v>484</v>
      </c>
      <c r="M9250" s="2"/>
      <c r="P9250" s="2"/>
    </row>
    <row r="9251" spans="1:16" ht="12" customHeight="1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167">
        <v>98327</v>
      </c>
      <c r="L9251" s="167" t="s">
        <v>483</v>
      </c>
      <c r="M9251" s="2"/>
      <c r="P9251" s="2"/>
    </row>
    <row r="9252" spans="1:16" ht="12" customHeight="1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167">
        <v>98329</v>
      </c>
      <c r="L9252" s="167" t="s">
        <v>485</v>
      </c>
      <c r="M9252" s="2"/>
      <c r="P9252" s="2"/>
    </row>
    <row r="9253" spans="1:16" ht="12" customHeight="1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167">
        <v>98330</v>
      </c>
      <c r="L9253" s="167" t="s">
        <v>483</v>
      </c>
      <c r="M9253" s="2"/>
      <c r="P9253" s="2"/>
    </row>
    <row r="9254" spans="1:16" ht="12" customHeight="1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167">
        <v>98331</v>
      </c>
      <c r="L9254" s="167" t="s">
        <v>484</v>
      </c>
      <c r="M9254" s="2"/>
      <c r="P9254" s="2"/>
    </row>
    <row r="9255" spans="1:16" ht="12" customHeight="1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167">
        <v>98332</v>
      </c>
      <c r="L9255" s="167" t="s">
        <v>485</v>
      </c>
      <c r="M9255" s="2"/>
      <c r="P9255" s="2"/>
    </row>
    <row r="9256" spans="1:16" ht="12" customHeight="1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167">
        <v>98336</v>
      </c>
      <c r="L9256" s="167" t="s">
        <v>483</v>
      </c>
      <c r="M9256" s="2"/>
      <c r="P9256" s="2"/>
    </row>
    <row r="9257" spans="1:16" ht="12" customHeight="1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167">
        <v>98337</v>
      </c>
      <c r="L9257" s="167" t="s">
        <v>485</v>
      </c>
      <c r="M9257" s="2"/>
      <c r="P9257" s="2"/>
    </row>
    <row r="9258" spans="1:16" ht="12" customHeight="1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167">
        <v>98343</v>
      </c>
      <c r="L9258" s="167" t="s">
        <v>484</v>
      </c>
      <c r="M9258" s="2"/>
      <c r="P9258" s="2"/>
    </row>
    <row r="9259" spans="1:16" ht="12" customHeight="1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167">
        <v>98344</v>
      </c>
      <c r="L9259" s="167" t="s">
        <v>483</v>
      </c>
      <c r="M9259" s="2"/>
      <c r="P9259" s="2"/>
    </row>
    <row r="9260" spans="1:16" ht="12" customHeight="1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167">
        <v>98345</v>
      </c>
      <c r="L9260" s="167" t="s">
        <v>485</v>
      </c>
      <c r="M9260" s="2"/>
      <c r="P9260" s="2"/>
    </row>
    <row r="9261" spans="1:16" ht="12" customHeight="1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167">
        <v>98348</v>
      </c>
      <c r="L9261" s="167" t="s">
        <v>483</v>
      </c>
      <c r="M9261" s="2"/>
      <c r="P9261" s="2"/>
    </row>
    <row r="9262" spans="1:16" ht="12" customHeight="1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167">
        <v>98350</v>
      </c>
      <c r="L9262" s="167" t="s">
        <v>484</v>
      </c>
      <c r="M9262" s="2"/>
      <c r="P9262" s="2"/>
    </row>
    <row r="9263" spans="1:16" ht="12" customHeight="1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167">
        <v>98351</v>
      </c>
      <c r="L9263" s="167" t="s">
        <v>483</v>
      </c>
      <c r="M9263" s="2"/>
      <c r="P9263" s="2"/>
    </row>
    <row r="9264" spans="1:16" ht="12" customHeight="1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167">
        <v>98352</v>
      </c>
      <c r="L9264" s="167" t="s">
        <v>485</v>
      </c>
      <c r="M9264" s="2"/>
      <c r="P9264" s="2"/>
    </row>
    <row r="9265" spans="1:16" ht="12" customHeight="1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167">
        <v>98355</v>
      </c>
      <c r="L9265" s="167" t="s">
        <v>483</v>
      </c>
      <c r="M9265" s="2"/>
      <c r="P9265" s="2"/>
    </row>
    <row r="9266" spans="1:16" ht="12" customHeight="1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167">
        <v>98357</v>
      </c>
      <c r="L9266" s="167" t="s">
        <v>484</v>
      </c>
      <c r="M9266" s="2"/>
      <c r="P9266" s="2"/>
    </row>
    <row r="9267" spans="1:16" ht="12" customHeight="1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167">
        <v>98358</v>
      </c>
      <c r="L9267" s="167" t="s">
        <v>485</v>
      </c>
      <c r="M9267" s="2"/>
      <c r="P9267" s="2"/>
    </row>
    <row r="9268" spans="1:16" ht="12" customHeight="1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167">
        <v>98361</v>
      </c>
      <c r="L9268" s="167" t="s">
        <v>487</v>
      </c>
      <c r="M9268" s="2"/>
      <c r="P9268" s="2"/>
    </row>
    <row r="9269" spans="1:16" ht="12" customHeight="1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167">
        <v>98362</v>
      </c>
      <c r="L9269" s="167" t="s">
        <v>484</v>
      </c>
      <c r="M9269" s="2"/>
      <c r="P9269" s="2"/>
    </row>
    <row r="9270" spans="1:16" ht="12" customHeight="1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167">
        <v>98364</v>
      </c>
      <c r="L9270" s="167" t="s">
        <v>485</v>
      </c>
      <c r="M9270" s="2"/>
      <c r="P9270" s="2"/>
    </row>
    <row r="9271" spans="1:16" ht="12" customHeight="1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167">
        <v>98377</v>
      </c>
      <c r="L9271" s="167" t="s">
        <v>483</v>
      </c>
      <c r="M9271" s="2"/>
      <c r="P9271" s="2"/>
    </row>
    <row r="9272" spans="1:16" ht="12" customHeight="1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167">
        <v>98378</v>
      </c>
      <c r="L9272" s="167" t="s">
        <v>485</v>
      </c>
      <c r="M9272" s="2"/>
      <c r="P9272" s="2"/>
    </row>
    <row r="9273" spans="1:16" ht="12" customHeight="1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167">
        <v>98381</v>
      </c>
      <c r="L9273" s="167" t="s">
        <v>484</v>
      </c>
      <c r="M9273" s="2"/>
      <c r="P9273" s="2"/>
    </row>
    <row r="9274" spans="1:16" ht="12" customHeight="1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167">
        <v>98382</v>
      </c>
      <c r="L9274" s="167" t="s">
        <v>485</v>
      </c>
      <c r="M9274" s="2"/>
      <c r="P9274" s="2"/>
    </row>
    <row r="9275" spans="1:16" ht="12" customHeight="1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167">
        <v>98387</v>
      </c>
      <c r="L9275" s="167" t="s">
        <v>483</v>
      </c>
      <c r="M9275" s="2"/>
      <c r="P9275" s="2"/>
    </row>
    <row r="9276" spans="1:16" ht="12" customHeight="1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167">
        <v>98390</v>
      </c>
      <c r="L9276" s="167" t="s">
        <v>485</v>
      </c>
      <c r="M9276" s="2"/>
      <c r="P9276" s="2"/>
    </row>
    <row r="9277" spans="1:16" ht="12" customHeight="1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167">
        <v>98398</v>
      </c>
      <c r="L9277" s="167" t="s">
        <v>483</v>
      </c>
      <c r="M9277" s="2"/>
      <c r="P9277" s="2"/>
    </row>
    <row r="9278" spans="1:16" ht="12" customHeight="1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167">
        <v>98401</v>
      </c>
      <c r="L9278" s="167" t="s">
        <v>485</v>
      </c>
      <c r="M9278" s="2"/>
      <c r="P9278" s="2"/>
    </row>
    <row r="9279" spans="1:16" ht="12" customHeight="1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167">
        <v>98433</v>
      </c>
      <c r="L9279" s="167" t="s">
        <v>483</v>
      </c>
      <c r="M9279" s="2"/>
      <c r="P9279" s="2"/>
    </row>
    <row r="9280" spans="1:16" ht="12" customHeight="1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167">
        <v>98434</v>
      </c>
      <c r="L9280" s="167" t="s">
        <v>485</v>
      </c>
      <c r="M9280" s="2"/>
      <c r="P9280" s="2"/>
    </row>
    <row r="9281" spans="1:16" ht="12" customHeight="1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167">
        <v>98439</v>
      </c>
      <c r="L9281" s="167" t="s">
        <v>483</v>
      </c>
      <c r="M9281" s="2"/>
      <c r="P9281" s="2"/>
    </row>
    <row r="9282" spans="1:16" ht="12" customHeight="1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167">
        <v>98442</v>
      </c>
      <c r="L9282" s="167" t="s">
        <v>485</v>
      </c>
      <c r="M9282" s="2"/>
      <c r="P9282" s="2"/>
    </row>
    <row r="9283" spans="1:16" ht="12" customHeight="1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167">
        <v>98498</v>
      </c>
      <c r="L9283" s="167" t="s">
        <v>483</v>
      </c>
      <c r="M9283" s="2"/>
      <c r="P9283" s="2"/>
    </row>
    <row r="9284" spans="1:16" ht="12" customHeight="1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167">
        <v>98499</v>
      </c>
      <c r="L9284" s="167" t="s">
        <v>485</v>
      </c>
      <c r="M9284" s="2"/>
      <c r="P9284" s="2"/>
    </row>
    <row r="9285" spans="1:16" ht="12" customHeight="1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167">
        <v>98501</v>
      </c>
      <c r="L9285" s="167" t="s">
        <v>483</v>
      </c>
      <c r="M9285" s="2"/>
      <c r="P9285" s="2"/>
    </row>
    <row r="9286" spans="1:16" ht="12" customHeight="1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167">
        <v>98524</v>
      </c>
      <c r="L9286" s="167" t="s">
        <v>485</v>
      </c>
      <c r="M9286" s="2"/>
      <c r="P9286" s="2"/>
    </row>
    <row r="9287" spans="1:16" ht="12" customHeight="1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167">
        <v>98526</v>
      </c>
      <c r="L9287" s="167" t="s">
        <v>484</v>
      </c>
      <c r="M9287" s="2"/>
      <c r="P9287" s="2"/>
    </row>
    <row r="9288" spans="1:16" ht="12" customHeight="1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167">
        <v>98527</v>
      </c>
      <c r="L9288" s="167" t="s">
        <v>429</v>
      </c>
      <c r="M9288" s="2"/>
      <c r="P9288" s="2"/>
    </row>
    <row r="9289" spans="1:16" ht="12" customHeight="1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167">
        <v>98528</v>
      </c>
      <c r="L9289" s="167" t="s">
        <v>485</v>
      </c>
      <c r="M9289" s="2"/>
      <c r="P9289" s="2"/>
    </row>
    <row r="9290" spans="1:16" ht="12" customHeight="1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167">
        <v>98530</v>
      </c>
      <c r="L9290" s="167" t="s">
        <v>483</v>
      </c>
      <c r="M9290" s="2"/>
      <c r="P9290" s="2"/>
    </row>
    <row r="9291" spans="1:16" ht="12" customHeight="1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167">
        <v>98547</v>
      </c>
      <c r="L9291" s="167" t="s">
        <v>429</v>
      </c>
      <c r="M9291" s="2"/>
      <c r="P9291" s="2"/>
    </row>
    <row r="9292" spans="1:16" ht="12" customHeight="1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167">
        <v>98548</v>
      </c>
      <c r="L9292" s="167" t="s">
        <v>483</v>
      </c>
      <c r="M9292" s="2"/>
      <c r="P9292" s="2"/>
    </row>
    <row r="9293" spans="1:16" ht="12" customHeight="1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167">
        <v>98552</v>
      </c>
      <c r="L9293" s="167" t="s">
        <v>484</v>
      </c>
      <c r="M9293" s="2"/>
      <c r="P9293" s="2"/>
    </row>
    <row r="9294" spans="1:16" ht="12" customHeight="1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167">
        <v>98554</v>
      </c>
      <c r="L9294" s="167" t="s">
        <v>429</v>
      </c>
      <c r="M9294" s="2"/>
      <c r="P9294" s="2"/>
    </row>
    <row r="9295" spans="1:16" ht="12" customHeight="1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167">
        <v>98555</v>
      </c>
      <c r="L9295" s="167" t="s">
        <v>485</v>
      </c>
      <c r="M9295" s="2"/>
      <c r="P9295" s="2"/>
    </row>
    <row r="9296" spans="1:16" ht="12" customHeight="1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167">
        <v>98556</v>
      </c>
      <c r="L9296" s="167" t="s">
        <v>483</v>
      </c>
      <c r="M9296" s="2"/>
      <c r="P9296" s="2"/>
    </row>
    <row r="9297" spans="1:16" ht="12" customHeight="1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167">
        <v>98561</v>
      </c>
      <c r="L9297" s="167" t="s">
        <v>429</v>
      </c>
      <c r="M9297" s="2"/>
      <c r="P9297" s="2"/>
    </row>
    <row r="9298" spans="1:16" ht="12" customHeight="1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167">
        <v>98562</v>
      </c>
      <c r="L9298" s="167" t="s">
        <v>484</v>
      </c>
      <c r="M9298" s="2"/>
      <c r="P9298" s="2"/>
    </row>
    <row r="9299" spans="1:16" ht="12" customHeight="1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167">
        <v>98563</v>
      </c>
      <c r="L9299" s="167" t="s">
        <v>483</v>
      </c>
      <c r="M9299" s="2"/>
      <c r="P9299" s="2"/>
    </row>
    <row r="9300" spans="1:16" ht="12" customHeight="1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167">
        <v>98566</v>
      </c>
      <c r="L9300" s="167" t="s">
        <v>484</v>
      </c>
      <c r="M9300" s="2"/>
      <c r="P9300" s="2"/>
    </row>
    <row r="9301" spans="1:16" ht="12" customHeight="1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167">
        <v>98568</v>
      </c>
      <c r="L9301" s="167" t="s">
        <v>483</v>
      </c>
      <c r="M9301" s="2"/>
      <c r="P9301" s="2"/>
    </row>
    <row r="9302" spans="1:16" ht="12" customHeight="1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167">
        <v>98571</v>
      </c>
      <c r="L9302" s="167" t="s">
        <v>484</v>
      </c>
      <c r="M9302" s="2"/>
      <c r="P9302" s="2"/>
    </row>
    <row r="9303" spans="1:16" ht="12" customHeight="1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167">
        <v>98572</v>
      </c>
      <c r="L9303" s="167" t="s">
        <v>483</v>
      </c>
      <c r="M9303" s="2"/>
      <c r="P9303" s="2"/>
    </row>
    <row r="9304" spans="1:16" ht="12" customHeight="1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167">
        <v>98575</v>
      </c>
      <c r="L9304" s="167" t="s">
        <v>484</v>
      </c>
      <c r="M9304" s="2"/>
      <c r="P9304" s="2"/>
    </row>
    <row r="9305" spans="1:16" ht="12" customHeight="1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167">
        <v>98576</v>
      </c>
      <c r="L9305" s="167" t="s">
        <v>483</v>
      </c>
      <c r="M9305" s="2"/>
      <c r="P9305" s="2"/>
    </row>
    <row r="9306" spans="1:16" ht="12" customHeight="1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167">
        <v>98577</v>
      </c>
      <c r="L9306" s="167" t="s">
        <v>429</v>
      </c>
      <c r="M9306" s="2"/>
      <c r="P9306" s="2"/>
    </row>
    <row r="9307" spans="1:16" ht="12" customHeight="1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167">
        <v>98579</v>
      </c>
      <c r="L9307" s="167" t="s">
        <v>483</v>
      </c>
      <c r="M9307" s="2"/>
      <c r="P9307" s="2"/>
    </row>
    <row r="9308" spans="1:16" ht="12" customHeight="1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167">
        <v>98586</v>
      </c>
      <c r="L9308" s="167" t="s">
        <v>429</v>
      </c>
      <c r="M9308" s="2"/>
      <c r="P9308" s="2"/>
    </row>
    <row r="9309" spans="1:16" ht="12" customHeight="1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167">
        <v>98587</v>
      </c>
      <c r="L9309" s="167" t="s">
        <v>484</v>
      </c>
      <c r="M9309" s="2"/>
      <c r="P9309" s="2"/>
    </row>
    <row r="9310" spans="1:16" ht="12" customHeight="1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167">
        <v>98588</v>
      </c>
      <c r="L9310" s="167" t="s">
        <v>483</v>
      </c>
      <c r="M9310" s="2"/>
      <c r="P9310" s="2"/>
    </row>
    <row r="9311" spans="1:16" ht="12" customHeight="1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167">
        <v>98590</v>
      </c>
      <c r="L9311" s="167" t="s">
        <v>429</v>
      </c>
      <c r="M9311" s="2"/>
      <c r="P9311" s="2"/>
    </row>
    <row r="9312" spans="1:16" ht="12" customHeight="1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167">
        <v>98591</v>
      </c>
      <c r="L9312" s="167" t="s">
        <v>483</v>
      </c>
      <c r="M9312" s="2"/>
      <c r="P9312" s="2"/>
    </row>
    <row r="9313" spans="1:16" ht="12" customHeight="1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167">
        <v>98595</v>
      </c>
      <c r="L9313" s="167" t="s">
        <v>429</v>
      </c>
      <c r="M9313" s="2"/>
      <c r="P9313" s="2"/>
    </row>
    <row r="9314" spans="1:16" ht="12" customHeight="1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167">
        <v>98596</v>
      </c>
      <c r="L9314" s="167" t="s">
        <v>483</v>
      </c>
      <c r="M9314" s="2"/>
      <c r="P9314" s="2"/>
    </row>
    <row r="9315" spans="1:16" ht="12" customHeight="1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167">
        <v>98601</v>
      </c>
      <c r="L9315" s="167" t="s">
        <v>435</v>
      </c>
      <c r="M9315" s="2"/>
      <c r="P9315" s="2"/>
    </row>
    <row r="9316" spans="1:16" ht="12" customHeight="1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167">
        <v>98602</v>
      </c>
      <c r="L9316" s="167" t="s">
        <v>487</v>
      </c>
      <c r="M9316" s="2"/>
      <c r="P9316" s="2"/>
    </row>
    <row r="9317" spans="1:16" ht="12" customHeight="1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167">
        <v>98603</v>
      </c>
      <c r="L9317" s="167" t="s">
        <v>435</v>
      </c>
      <c r="M9317" s="2"/>
      <c r="P9317" s="2"/>
    </row>
    <row r="9318" spans="1:16" ht="12" customHeight="1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167">
        <v>98611</v>
      </c>
      <c r="L9318" s="167" t="s">
        <v>483</v>
      </c>
      <c r="M9318" s="2"/>
      <c r="P9318" s="2"/>
    </row>
    <row r="9319" spans="1:16" ht="12" customHeight="1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167">
        <v>98612</v>
      </c>
      <c r="L9319" s="167" t="s">
        <v>429</v>
      </c>
      <c r="M9319" s="2"/>
      <c r="P9319" s="2"/>
    </row>
    <row r="9320" spans="1:16" ht="12" customHeight="1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167">
        <v>98613</v>
      </c>
      <c r="L9320" s="167" t="s">
        <v>487</v>
      </c>
      <c r="M9320" s="2"/>
      <c r="P9320" s="2"/>
    </row>
    <row r="9321" spans="1:16" ht="12" customHeight="1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167">
        <v>98614</v>
      </c>
      <c r="L9321" s="167" t="s">
        <v>429</v>
      </c>
      <c r="M9321" s="2"/>
      <c r="P9321" s="2"/>
    </row>
    <row r="9322" spans="1:16" ht="12" customHeight="1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167">
        <v>98616</v>
      </c>
      <c r="L9322" s="167" t="s">
        <v>435</v>
      </c>
      <c r="M9322" s="2"/>
      <c r="P9322" s="2"/>
    </row>
    <row r="9323" spans="1:16" ht="12" customHeight="1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167">
        <v>98619</v>
      </c>
      <c r="L9323" s="167" t="s">
        <v>487</v>
      </c>
      <c r="M9323" s="2"/>
      <c r="P9323" s="2"/>
    </row>
    <row r="9324" spans="1:16" ht="12" customHeight="1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167">
        <v>98621</v>
      </c>
      <c r="L9324" s="167" t="s">
        <v>429</v>
      </c>
      <c r="M9324" s="2"/>
      <c r="P9324" s="2"/>
    </row>
    <row r="9325" spans="1:16" ht="12" customHeight="1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167">
        <v>98622</v>
      </c>
      <c r="L9325" s="167" t="s">
        <v>435</v>
      </c>
      <c r="M9325" s="2"/>
      <c r="P9325" s="2"/>
    </row>
    <row r="9326" spans="1:16" ht="12" customHeight="1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167">
        <v>98624</v>
      </c>
      <c r="L9326" s="167" t="s">
        <v>429</v>
      </c>
      <c r="M9326" s="2"/>
      <c r="P9326" s="2"/>
    </row>
    <row r="9327" spans="1:16" ht="12" customHeight="1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167">
        <v>98625</v>
      </c>
      <c r="L9327" s="167" t="s">
        <v>435</v>
      </c>
      <c r="M9327" s="2"/>
      <c r="P9327" s="2"/>
    </row>
    <row r="9328" spans="1:16" ht="12" customHeight="1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167">
        <v>98628</v>
      </c>
      <c r="L9328" s="167" t="s">
        <v>487</v>
      </c>
      <c r="M9328" s="2"/>
      <c r="P9328" s="2"/>
    </row>
    <row r="9329" spans="1:16" ht="12" customHeight="1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167">
        <v>98629</v>
      </c>
      <c r="L9329" s="167" t="s">
        <v>435</v>
      </c>
      <c r="M9329" s="2"/>
      <c r="P9329" s="2"/>
    </row>
    <row r="9330" spans="1:16" ht="12" customHeight="1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167">
        <v>98631</v>
      </c>
      <c r="L9330" s="167" t="s">
        <v>429</v>
      </c>
      <c r="M9330" s="2"/>
      <c r="P9330" s="2"/>
    </row>
    <row r="9331" spans="1:16" ht="12" customHeight="1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167">
        <v>98632</v>
      </c>
      <c r="L9331" s="167" t="s">
        <v>435</v>
      </c>
      <c r="M9331" s="2"/>
      <c r="P9331" s="2"/>
    </row>
    <row r="9332" spans="1:16" ht="12" customHeight="1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167">
        <v>98635</v>
      </c>
      <c r="L9332" s="167" t="s">
        <v>487</v>
      </c>
      <c r="M9332" s="2"/>
      <c r="P9332" s="2"/>
    </row>
    <row r="9333" spans="1:16" ht="12" customHeight="1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167">
        <v>98637</v>
      </c>
      <c r="L9333" s="167" t="s">
        <v>429</v>
      </c>
      <c r="M9333" s="2"/>
      <c r="P9333" s="2"/>
    </row>
    <row r="9334" spans="1:16" ht="12" customHeight="1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167">
        <v>98639</v>
      </c>
      <c r="L9334" s="167" t="s">
        <v>435</v>
      </c>
      <c r="M9334" s="2"/>
      <c r="P9334" s="2"/>
    </row>
    <row r="9335" spans="1:16" ht="12" customHeight="1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167">
        <v>98640</v>
      </c>
      <c r="L9335" s="167" t="s">
        <v>429</v>
      </c>
      <c r="M9335" s="2"/>
      <c r="P9335" s="2"/>
    </row>
    <row r="9336" spans="1:16" ht="12" customHeight="1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167">
        <v>98642</v>
      </c>
      <c r="L9336" s="167" t="s">
        <v>435</v>
      </c>
      <c r="M9336" s="2"/>
      <c r="P9336" s="2"/>
    </row>
    <row r="9337" spans="1:16" ht="12" customHeight="1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167">
        <v>98643</v>
      </c>
      <c r="L9337" s="167" t="s">
        <v>429</v>
      </c>
      <c r="M9337" s="2"/>
      <c r="P9337" s="2"/>
    </row>
    <row r="9338" spans="1:16" ht="12" customHeight="1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167">
        <v>98645</v>
      </c>
      <c r="L9338" s="167" t="s">
        <v>483</v>
      </c>
      <c r="M9338" s="2"/>
      <c r="P9338" s="2"/>
    </row>
    <row r="9339" spans="1:16" ht="12" customHeight="1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167">
        <v>98647</v>
      </c>
      <c r="L9339" s="167" t="s">
        <v>429</v>
      </c>
      <c r="M9339" s="2"/>
      <c r="P9339" s="2"/>
    </row>
    <row r="9340" spans="1:16" ht="12" customHeight="1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167">
        <v>98648</v>
      </c>
      <c r="L9340" s="167" t="s">
        <v>435</v>
      </c>
      <c r="M9340" s="2"/>
      <c r="P9340" s="2"/>
    </row>
    <row r="9341" spans="1:16" ht="12" customHeight="1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167">
        <v>98649</v>
      </c>
      <c r="L9341" s="167" t="s">
        <v>483</v>
      </c>
      <c r="M9341" s="2"/>
      <c r="P9341" s="2"/>
    </row>
    <row r="9342" spans="1:16" ht="12" customHeight="1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167">
        <v>98650</v>
      </c>
      <c r="L9342" s="167" t="s">
        <v>487</v>
      </c>
      <c r="M9342" s="2"/>
      <c r="P9342" s="2"/>
    </row>
    <row r="9343" spans="1:16" ht="12" customHeight="1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167">
        <v>98651</v>
      </c>
      <c r="L9343" s="167" t="s">
        <v>435</v>
      </c>
      <c r="M9343" s="2"/>
      <c r="P9343" s="2"/>
    </row>
    <row r="9344" spans="1:16" ht="12" customHeight="1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167">
        <v>98670</v>
      </c>
      <c r="L9344" s="167" t="s">
        <v>487</v>
      </c>
      <c r="M9344" s="2"/>
      <c r="P9344" s="2"/>
    </row>
    <row r="9345" spans="1:16" ht="12" customHeight="1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167">
        <v>98671</v>
      </c>
      <c r="L9345" s="167" t="s">
        <v>435</v>
      </c>
      <c r="M9345" s="2"/>
      <c r="P9345" s="2"/>
    </row>
    <row r="9346" spans="1:16" ht="12" customHeight="1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167">
        <v>98673</v>
      </c>
      <c r="L9346" s="167" t="s">
        <v>487</v>
      </c>
      <c r="M9346" s="2"/>
      <c r="P9346" s="2"/>
    </row>
    <row r="9347" spans="1:16" ht="12" customHeight="1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167">
        <v>98674</v>
      </c>
      <c r="L9347" s="167" t="s">
        <v>435</v>
      </c>
      <c r="M9347" s="2"/>
      <c r="P9347" s="2"/>
    </row>
    <row r="9348" spans="1:16" ht="12" customHeight="1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167">
        <v>98801</v>
      </c>
      <c r="L9348" s="167" t="s">
        <v>487</v>
      </c>
      <c r="M9348" s="2"/>
      <c r="P9348" s="2"/>
    </row>
    <row r="9349" spans="1:16" ht="12" customHeight="1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167">
        <v>98812</v>
      </c>
      <c r="L9349" s="167" t="s">
        <v>486</v>
      </c>
      <c r="M9349" s="2"/>
      <c r="P9349" s="2"/>
    </row>
    <row r="9350" spans="1:16" ht="12" customHeight="1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167">
        <v>98814</v>
      </c>
      <c r="L9350" s="167" t="s">
        <v>485</v>
      </c>
      <c r="M9350" s="2"/>
      <c r="P9350" s="2"/>
    </row>
    <row r="9351" spans="1:16" ht="12" customHeight="1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167">
        <v>98815</v>
      </c>
      <c r="L9351" s="167" t="s">
        <v>487</v>
      </c>
      <c r="M9351" s="2"/>
      <c r="P9351" s="2"/>
    </row>
    <row r="9352" spans="1:16" ht="12" customHeight="1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167">
        <v>98819</v>
      </c>
      <c r="L9352" s="167" t="s">
        <v>486</v>
      </c>
      <c r="M9352" s="2"/>
      <c r="P9352" s="2"/>
    </row>
    <row r="9353" spans="1:16" ht="12" customHeight="1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167">
        <v>98821</v>
      </c>
      <c r="L9353" s="167" t="s">
        <v>487</v>
      </c>
      <c r="M9353" s="2"/>
      <c r="P9353" s="2"/>
    </row>
    <row r="9354" spans="1:16" ht="12" customHeight="1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167">
        <v>98827</v>
      </c>
      <c r="L9354" s="167" t="s">
        <v>486</v>
      </c>
      <c r="M9354" s="2"/>
      <c r="P9354" s="2"/>
    </row>
    <row r="9355" spans="1:16" ht="12" customHeight="1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167">
        <v>98828</v>
      </c>
      <c r="L9355" s="167" t="s">
        <v>487</v>
      </c>
      <c r="M9355" s="2"/>
      <c r="P9355" s="2"/>
    </row>
    <row r="9356" spans="1:16" ht="12" customHeight="1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167">
        <v>98829</v>
      </c>
      <c r="L9356" s="167" t="s">
        <v>486</v>
      </c>
      <c r="M9356" s="2"/>
      <c r="P9356" s="2"/>
    </row>
    <row r="9357" spans="1:16" ht="12" customHeight="1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167">
        <v>98830</v>
      </c>
      <c r="L9357" s="167" t="s">
        <v>487</v>
      </c>
      <c r="M9357" s="2"/>
      <c r="P9357" s="2"/>
    </row>
    <row r="9358" spans="1:16" ht="12" customHeight="1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167">
        <v>98832</v>
      </c>
      <c r="L9358" s="167" t="s">
        <v>486</v>
      </c>
      <c r="M9358" s="2"/>
      <c r="P9358" s="2"/>
    </row>
    <row r="9359" spans="1:16" ht="12" customHeight="1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167">
        <v>98833</v>
      </c>
      <c r="L9359" s="167" t="s">
        <v>485</v>
      </c>
      <c r="M9359" s="2"/>
      <c r="P9359" s="2"/>
    </row>
    <row r="9360" spans="1:16" ht="12" customHeight="1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167">
        <v>98834</v>
      </c>
      <c r="L9360" s="167" t="s">
        <v>487</v>
      </c>
      <c r="M9360" s="2"/>
      <c r="P9360" s="2"/>
    </row>
    <row r="9361" spans="1:16" ht="12" customHeight="1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167">
        <v>98840</v>
      </c>
      <c r="L9361" s="167" t="s">
        <v>486</v>
      </c>
      <c r="M9361" s="2"/>
      <c r="P9361" s="2"/>
    </row>
    <row r="9362" spans="1:16" ht="12" customHeight="1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167">
        <v>98843</v>
      </c>
      <c r="L9362" s="167" t="s">
        <v>487</v>
      </c>
      <c r="M9362" s="2"/>
      <c r="P9362" s="2"/>
    </row>
    <row r="9363" spans="1:16" ht="12" customHeight="1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167">
        <v>98844</v>
      </c>
      <c r="L9363" s="167" t="s">
        <v>486</v>
      </c>
      <c r="M9363" s="2"/>
      <c r="P9363" s="2"/>
    </row>
    <row r="9364" spans="1:16" ht="12" customHeight="1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167">
        <v>98845</v>
      </c>
      <c r="L9364" s="167" t="s">
        <v>487</v>
      </c>
      <c r="M9364" s="2"/>
      <c r="P9364" s="2"/>
    </row>
    <row r="9365" spans="1:16" ht="12" customHeight="1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167">
        <v>98849</v>
      </c>
      <c r="L9365" s="167" t="s">
        <v>486</v>
      </c>
      <c r="M9365" s="2"/>
      <c r="P9365" s="2"/>
    </row>
    <row r="9366" spans="1:16" ht="12" customHeight="1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167">
        <v>98850</v>
      </c>
      <c r="L9366" s="167" t="s">
        <v>487</v>
      </c>
      <c r="M9366" s="2"/>
      <c r="P9366" s="2"/>
    </row>
    <row r="9367" spans="1:16" ht="12" customHeight="1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167">
        <v>98852</v>
      </c>
      <c r="L9367" s="167" t="s">
        <v>485</v>
      </c>
      <c r="M9367" s="2"/>
      <c r="P9367" s="2"/>
    </row>
    <row r="9368" spans="1:16" ht="12" customHeight="1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167">
        <v>98853</v>
      </c>
      <c r="L9368" s="167" t="s">
        <v>487</v>
      </c>
      <c r="M9368" s="2"/>
      <c r="P9368" s="2"/>
    </row>
    <row r="9369" spans="1:16" ht="12" customHeight="1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167">
        <v>98855</v>
      </c>
      <c r="L9369" s="167" t="s">
        <v>486</v>
      </c>
      <c r="M9369" s="2"/>
      <c r="P9369" s="2"/>
    </row>
    <row r="9370" spans="1:16" ht="12" customHeight="1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167">
        <v>98856</v>
      </c>
      <c r="L9370" s="167" t="s">
        <v>485</v>
      </c>
      <c r="M9370" s="2"/>
      <c r="P9370" s="2"/>
    </row>
    <row r="9371" spans="1:16" ht="12" customHeight="1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167">
        <v>98857</v>
      </c>
      <c r="L9371" s="167" t="s">
        <v>487</v>
      </c>
      <c r="M9371" s="2"/>
      <c r="P9371" s="2"/>
    </row>
    <row r="9372" spans="1:16" ht="12" customHeight="1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167">
        <v>98859</v>
      </c>
      <c r="L9372" s="167" t="s">
        <v>486</v>
      </c>
      <c r="M9372" s="2"/>
      <c r="P9372" s="2"/>
    </row>
    <row r="9373" spans="1:16" ht="12" customHeight="1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167">
        <v>98862</v>
      </c>
      <c r="L9373" s="167" t="s">
        <v>485</v>
      </c>
      <c r="M9373" s="2"/>
      <c r="P9373" s="2"/>
    </row>
    <row r="9374" spans="1:16" ht="12" customHeight="1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167">
        <v>98901</v>
      </c>
      <c r="L9374" s="167" t="s">
        <v>487</v>
      </c>
      <c r="M9374" s="2"/>
      <c r="P9374" s="2"/>
    </row>
    <row r="9375" spans="1:16" ht="12" customHeight="1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167">
        <v>98925</v>
      </c>
      <c r="L9375" s="167" t="s">
        <v>485</v>
      </c>
      <c r="M9375" s="2"/>
      <c r="P9375" s="2"/>
    </row>
    <row r="9376" spans="1:16" ht="12" customHeight="1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167">
        <v>98926</v>
      </c>
      <c r="L9376" s="167" t="s">
        <v>487</v>
      </c>
      <c r="M9376" s="2"/>
      <c r="P9376" s="2"/>
    </row>
    <row r="9377" spans="1:16" ht="12" customHeight="1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167">
        <v>99001</v>
      </c>
      <c r="L9377" s="167" t="s">
        <v>486</v>
      </c>
      <c r="M9377" s="2"/>
      <c r="P9377" s="2"/>
    </row>
    <row r="9378" spans="1:16" ht="12" customHeight="1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167">
        <v>99301</v>
      </c>
      <c r="L9378" s="167" t="s">
        <v>434</v>
      </c>
      <c r="M9378" s="2"/>
      <c r="P9378" s="2"/>
    </row>
    <row r="9379" spans="1:16" ht="12" customHeight="1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167">
        <v>99321</v>
      </c>
      <c r="L9379" s="167" t="s">
        <v>487</v>
      </c>
      <c r="M9379" s="2"/>
      <c r="P9379" s="2"/>
    </row>
    <row r="9380" spans="1:16" ht="12" customHeight="1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167">
        <v>99323</v>
      </c>
      <c r="L9380" s="167" t="s">
        <v>434</v>
      </c>
      <c r="M9380" s="2"/>
      <c r="P9380" s="2"/>
    </row>
    <row r="9381" spans="1:16" ht="12" customHeight="1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167">
        <v>99333</v>
      </c>
      <c r="L9381" s="167" t="s">
        <v>486</v>
      </c>
      <c r="M9381" s="2"/>
      <c r="P9381" s="2"/>
    </row>
    <row r="9382" spans="1:16" ht="12" customHeight="1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167">
        <v>99335</v>
      </c>
      <c r="L9382" s="167" t="s">
        <v>434</v>
      </c>
      <c r="M9382" s="2"/>
      <c r="P9382" s="2"/>
    </row>
    <row r="9383" spans="1:16" ht="12" customHeight="1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167">
        <v>99341</v>
      </c>
      <c r="L9383" s="167" t="s">
        <v>486</v>
      </c>
      <c r="M9383" s="2"/>
      <c r="P9383" s="2"/>
    </row>
    <row r="9384" spans="1:16" ht="12" customHeight="1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167">
        <v>99343</v>
      </c>
      <c r="L9384" s="167" t="s">
        <v>434</v>
      </c>
      <c r="M9384" s="2"/>
      <c r="P9384" s="2"/>
    </row>
    <row r="9385" spans="1:16" ht="12" customHeight="1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167">
        <v>99344</v>
      </c>
      <c r="L9385" s="167" t="s">
        <v>487</v>
      </c>
      <c r="M9385" s="2"/>
      <c r="P9385" s="2"/>
    </row>
    <row r="9386" spans="1:16" ht="12" customHeight="1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167">
        <v>99345</v>
      </c>
      <c r="L9386" s="167" t="s">
        <v>434</v>
      </c>
      <c r="M9386" s="2"/>
      <c r="P9386" s="2"/>
    </row>
    <row r="9387" spans="1:16" ht="12" customHeight="1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167">
        <v>99347</v>
      </c>
      <c r="L9387" s="167" t="s">
        <v>486</v>
      </c>
      <c r="M9387" s="2"/>
      <c r="P9387" s="2"/>
    </row>
    <row r="9388" spans="1:16" ht="12" customHeight="1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167">
        <v>99348</v>
      </c>
      <c r="L9388" s="167" t="s">
        <v>434</v>
      </c>
      <c r="M9388" s="2"/>
      <c r="P9388" s="2"/>
    </row>
    <row r="9389" spans="1:16" ht="12" customHeight="1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167">
        <v>99349</v>
      </c>
      <c r="L9389" s="167" t="s">
        <v>487</v>
      </c>
      <c r="M9389" s="2"/>
      <c r="P9389" s="2"/>
    </row>
    <row r="9390" spans="1:16" ht="12" customHeight="1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167">
        <v>99352</v>
      </c>
      <c r="L9390" s="167" t="s">
        <v>434</v>
      </c>
      <c r="M9390" s="2"/>
      <c r="P9390" s="2"/>
    </row>
    <row r="9391" spans="1:16" ht="12" customHeight="1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167">
        <v>99356</v>
      </c>
      <c r="L9391" s="167" t="s">
        <v>487</v>
      </c>
      <c r="M9391" s="2"/>
      <c r="P9391" s="2"/>
    </row>
    <row r="9392" spans="1:16" ht="12" customHeight="1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167">
        <v>99359</v>
      </c>
      <c r="L9392" s="167" t="s">
        <v>434</v>
      </c>
      <c r="M9392" s="2"/>
      <c r="P9392" s="2"/>
    </row>
    <row r="9393" spans="1:16" ht="12" customHeight="1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167">
        <v>99371</v>
      </c>
      <c r="L9393" s="167" t="s">
        <v>486</v>
      </c>
      <c r="M9393" s="2"/>
      <c r="P9393" s="2"/>
    </row>
    <row r="9394" spans="1:16" ht="12" customHeight="1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167">
        <v>99401</v>
      </c>
      <c r="L9394" s="167" t="s">
        <v>434</v>
      </c>
      <c r="M9394" s="2"/>
      <c r="P9394" s="2"/>
    </row>
    <row r="9395" spans="1:16" ht="12" customHeight="1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167">
        <v>99402</v>
      </c>
      <c r="L9395" s="167" t="s">
        <v>486</v>
      </c>
      <c r="M9395" s="2"/>
      <c r="P9395" s="2"/>
    </row>
    <row r="9396" spans="1:16" ht="12" customHeight="1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167">
        <v>99501</v>
      </c>
      <c r="L9396" s="167" t="s">
        <v>263</v>
      </c>
      <c r="M9396" s="2"/>
      <c r="P9396" s="2"/>
    </row>
    <row r="9397" spans="1:16" ht="12" customHeight="1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167">
        <v>99547</v>
      </c>
      <c r="L9397" s="167" t="s">
        <v>282</v>
      </c>
      <c r="M9397" s="2"/>
      <c r="P9397" s="2"/>
    </row>
    <row r="9398" spans="1:16" ht="12" customHeight="1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167">
        <v>99548</v>
      </c>
      <c r="L9398" s="167" t="s">
        <v>277</v>
      </c>
      <c r="M9398" s="2"/>
      <c r="P9398" s="2"/>
    </row>
    <row r="9399" spans="1:16" ht="12" customHeight="1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167">
        <v>99550</v>
      </c>
      <c r="L9399" s="167" t="s">
        <v>278</v>
      </c>
      <c r="M9399" s="2"/>
      <c r="P9399" s="2"/>
    </row>
    <row r="9400" spans="1:16" ht="12" customHeight="1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167">
        <v>99551</v>
      </c>
      <c r="L9400" s="167" t="s">
        <v>269</v>
      </c>
      <c r="M9400" s="2"/>
      <c r="P9400" s="2"/>
    </row>
    <row r="9401" spans="1:16" ht="12" customHeight="1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167">
        <v>99553</v>
      </c>
      <c r="L9401" s="167" t="s">
        <v>274</v>
      </c>
      <c r="M9401" s="2"/>
      <c r="P9401" s="2"/>
    </row>
    <row r="9402" spans="1:16" ht="12" customHeight="1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167">
        <v>99554</v>
      </c>
      <c r="L9402" s="167" t="s">
        <v>281</v>
      </c>
      <c r="M9402" s="2"/>
      <c r="P9402" s="2"/>
    </row>
    <row r="9403" spans="1:16" ht="12" customHeight="1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167">
        <v>99555</v>
      </c>
      <c r="L9403" s="167" t="s">
        <v>277</v>
      </c>
      <c r="M9403" s="2"/>
      <c r="P9403" s="2"/>
    </row>
    <row r="9404" spans="1:16" ht="12" customHeight="1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167">
        <v>99556</v>
      </c>
      <c r="L9404" s="167" t="s">
        <v>263</v>
      </c>
      <c r="M9404" s="2"/>
      <c r="P9404" s="2"/>
    </row>
    <row r="9405" spans="1:16" ht="12" customHeight="1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167">
        <v>99557</v>
      </c>
      <c r="L9405" s="167" t="s">
        <v>269</v>
      </c>
      <c r="M9405" s="2"/>
      <c r="P9405" s="2"/>
    </row>
    <row r="9406" spans="1:16" ht="12" customHeight="1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167">
        <v>99564</v>
      </c>
      <c r="L9406" s="167" t="s">
        <v>277</v>
      </c>
      <c r="M9406" s="2"/>
      <c r="P9406" s="2"/>
    </row>
    <row r="9407" spans="1:16" ht="12" customHeight="1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167">
        <v>99566</v>
      </c>
      <c r="L9407" s="167" t="s">
        <v>276</v>
      </c>
      <c r="M9407" s="2"/>
      <c r="P9407" s="2"/>
    </row>
    <row r="9408" spans="1:16" ht="12" customHeight="1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167">
        <v>99567</v>
      </c>
      <c r="L9408" s="167" t="s">
        <v>263</v>
      </c>
      <c r="M9408" s="2"/>
      <c r="P9408" s="2"/>
    </row>
    <row r="9409" spans="1:16" ht="12" customHeight="1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167">
        <v>99569</v>
      </c>
      <c r="L9409" s="167" t="s">
        <v>277</v>
      </c>
      <c r="M9409" s="2"/>
      <c r="P9409" s="2"/>
    </row>
    <row r="9410" spans="1:16" ht="12" customHeight="1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167">
        <v>99571</v>
      </c>
      <c r="L9410" s="167" t="s">
        <v>274</v>
      </c>
      <c r="M9410" s="2"/>
      <c r="P9410" s="2"/>
    </row>
    <row r="9411" spans="1:16" ht="12" customHeight="1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167">
        <v>99572</v>
      </c>
      <c r="L9411" s="167" t="s">
        <v>263</v>
      </c>
      <c r="M9411" s="2"/>
      <c r="P9411" s="2"/>
    </row>
    <row r="9412" spans="1:16" ht="12" customHeight="1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167">
        <v>99573</v>
      </c>
      <c r="L9412" s="167" t="s">
        <v>276</v>
      </c>
      <c r="M9412" s="2"/>
      <c r="P9412" s="2"/>
    </row>
    <row r="9413" spans="1:16" ht="12" customHeight="1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167">
        <v>99575</v>
      </c>
      <c r="L9413" s="167" t="s">
        <v>280</v>
      </c>
      <c r="M9413" s="2"/>
      <c r="P9413" s="2"/>
    </row>
    <row r="9414" spans="1:16" ht="12" customHeight="1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167">
        <v>99576</v>
      </c>
      <c r="L9414" s="167" t="s">
        <v>277</v>
      </c>
      <c r="M9414" s="2"/>
      <c r="P9414" s="2"/>
    </row>
    <row r="9415" spans="1:16" ht="12" customHeight="1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167">
        <v>99577</v>
      </c>
      <c r="L9415" s="167" t="s">
        <v>263</v>
      </c>
      <c r="M9415" s="2"/>
      <c r="P9415" s="2"/>
    </row>
    <row r="9416" spans="1:16" ht="12" customHeight="1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167">
        <v>99578</v>
      </c>
      <c r="L9416" s="167" t="s">
        <v>269</v>
      </c>
      <c r="M9416" s="2"/>
      <c r="P9416" s="2"/>
    </row>
    <row r="9417" spans="1:16" ht="12" customHeight="1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167">
        <v>99579</v>
      </c>
      <c r="L9417" s="167" t="s">
        <v>277</v>
      </c>
      <c r="M9417" s="2"/>
      <c r="P9417" s="2"/>
    </row>
    <row r="9418" spans="1:16" ht="12" customHeight="1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167">
        <v>99581</v>
      </c>
      <c r="L9418" s="167" t="s">
        <v>281</v>
      </c>
      <c r="M9418" s="2"/>
      <c r="P9418" s="2"/>
    </row>
    <row r="9419" spans="1:16" ht="12" customHeight="1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167">
        <v>99583</v>
      </c>
      <c r="L9419" s="167" t="s">
        <v>274</v>
      </c>
      <c r="M9419" s="2"/>
      <c r="P9419" s="2"/>
    </row>
    <row r="9420" spans="1:16" ht="12" customHeight="1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167">
        <v>99584</v>
      </c>
      <c r="L9420" s="167" t="s">
        <v>280</v>
      </c>
      <c r="M9420" s="2"/>
      <c r="P9420" s="2"/>
    </row>
    <row r="9421" spans="1:16" ht="12" customHeight="1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167">
        <v>99585</v>
      </c>
      <c r="L9421" s="167" t="s">
        <v>269</v>
      </c>
      <c r="M9421" s="2"/>
      <c r="P9421" s="2"/>
    </row>
    <row r="9422" spans="1:16" ht="12" customHeight="1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167">
        <v>99586</v>
      </c>
      <c r="L9422" s="167" t="s">
        <v>276</v>
      </c>
      <c r="M9422" s="2"/>
      <c r="P9422" s="2"/>
    </row>
    <row r="9423" spans="1:16" ht="12" customHeight="1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167">
        <v>99587</v>
      </c>
      <c r="L9423" s="167" t="s">
        <v>263</v>
      </c>
      <c r="M9423" s="2"/>
      <c r="P9423" s="2"/>
    </row>
    <row r="9424" spans="1:16" ht="12" customHeight="1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167">
        <v>99588</v>
      </c>
      <c r="L9424" s="167" t="s">
        <v>276</v>
      </c>
      <c r="M9424" s="2"/>
      <c r="P9424" s="2"/>
    </row>
    <row r="9425" spans="1:16" ht="12" customHeight="1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167">
        <v>99589</v>
      </c>
      <c r="L9425" s="167" t="s">
        <v>269</v>
      </c>
      <c r="M9425" s="2"/>
      <c r="P9425" s="2"/>
    </row>
    <row r="9426" spans="1:16" ht="12" customHeight="1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167">
        <v>99590</v>
      </c>
      <c r="L9426" s="167" t="s">
        <v>280</v>
      </c>
      <c r="M9426" s="2"/>
      <c r="P9426" s="2"/>
    </row>
    <row r="9427" spans="1:16" ht="12" customHeight="1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167">
        <v>99591</v>
      </c>
      <c r="L9427" s="167" t="s">
        <v>282</v>
      </c>
      <c r="M9427" s="2"/>
      <c r="P9427" s="2"/>
    </row>
    <row r="9428" spans="1:16" ht="12" customHeight="1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167">
        <v>99599</v>
      </c>
      <c r="L9428" s="167" t="s">
        <v>263</v>
      </c>
      <c r="M9428" s="2"/>
      <c r="P9428" s="2"/>
    </row>
    <row r="9429" spans="1:16" ht="12" customHeight="1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167">
        <v>99602</v>
      </c>
      <c r="L9429" s="167" t="s">
        <v>269</v>
      </c>
      <c r="M9429" s="2"/>
      <c r="P9429" s="2"/>
    </row>
    <row r="9430" spans="1:16" ht="12" customHeight="1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167">
        <v>99603</v>
      </c>
      <c r="L9430" s="167" t="s">
        <v>263</v>
      </c>
      <c r="M9430" s="2"/>
      <c r="P9430" s="2"/>
    </row>
    <row r="9431" spans="1:16" ht="12" customHeight="1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167">
        <v>99604</v>
      </c>
      <c r="L9431" s="167" t="s">
        <v>269</v>
      </c>
      <c r="M9431" s="2"/>
      <c r="P9431" s="2"/>
    </row>
    <row r="9432" spans="1:16" ht="12" customHeight="1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167">
        <v>99605</v>
      </c>
      <c r="L9432" s="167" t="s">
        <v>263</v>
      </c>
      <c r="M9432" s="2"/>
      <c r="P9432" s="2"/>
    </row>
    <row r="9433" spans="1:16" ht="12" customHeight="1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167">
        <v>99606</v>
      </c>
      <c r="L9433" s="167" t="s">
        <v>277</v>
      </c>
      <c r="M9433" s="2"/>
      <c r="P9433" s="2"/>
    </row>
    <row r="9434" spans="1:16" ht="12" customHeight="1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167">
        <v>99607</v>
      </c>
      <c r="L9434" s="167" t="s">
        <v>269</v>
      </c>
      <c r="M9434" s="2"/>
      <c r="P9434" s="2"/>
    </row>
    <row r="9435" spans="1:16" ht="12" customHeight="1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167">
        <v>99608</v>
      </c>
      <c r="L9435" s="167" t="s">
        <v>278</v>
      </c>
      <c r="M9435" s="2"/>
      <c r="P9435" s="2"/>
    </row>
    <row r="9436" spans="1:16" ht="12" customHeight="1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167">
        <v>99609</v>
      </c>
      <c r="L9436" s="167" t="s">
        <v>269</v>
      </c>
      <c r="M9436" s="2"/>
      <c r="P9436" s="2"/>
    </row>
    <row r="9437" spans="1:16" ht="12" customHeight="1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167">
        <v>99610</v>
      </c>
      <c r="L9437" s="167" t="s">
        <v>263</v>
      </c>
      <c r="M9437" s="2"/>
      <c r="P9437" s="2"/>
    </row>
    <row r="9438" spans="1:16" ht="12" customHeight="1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167">
        <v>99612</v>
      </c>
      <c r="L9438" s="167" t="s">
        <v>274</v>
      </c>
      <c r="M9438" s="2"/>
      <c r="P9438" s="2"/>
    </row>
    <row r="9439" spans="1:16" ht="12" customHeight="1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167">
        <v>99613</v>
      </c>
      <c r="L9439" s="167" t="s">
        <v>277</v>
      </c>
      <c r="M9439" s="2"/>
      <c r="P9439" s="2"/>
    </row>
    <row r="9440" spans="1:16" ht="12" customHeight="1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167">
        <v>99614</v>
      </c>
      <c r="L9440" s="167" t="s">
        <v>269</v>
      </c>
      <c r="M9440" s="2"/>
      <c r="P9440" s="2"/>
    </row>
    <row r="9441" spans="1:16" ht="12" customHeight="1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167">
        <v>99615</v>
      </c>
      <c r="L9441" s="167" t="s">
        <v>278</v>
      </c>
      <c r="M9441" s="2"/>
      <c r="P9441" s="2"/>
    </row>
    <row r="9442" spans="1:16" ht="12" customHeight="1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167">
        <v>99620</v>
      </c>
      <c r="L9442" s="167" t="s">
        <v>281</v>
      </c>
      <c r="M9442" s="2"/>
      <c r="P9442" s="2"/>
    </row>
    <row r="9443" spans="1:16" ht="12" customHeight="1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167">
        <v>99621</v>
      </c>
      <c r="L9443" s="167" t="s">
        <v>269</v>
      </c>
      <c r="M9443" s="2"/>
      <c r="P9443" s="2"/>
    </row>
    <row r="9444" spans="1:16" ht="12" customHeight="1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167">
        <v>99624</v>
      </c>
      <c r="L9444" s="167" t="s">
        <v>278</v>
      </c>
      <c r="M9444" s="2"/>
      <c r="P9444" s="2"/>
    </row>
    <row r="9445" spans="1:16" ht="12" customHeight="1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167">
        <v>99625</v>
      </c>
      <c r="L9445" s="167" t="s">
        <v>277</v>
      </c>
      <c r="M9445" s="2"/>
      <c r="P9445" s="2"/>
    </row>
    <row r="9446" spans="1:16" ht="12" customHeight="1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167">
        <v>99626</v>
      </c>
      <c r="L9446" s="167" t="s">
        <v>269</v>
      </c>
      <c r="M9446" s="2"/>
      <c r="P9446" s="2"/>
    </row>
    <row r="9447" spans="1:16" ht="12" customHeight="1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167">
        <v>99627</v>
      </c>
      <c r="L9447" s="167" t="s">
        <v>280</v>
      </c>
      <c r="M9447" s="2"/>
      <c r="P9447" s="2"/>
    </row>
    <row r="9448" spans="1:16" ht="12" customHeight="1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167">
        <v>99628</v>
      </c>
      <c r="L9448" s="167" t="s">
        <v>277</v>
      </c>
      <c r="M9448" s="2"/>
      <c r="P9448" s="2"/>
    </row>
    <row r="9449" spans="1:16" ht="12" customHeight="1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167">
        <v>99630</v>
      </c>
      <c r="L9449" s="167" t="s">
        <v>269</v>
      </c>
      <c r="M9449" s="2"/>
      <c r="P9449" s="2"/>
    </row>
    <row r="9450" spans="1:16" ht="12" customHeight="1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167">
        <v>99631</v>
      </c>
      <c r="L9450" s="167" t="s">
        <v>263</v>
      </c>
      <c r="M9450" s="2"/>
      <c r="P9450" s="2"/>
    </row>
    <row r="9451" spans="1:16" ht="12" customHeight="1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167">
        <v>99632</v>
      </c>
      <c r="L9451" s="167" t="s">
        <v>269</v>
      </c>
      <c r="M9451" s="2"/>
      <c r="P9451" s="2"/>
    </row>
    <row r="9452" spans="1:16" ht="12" customHeight="1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167">
        <v>99633</v>
      </c>
      <c r="L9452" s="167" t="s">
        <v>277</v>
      </c>
      <c r="M9452" s="2"/>
      <c r="P9452" s="2"/>
    </row>
    <row r="9453" spans="1:16" ht="12" customHeight="1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167">
        <v>99634</v>
      </c>
      <c r="L9453" s="167" t="s">
        <v>269</v>
      </c>
      <c r="M9453" s="2"/>
      <c r="P9453" s="2"/>
    </row>
    <row r="9454" spans="1:16" ht="12" customHeight="1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167">
        <v>99635</v>
      </c>
      <c r="L9454" s="167" t="s">
        <v>263</v>
      </c>
      <c r="M9454" s="2"/>
      <c r="P9454" s="2"/>
    </row>
    <row r="9455" spans="1:16" ht="12" customHeight="1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167">
        <v>99636</v>
      </c>
      <c r="L9455" s="167" t="s">
        <v>277</v>
      </c>
      <c r="M9455" s="2"/>
      <c r="P9455" s="2"/>
    </row>
    <row r="9456" spans="1:16" ht="12" customHeight="1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167">
        <v>99637</v>
      </c>
      <c r="L9456" s="167" t="s">
        <v>269</v>
      </c>
      <c r="M9456" s="2"/>
      <c r="P9456" s="2"/>
    </row>
    <row r="9457" spans="1:16" ht="12" customHeight="1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167">
        <v>99638</v>
      </c>
      <c r="L9457" s="167" t="s">
        <v>274</v>
      </c>
      <c r="M9457" s="2"/>
      <c r="P9457" s="2"/>
    </row>
    <row r="9458" spans="1:16" ht="12" customHeight="1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167">
        <v>99639</v>
      </c>
      <c r="L9458" s="167" t="s">
        <v>263</v>
      </c>
      <c r="M9458" s="2"/>
      <c r="P9458" s="2"/>
    </row>
    <row r="9459" spans="1:16" ht="12" customHeight="1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167">
        <v>99640</v>
      </c>
      <c r="L9459" s="167" t="s">
        <v>277</v>
      </c>
      <c r="M9459" s="2"/>
      <c r="P9459" s="2"/>
    </row>
    <row r="9460" spans="1:16" ht="12" customHeight="1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167">
        <v>99641</v>
      </c>
      <c r="L9460" s="167" t="s">
        <v>269</v>
      </c>
      <c r="M9460" s="2"/>
      <c r="P9460" s="2"/>
    </row>
    <row r="9461" spans="1:16" ht="12" customHeight="1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167">
        <v>99643</v>
      </c>
      <c r="L9461" s="167" t="s">
        <v>278</v>
      </c>
      <c r="M9461" s="2"/>
      <c r="P9461" s="2"/>
    </row>
    <row r="9462" spans="1:16" ht="12" customHeight="1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167">
        <v>99645</v>
      </c>
      <c r="L9462" s="167" t="s">
        <v>263</v>
      </c>
      <c r="M9462" s="2"/>
      <c r="P9462" s="2"/>
    </row>
    <row r="9463" spans="1:16" ht="12" customHeight="1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167">
        <v>99647</v>
      </c>
      <c r="L9463" s="167" t="s">
        <v>277</v>
      </c>
      <c r="M9463" s="2"/>
      <c r="P9463" s="2"/>
    </row>
    <row r="9464" spans="1:16" ht="12" customHeight="1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167">
        <v>99648</v>
      </c>
      <c r="L9464" s="167" t="s">
        <v>274</v>
      </c>
      <c r="M9464" s="2"/>
      <c r="P9464" s="2"/>
    </row>
    <row r="9465" spans="1:16" ht="12" customHeight="1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167">
        <v>99649</v>
      </c>
      <c r="L9465" s="167" t="s">
        <v>277</v>
      </c>
      <c r="M9465" s="2"/>
      <c r="P9465" s="2"/>
    </row>
    <row r="9466" spans="1:16" ht="12" customHeight="1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167">
        <v>99650</v>
      </c>
      <c r="L9466" s="167" t="s">
        <v>269</v>
      </c>
      <c r="M9466" s="2"/>
      <c r="P9466" s="2"/>
    </row>
    <row r="9467" spans="1:16" ht="12" customHeight="1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167">
        <v>99652</v>
      </c>
      <c r="L9467" s="167" t="s">
        <v>263</v>
      </c>
      <c r="M9467" s="2"/>
      <c r="P9467" s="2"/>
    </row>
    <row r="9468" spans="1:16" ht="12" customHeight="1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167">
        <v>99653</v>
      </c>
      <c r="L9468" s="167" t="s">
        <v>277</v>
      </c>
      <c r="M9468" s="2"/>
      <c r="P9468" s="2"/>
    </row>
    <row r="9469" spans="1:16" ht="12" customHeight="1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167">
        <v>99654</v>
      </c>
      <c r="L9469" s="167" t="s">
        <v>263</v>
      </c>
      <c r="M9469" s="2"/>
      <c r="P9469" s="2"/>
    </row>
    <row r="9470" spans="1:16" ht="12" customHeight="1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167">
        <v>99655</v>
      </c>
      <c r="L9470" s="167" t="s">
        <v>269</v>
      </c>
      <c r="M9470" s="2"/>
      <c r="P9470" s="2"/>
    </row>
    <row r="9471" spans="1:16" ht="12" customHeight="1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167">
        <v>99656</v>
      </c>
      <c r="L9471" s="167" t="s">
        <v>280</v>
      </c>
      <c r="M9471" s="2"/>
      <c r="P9471" s="2"/>
    </row>
    <row r="9472" spans="1:16" ht="12" customHeight="1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167">
        <v>99657</v>
      </c>
      <c r="L9472" s="167" t="s">
        <v>269</v>
      </c>
      <c r="M9472" s="2"/>
      <c r="P9472" s="2"/>
    </row>
    <row r="9473" spans="1:16" ht="12" customHeight="1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167">
        <v>99659</v>
      </c>
      <c r="L9473" s="167" t="s">
        <v>281</v>
      </c>
      <c r="M9473" s="2"/>
      <c r="P9473" s="2"/>
    </row>
    <row r="9474" spans="1:16" ht="12" customHeight="1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167">
        <v>99660</v>
      </c>
      <c r="L9474" s="167" t="s">
        <v>282</v>
      </c>
      <c r="M9474" s="2"/>
      <c r="P9474" s="2"/>
    </row>
    <row r="9475" spans="1:16" ht="12" customHeight="1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167">
        <v>99661</v>
      </c>
      <c r="L9475" s="167" t="s">
        <v>274</v>
      </c>
      <c r="M9475" s="2"/>
      <c r="P9475" s="2"/>
    </row>
    <row r="9476" spans="1:16" ht="12" customHeight="1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167">
        <v>99662</v>
      </c>
      <c r="L9476" s="167" t="s">
        <v>269</v>
      </c>
      <c r="M9476" s="2"/>
      <c r="P9476" s="2"/>
    </row>
    <row r="9477" spans="1:16" ht="12" customHeight="1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167">
        <v>99663</v>
      </c>
      <c r="L9477" s="167" t="s">
        <v>278</v>
      </c>
      <c r="M9477" s="2"/>
      <c r="P9477" s="2"/>
    </row>
    <row r="9478" spans="1:16" ht="12" customHeight="1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167">
        <v>99664</v>
      </c>
      <c r="L9478" s="167" t="s">
        <v>263</v>
      </c>
      <c r="M9478" s="2"/>
      <c r="P9478" s="2"/>
    </row>
    <row r="9479" spans="1:16" ht="12" customHeight="1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167">
        <v>99665</v>
      </c>
      <c r="L9479" s="167" t="s">
        <v>280</v>
      </c>
      <c r="M9479" s="2"/>
      <c r="P9479" s="2"/>
    </row>
    <row r="9480" spans="1:16" ht="12" customHeight="1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167">
        <v>99666</v>
      </c>
      <c r="L9480" s="167" t="s">
        <v>281</v>
      </c>
      <c r="M9480" s="2"/>
      <c r="P9480" s="2"/>
    </row>
    <row r="9481" spans="1:16" ht="12" customHeight="1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167">
        <v>99667</v>
      </c>
      <c r="L9481" s="167" t="s">
        <v>283</v>
      </c>
      <c r="M9481" s="2"/>
      <c r="P9481" s="2"/>
    </row>
    <row r="9482" spans="1:16" ht="12" customHeight="1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167">
        <v>99668</v>
      </c>
      <c r="L9482" s="167" t="s">
        <v>280</v>
      </c>
      <c r="M9482" s="2"/>
      <c r="P9482" s="2"/>
    </row>
    <row r="9483" spans="1:16" ht="12" customHeight="1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167">
        <v>99669</v>
      </c>
      <c r="L9483" s="167" t="s">
        <v>263</v>
      </c>
      <c r="M9483" s="2"/>
      <c r="P9483" s="2"/>
    </row>
    <row r="9484" spans="1:16" ht="12" customHeight="1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167">
        <v>99670</v>
      </c>
      <c r="L9484" s="167" t="s">
        <v>277</v>
      </c>
      <c r="M9484" s="2"/>
      <c r="P9484" s="2"/>
    </row>
    <row r="9485" spans="1:16" ht="12" customHeight="1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167">
        <v>99671</v>
      </c>
      <c r="L9485" s="167" t="s">
        <v>281</v>
      </c>
      <c r="M9485" s="2"/>
      <c r="P9485" s="2"/>
    </row>
    <row r="9486" spans="1:16" ht="12" customHeight="1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167">
        <v>99672</v>
      </c>
      <c r="L9486" s="167" t="s">
        <v>263</v>
      </c>
      <c r="M9486" s="2"/>
      <c r="P9486" s="2"/>
    </row>
    <row r="9487" spans="1:16" ht="12" customHeight="1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167">
        <v>99674</v>
      </c>
      <c r="L9487" s="167" t="s">
        <v>283</v>
      </c>
      <c r="M9487" s="2"/>
      <c r="P9487" s="2"/>
    </row>
    <row r="9488" spans="1:16" ht="12" customHeight="1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167">
        <v>99675</v>
      </c>
      <c r="L9488" s="167" t="s">
        <v>280</v>
      </c>
      <c r="M9488" s="2"/>
      <c r="P9488" s="2"/>
    </row>
    <row r="9489" spans="1:16" ht="12" customHeight="1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167">
        <v>99676</v>
      </c>
      <c r="L9489" s="167" t="s">
        <v>283</v>
      </c>
      <c r="M9489" s="2"/>
      <c r="P9489" s="2"/>
    </row>
    <row r="9490" spans="1:16" ht="12" customHeight="1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167">
        <v>99677</v>
      </c>
      <c r="L9490" s="167" t="s">
        <v>276</v>
      </c>
      <c r="M9490" s="2"/>
      <c r="P9490" s="2"/>
    </row>
    <row r="9491" spans="1:16" ht="12" customHeight="1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167">
        <v>99678</v>
      </c>
      <c r="L9491" s="167" t="s">
        <v>269</v>
      </c>
      <c r="M9491" s="2"/>
      <c r="P9491" s="2"/>
    </row>
    <row r="9492" spans="1:16" ht="12" customHeight="1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167">
        <v>99682</v>
      </c>
      <c r="L9492" s="167" t="s">
        <v>263</v>
      </c>
      <c r="M9492" s="2"/>
      <c r="P9492" s="2"/>
    </row>
    <row r="9493" spans="1:16" ht="12" customHeight="1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167">
        <v>99683</v>
      </c>
      <c r="L9493" s="167" t="s">
        <v>283</v>
      </c>
      <c r="M9493" s="2"/>
      <c r="P9493" s="2"/>
    </row>
    <row r="9494" spans="1:16" ht="12" customHeight="1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167">
        <v>99684</v>
      </c>
      <c r="L9494" s="167" t="s">
        <v>281</v>
      </c>
      <c r="M9494" s="2"/>
      <c r="P9494" s="2"/>
    </row>
    <row r="9495" spans="1:16" ht="12" customHeight="1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167">
        <v>99685</v>
      </c>
      <c r="L9495" s="167" t="s">
        <v>274</v>
      </c>
      <c r="M9495" s="2"/>
      <c r="P9495" s="2"/>
    </row>
    <row r="9496" spans="1:16" ht="12" customHeight="1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167">
        <v>99686</v>
      </c>
      <c r="L9496" s="167" t="s">
        <v>276</v>
      </c>
      <c r="M9496" s="2"/>
      <c r="P9496" s="2"/>
    </row>
    <row r="9497" spans="1:16" ht="12" customHeight="1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167">
        <v>99687</v>
      </c>
      <c r="L9497" s="167" t="s">
        <v>263</v>
      </c>
      <c r="M9497" s="2"/>
      <c r="P9497" s="2"/>
    </row>
    <row r="9498" spans="1:16" ht="12" customHeight="1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167">
        <v>99688</v>
      </c>
      <c r="L9498" s="167" t="s">
        <v>283</v>
      </c>
      <c r="M9498" s="2"/>
      <c r="P9498" s="2"/>
    </row>
    <row r="9499" spans="1:16" ht="12" customHeight="1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167">
        <v>99689</v>
      </c>
      <c r="L9499" s="167" t="s">
        <v>284</v>
      </c>
      <c r="M9499" s="2"/>
      <c r="P9499" s="2"/>
    </row>
    <row r="9500" spans="1:16" ht="12" customHeight="1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167">
        <v>99690</v>
      </c>
      <c r="L9500" s="167" t="s">
        <v>269</v>
      </c>
      <c r="M9500" s="2"/>
      <c r="P9500" s="2"/>
    </row>
    <row r="9501" spans="1:16" ht="12" customHeight="1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167">
        <v>99691</v>
      </c>
      <c r="L9501" s="167" t="s">
        <v>280</v>
      </c>
      <c r="M9501" s="2"/>
      <c r="P9501" s="2"/>
    </row>
    <row r="9502" spans="1:16" ht="12" customHeight="1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167">
        <v>99692</v>
      </c>
      <c r="L9502" s="167" t="s">
        <v>274</v>
      </c>
      <c r="M9502" s="2"/>
      <c r="P9502" s="2"/>
    </row>
    <row r="9503" spans="1:16" ht="12" customHeight="1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167">
        <v>99693</v>
      </c>
      <c r="L9503" s="167" t="s">
        <v>263</v>
      </c>
      <c r="M9503" s="2"/>
      <c r="P9503" s="2"/>
    </row>
    <row r="9504" spans="1:16" ht="12" customHeight="1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167">
        <v>99697</v>
      </c>
      <c r="L9504" s="167" t="s">
        <v>278</v>
      </c>
      <c r="M9504" s="2"/>
      <c r="P9504" s="2"/>
    </row>
    <row r="9505" spans="1:16" ht="12" customHeight="1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167">
        <v>99701</v>
      </c>
      <c r="L9505" s="167" t="s">
        <v>275</v>
      </c>
      <c r="M9505" s="2"/>
      <c r="P9505" s="2"/>
    </row>
    <row r="9506" spans="1:16" ht="12" customHeight="1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167">
        <v>99720</v>
      </c>
      <c r="L9506" s="167" t="s">
        <v>271</v>
      </c>
      <c r="M9506" s="2"/>
      <c r="P9506" s="2"/>
    </row>
    <row r="9507" spans="1:16" ht="12" customHeight="1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167">
        <v>99723</v>
      </c>
      <c r="L9507" s="167" t="s">
        <v>267</v>
      </c>
      <c r="M9507" s="2"/>
      <c r="P9507" s="2"/>
    </row>
    <row r="9508" spans="1:16" ht="12" customHeight="1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167">
        <v>99724</v>
      </c>
      <c r="L9508" s="167" t="s">
        <v>275</v>
      </c>
      <c r="M9508" s="2"/>
      <c r="P9508" s="2"/>
    </row>
    <row r="9509" spans="1:16" ht="12" customHeight="1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167">
        <v>99726</v>
      </c>
      <c r="L9509" s="167" t="s">
        <v>271</v>
      </c>
      <c r="M9509" s="2"/>
      <c r="P9509" s="2"/>
    </row>
    <row r="9510" spans="1:16" ht="12" customHeight="1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167">
        <v>99727</v>
      </c>
      <c r="L9510" s="167" t="s">
        <v>279</v>
      </c>
      <c r="M9510" s="2"/>
      <c r="P9510" s="2"/>
    </row>
    <row r="9511" spans="1:16" ht="12" customHeight="1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167">
        <v>99729</v>
      </c>
      <c r="L9511" s="167" t="s">
        <v>283</v>
      </c>
      <c r="M9511" s="2"/>
      <c r="P9511" s="2"/>
    </row>
    <row r="9512" spans="1:16" ht="12" customHeight="1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167">
        <v>99730</v>
      </c>
      <c r="L9512" s="167" t="s">
        <v>275</v>
      </c>
      <c r="M9512" s="2"/>
      <c r="P9512" s="2"/>
    </row>
    <row r="9513" spans="1:16" ht="12" customHeight="1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167">
        <v>99732</v>
      </c>
      <c r="L9513" s="167" t="s">
        <v>273</v>
      </c>
      <c r="M9513" s="2"/>
      <c r="P9513" s="2"/>
    </row>
    <row r="9514" spans="1:16" ht="12" customHeight="1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167">
        <v>99733</v>
      </c>
      <c r="L9514" s="167" t="s">
        <v>275</v>
      </c>
      <c r="M9514" s="2"/>
      <c r="P9514" s="2"/>
    </row>
    <row r="9515" spans="1:16" ht="12" customHeight="1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167">
        <v>99734</v>
      </c>
      <c r="L9515" s="167" t="s">
        <v>267</v>
      </c>
      <c r="M9515" s="2"/>
      <c r="P9515" s="2"/>
    </row>
    <row r="9516" spans="1:16" ht="12" customHeight="1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167">
        <v>99736</v>
      </c>
      <c r="L9516" s="167" t="s">
        <v>279</v>
      </c>
      <c r="M9516" s="2"/>
      <c r="P9516" s="2"/>
    </row>
    <row r="9517" spans="1:16" ht="12" customHeight="1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167">
        <v>99737</v>
      </c>
      <c r="L9517" s="167" t="s">
        <v>273</v>
      </c>
      <c r="M9517" s="2"/>
      <c r="P9517" s="2"/>
    </row>
    <row r="9518" spans="1:16" ht="12" customHeight="1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167">
        <v>99739</v>
      </c>
      <c r="L9518" s="167" t="s">
        <v>281</v>
      </c>
      <c r="M9518" s="2"/>
      <c r="P9518" s="2"/>
    </row>
    <row r="9519" spans="1:16" ht="12" customHeight="1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167">
        <v>99740</v>
      </c>
      <c r="L9519" s="167" t="s">
        <v>275</v>
      </c>
      <c r="M9519" s="2"/>
      <c r="P9519" s="2"/>
    </row>
    <row r="9520" spans="1:16" ht="12" customHeight="1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167">
        <v>99741</v>
      </c>
      <c r="L9520" s="167" t="s">
        <v>280</v>
      </c>
      <c r="M9520" s="2"/>
      <c r="P9520" s="2"/>
    </row>
    <row r="9521" spans="1:16" ht="12" customHeight="1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167">
        <v>99742</v>
      </c>
      <c r="L9521" s="167" t="s">
        <v>281</v>
      </c>
      <c r="M9521" s="2"/>
      <c r="P9521" s="2"/>
    </row>
    <row r="9522" spans="1:16" ht="12" customHeight="1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167">
        <v>99743</v>
      </c>
      <c r="L9522" s="167" t="s">
        <v>275</v>
      </c>
      <c r="M9522" s="2"/>
      <c r="P9522" s="2"/>
    </row>
    <row r="9523" spans="1:16" ht="12" customHeight="1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167">
        <v>99745</v>
      </c>
      <c r="L9523" s="167" t="s">
        <v>271</v>
      </c>
      <c r="M9523" s="2"/>
      <c r="P9523" s="2"/>
    </row>
    <row r="9524" spans="1:16" ht="12" customHeight="1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167">
        <v>99748</v>
      </c>
      <c r="L9524" s="167" t="s">
        <v>280</v>
      </c>
      <c r="M9524" s="2"/>
      <c r="P9524" s="2"/>
    </row>
    <row r="9525" spans="1:16" ht="12" customHeight="1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167">
        <v>99749</v>
      </c>
      <c r="L9525" s="167" t="s">
        <v>279</v>
      </c>
      <c r="M9525" s="2"/>
      <c r="P9525" s="2"/>
    </row>
    <row r="9526" spans="1:16" ht="12" customHeight="1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167">
        <v>99751</v>
      </c>
      <c r="L9526" s="167" t="s">
        <v>271</v>
      </c>
      <c r="M9526" s="2"/>
      <c r="P9526" s="2"/>
    </row>
    <row r="9527" spans="1:16" ht="12" customHeight="1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167">
        <v>99752</v>
      </c>
      <c r="L9527" s="167" t="s">
        <v>279</v>
      </c>
      <c r="M9527" s="2"/>
      <c r="P9527" s="2"/>
    </row>
    <row r="9528" spans="1:16" ht="12" customHeight="1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167">
        <v>99753</v>
      </c>
      <c r="L9528" s="167" t="s">
        <v>281</v>
      </c>
      <c r="M9528" s="2"/>
      <c r="P9528" s="2"/>
    </row>
    <row r="9529" spans="1:16" ht="12" customHeight="1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167">
        <v>99754</v>
      </c>
      <c r="L9529" s="167" t="s">
        <v>280</v>
      </c>
      <c r="M9529" s="2"/>
      <c r="P9529" s="2"/>
    </row>
    <row r="9530" spans="1:16" ht="12" customHeight="1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167">
        <v>99755</v>
      </c>
      <c r="L9530" s="167" t="s">
        <v>275</v>
      </c>
      <c r="M9530" s="2"/>
      <c r="P9530" s="2"/>
    </row>
    <row r="9531" spans="1:16" ht="12" customHeight="1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167">
        <v>99757</v>
      </c>
      <c r="L9531" s="167" t="s">
        <v>280</v>
      </c>
      <c r="M9531" s="2"/>
      <c r="P9531" s="2"/>
    </row>
    <row r="9532" spans="1:16" ht="12" customHeight="1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167">
        <v>99758</v>
      </c>
      <c r="L9532" s="167" t="s">
        <v>275</v>
      </c>
      <c r="M9532" s="2"/>
      <c r="P9532" s="2"/>
    </row>
    <row r="9533" spans="1:16" ht="12" customHeight="1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167">
        <v>99759</v>
      </c>
      <c r="L9533" s="167" t="s">
        <v>267</v>
      </c>
      <c r="M9533" s="2"/>
      <c r="P9533" s="2"/>
    </row>
    <row r="9534" spans="1:16" ht="12" customHeight="1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167">
        <v>99760</v>
      </c>
      <c r="L9534" s="167" t="s">
        <v>275</v>
      </c>
      <c r="M9534" s="2"/>
      <c r="P9534" s="2"/>
    </row>
    <row r="9535" spans="1:16" ht="12" customHeight="1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167">
        <v>99761</v>
      </c>
      <c r="L9535" s="167" t="s">
        <v>279</v>
      </c>
      <c r="M9535" s="2"/>
      <c r="P9535" s="2"/>
    </row>
    <row r="9536" spans="1:16" ht="12" customHeight="1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167">
        <v>99762</v>
      </c>
      <c r="L9536" s="167" t="s">
        <v>281</v>
      </c>
      <c r="M9536" s="2"/>
      <c r="P9536" s="2"/>
    </row>
    <row r="9537" spans="1:16" ht="12" customHeight="1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167">
        <v>99763</v>
      </c>
      <c r="L9537" s="167" t="s">
        <v>279</v>
      </c>
      <c r="M9537" s="2"/>
      <c r="P9537" s="2"/>
    </row>
    <row r="9538" spans="1:16" ht="12" customHeight="1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167">
        <v>99764</v>
      </c>
      <c r="L9538" s="167" t="s">
        <v>276</v>
      </c>
      <c r="M9538" s="2"/>
      <c r="P9538" s="2"/>
    </row>
    <row r="9539" spans="1:16" ht="12" customHeight="1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167">
        <v>99765</v>
      </c>
      <c r="L9539" s="167" t="s">
        <v>280</v>
      </c>
      <c r="M9539" s="2"/>
      <c r="P9539" s="2"/>
    </row>
    <row r="9540" spans="1:16" ht="12" customHeight="1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167">
        <v>99766</v>
      </c>
      <c r="L9540" s="167" t="s">
        <v>279</v>
      </c>
      <c r="M9540" s="2"/>
      <c r="P9540" s="2"/>
    </row>
    <row r="9541" spans="1:16" ht="12" customHeight="1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167">
        <v>99767</v>
      </c>
      <c r="L9541" s="167" t="s">
        <v>275</v>
      </c>
      <c r="M9541" s="2"/>
      <c r="P9541" s="2"/>
    </row>
    <row r="9542" spans="1:16" ht="12" customHeight="1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167">
        <v>99768</v>
      </c>
      <c r="L9542" s="167" t="s">
        <v>280</v>
      </c>
      <c r="M9542" s="2"/>
      <c r="P9542" s="2"/>
    </row>
    <row r="9543" spans="1:16" ht="12" customHeight="1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167">
        <v>99769</v>
      </c>
      <c r="L9543" s="167" t="s">
        <v>281</v>
      </c>
      <c r="M9543" s="2"/>
      <c r="P9543" s="2"/>
    </row>
    <row r="9544" spans="1:16" ht="12" customHeight="1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167">
        <v>99770</v>
      </c>
      <c r="L9544" s="167" t="s">
        <v>279</v>
      </c>
      <c r="M9544" s="2"/>
      <c r="P9544" s="2"/>
    </row>
    <row r="9545" spans="1:16" ht="12" customHeight="1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167">
        <v>99771</v>
      </c>
      <c r="L9545" s="167" t="s">
        <v>281</v>
      </c>
      <c r="M9545" s="2"/>
      <c r="P9545" s="2"/>
    </row>
    <row r="9546" spans="1:16" ht="12" customHeight="1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167">
        <v>99772</v>
      </c>
      <c r="L9546" s="167" t="s">
        <v>279</v>
      </c>
      <c r="M9546" s="2"/>
      <c r="P9546" s="2"/>
    </row>
    <row r="9547" spans="1:16" ht="12" customHeight="1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167">
        <v>99774</v>
      </c>
      <c r="L9547" s="167" t="s">
        <v>275</v>
      </c>
      <c r="M9547" s="2"/>
      <c r="P9547" s="2"/>
    </row>
    <row r="9548" spans="1:16" ht="12" customHeight="1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167">
        <v>99776</v>
      </c>
      <c r="L9548" s="167" t="s">
        <v>273</v>
      </c>
      <c r="M9548" s="2"/>
      <c r="P9548" s="2"/>
    </row>
    <row r="9549" spans="1:16" ht="12" customHeight="1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167">
        <v>99777</v>
      </c>
      <c r="L9549" s="167" t="s">
        <v>271</v>
      </c>
      <c r="M9549" s="2"/>
      <c r="P9549" s="2"/>
    </row>
    <row r="9550" spans="1:16" ht="12" customHeight="1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167">
        <v>99778</v>
      </c>
      <c r="L9550" s="167" t="s">
        <v>281</v>
      </c>
      <c r="M9550" s="2"/>
      <c r="P9550" s="2"/>
    </row>
    <row r="9551" spans="1:16" ht="12" customHeight="1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167">
        <v>99779</v>
      </c>
      <c r="L9551" s="167" t="s">
        <v>273</v>
      </c>
      <c r="M9551" s="2"/>
      <c r="P9551" s="2"/>
    </row>
    <row r="9552" spans="1:16" ht="12" customHeight="1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167">
        <v>99781</v>
      </c>
      <c r="L9552" s="167" t="s">
        <v>271</v>
      </c>
      <c r="M9552" s="2"/>
      <c r="P9552" s="2"/>
    </row>
    <row r="9553" spans="1:16" ht="12" customHeight="1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167">
        <v>99782</v>
      </c>
      <c r="L9553" s="167" t="s">
        <v>267</v>
      </c>
      <c r="M9553" s="2"/>
      <c r="P9553" s="2"/>
    </row>
    <row r="9554" spans="1:16" ht="12" customHeight="1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167">
        <v>99783</v>
      </c>
      <c r="L9554" s="167" t="s">
        <v>281</v>
      </c>
      <c r="M9554" s="2"/>
      <c r="P9554" s="2"/>
    </row>
    <row r="9555" spans="1:16" ht="12" customHeight="1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167">
        <v>99786</v>
      </c>
      <c r="L9555" s="167" t="s">
        <v>279</v>
      </c>
      <c r="M9555" s="2"/>
      <c r="P9555" s="2"/>
    </row>
    <row r="9556" spans="1:16" ht="12" customHeight="1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167">
        <v>99788</v>
      </c>
      <c r="L9556" s="167" t="s">
        <v>275</v>
      </c>
      <c r="M9556" s="2"/>
      <c r="P9556" s="2"/>
    </row>
    <row r="9557" spans="1:16" ht="12" customHeight="1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167">
        <v>99789</v>
      </c>
      <c r="L9557" s="167" t="s">
        <v>267</v>
      </c>
      <c r="M9557" s="2"/>
      <c r="P9557" s="2"/>
    </row>
    <row r="9558" spans="1:16" ht="12" customHeight="1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167">
        <v>99790</v>
      </c>
      <c r="L9558" s="167" t="s">
        <v>275</v>
      </c>
      <c r="M9558" s="2"/>
      <c r="P9558" s="2"/>
    </row>
    <row r="9559" spans="1:16" ht="12" customHeight="1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167">
        <v>99791</v>
      </c>
      <c r="L9559" s="167" t="s">
        <v>267</v>
      </c>
      <c r="M9559" s="2"/>
      <c r="P9559" s="2"/>
    </row>
    <row r="9560" spans="1:16" ht="12" customHeight="1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167">
        <v>99801</v>
      </c>
      <c r="L9560" s="167" t="s">
        <v>284</v>
      </c>
      <c r="M9560" s="2"/>
      <c r="P9560" s="2"/>
    </row>
    <row r="9561" spans="1:16" ht="12" customHeight="1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167">
        <v>99820</v>
      </c>
      <c r="L9561" s="167" t="s">
        <v>265</v>
      </c>
      <c r="M9561" s="2"/>
      <c r="P9561" s="2"/>
    </row>
    <row r="9562" spans="1:16" ht="12" customHeight="1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167">
        <v>99821</v>
      </c>
      <c r="L9562" s="167" t="s">
        <v>284</v>
      </c>
      <c r="M9562" s="2"/>
      <c r="P9562" s="2"/>
    </row>
    <row r="9563" spans="1:16" ht="12" customHeight="1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167">
        <v>99830</v>
      </c>
      <c r="L9563" s="167" t="s">
        <v>265</v>
      </c>
      <c r="M9563" s="2"/>
      <c r="P9563" s="2"/>
    </row>
    <row r="9564" spans="1:16" ht="12" customHeight="1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167">
        <v>99832</v>
      </c>
      <c r="L9564" s="167" t="s">
        <v>284</v>
      </c>
      <c r="M9564" s="2"/>
      <c r="P9564" s="2"/>
    </row>
    <row r="9565" spans="1:16" ht="12" customHeight="1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167">
        <v>99833</v>
      </c>
      <c r="L9565" s="167" t="s">
        <v>265</v>
      </c>
      <c r="M9565" s="2"/>
      <c r="P9565" s="2"/>
    </row>
    <row r="9566" spans="1:16" ht="12" customHeight="1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167">
        <v>99840</v>
      </c>
      <c r="L9566" s="167" t="s">
        <v>284</v>
      </c>
      <c r="M9566" s="2"/>
      <c r="P9566" s="2"/>
    </row>
    <row r="9567" spans="1:16" ht="12" customHeight="1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167">
        <v>99901</v>
      </c>
      <c r="L9567" s="167" t="s">
        <v>265</v>
      </c>
      <c r="M9567" s="2"/>
      <c r="P9567" s="2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ColWidth="17.28515625" defaultRowHeight="15" customHeight="1"/>
  <cols>
    <col min="1" max="1" width="28.7109375" customWidth="1"/>
    <col min="3" max="3" width="39.140625" customWidth="1"/>
    <col min="8" max="8" width="22.5703125" customWidth="1"/>
    <col min="10" max="10" width="39.140625" customWidth="1"/>
  </cols>
  <sheetData>
    <row r="1" spans="1:9" ht="15" customHeight="1">
      <c r="A1" s="168" t="s">
        <v>501</v>
      </c>
      <c r="B1" s="168">
        <v>0</v>
      </c>
    </row>
    <row r="3" spans="1:9" ht="15" customHeight="1">
      <c r="A3" s="168"/>
    </row>
    <row r="4" spans="1:9" ht="15" customHeight="1">
      <c r="A4" s="168" t="s">
        <v>502</v>
      </c>
      <c r="B4" s="168" t="s">
        <v>503</v>
      </c>
      <c r="C4" s="168" t="s">
        <v>504</v>
      </c>
      <c r="D4" s="168"/>
      <c r="E4" s="168"/>
    </row>
    <row r="5" spans="1:9" ht="15" customHeight="1">
      <c r="A5" s="163" t="s">
        <v>226</v>
      </c>
      <c r="B5" s="168" t="s">
        <v>505</v>
      </c>
      <c r="C5" s="168" t="s">
        <v>506</v>
      </c>
      <c r="D5" s="168"/>
    </row>
    <row r="6" spans="1:9" ht="15" customHeight="1">
      <c r="A6" s="74" t="s">
        <v>229</v>
      </c>
      <c r="B6" s="168" t="s">
        <v>507</v>
      </c>
      <c r="C6" s="168" t="s">
        <v>508</v>
      </c>
      <c r="D6" s="168"/>
    </row>
    <row r="7" spans="1:9" ht="15" customHeight="1">
      <c r="A7" s="74" t="s">
        <v>30</v>
      </c>
      <c r="B7" s="168" t="s">
        <v>507</v>
      </c>
      <c r="C7" s="168" t="s">
        <v>509</v>
      </c>
      <c r="D7" s="168"/>
    </row>
    <row r="8" spans="1:9" ht="15" customHeight="1">
      <c r="A8" s="74" t="s">
        <v>230</v>
      </c>
      <c r="B8" s="168" t="s">
        <v>507</v>
      </c>
      <c r="C8" s="168" t="s">
        <v>510</v>
      </c>
      <c r="D8" s="168"/>
    </row>
    <row r="9" spans="1:9" ht="15" customHeight="1">
      <c r="A9" s="81" t="s">
        <v>29</v>
      </c>
      <c r="B9" s="168" t="s">
        <v>511</v>
      </c>
      <c r="C9" s="168" t="s">
        <v>512</v>
      </c>
      <c r="D9" s="168"/>
    </row>
    <row r="11" spans="1:9" ht="15" customHeight="1">
      <c r="H11" s="74"/>
      <c r="I11" s="168"/>
    </row>
    <row r="12" spans="1:9" ht="15" customHeight="1">
      <c r="D12" s="168"/>
      <c r="H12" s="74"/>
      <c r="I12" s="168"/>
    </row>
    <row r="13" spans="1:9" ht="15" customHeight="1">
      <c r="D13" s="168"/>
    </row>
    <row r="14" spans="1:9" ht="15" customHeight="1">
      <c r="D14" s="168"/>
    </row>
    <row r="15" spans="1:9" ht="15" customHeight="1">
      <c r="D15" s="168"/>
    </row>
    <row r="16" spans="1:9" ht="15" customHeight="1">
      <c r="D16" s="168"/>
    </row>
    <row r="24" spans="4:4" ht="15" customHeight="1">
      <c r="D24" s="168"/>
    </row>
    <row r="25" spans="4:4" ht="15" customHeight="1">
      <c r="D25" s="168"/>
    </row>
    <row r="26" spans="4:4" ht="15" customHeight="1">
      <c r="D26" s="168"/>
    </row>
    <row r="27" spans="4:4" ht="15" customHeight="1">
      <c r="D27" s="168"/>
    </row>
    <row r="28" spans="4:4" ht="15" customHeight="1">
      <c r="D28" s="168"/>
    </row>
    <row r="29" spans="4:4" ht="15" customHeight="1">
      <c r="D29" s="168"/>
    </row>
    <row r="30" spans="4:4" ht="15" customHeight="1">
      <c r="D30" s="168"/>
    </row>
    <row r="31" spans="4:4" ht="15" customHeight="1">
      <c r="D31" s="168"/>
    </row>
    <row r="32" spans="4:4" ht="15" customHeight="1">
      <c r="D32" s="168"/>
    </row>
    <row r="33" spans="4:4" ht="15" customHeight="1">
      <c r="D33" s="168"/>
    </row>
    <row r="34" spans="4:4" ht="12.75">
      <c r="D34" s="168"/>
    </row>
    <row r="35" spans="4:4" ht="12.75">
      <c r="D35" s="168"/>
    </row>
    <row r="36" spans="4:4" ht="12.75">
      <c r="D36" s="168"/>
    </row>
    <row r="37" spans="4:4" ht="12.75">
      <c r="D37" s="168"/>
    </row>
    <row r="38" spans="4:4" ht="12.75">
      <c r="D38" s="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Model</vt:lpstr>
      <vt:lpstr>Lookups</vt:lpstr>
      <vt:lpstr>MapperLookups</vt:lpstr>
      <vt:lpstr>AtticNames</vt:lpstr>
      <vt:lpstr>CClimateNames</vt:lpstr>
      <vt:lpstr>CookingNames</vt:lpstr>
      <vt:lpstr>CoolRoofNames</vt:lpstr>
      <vt:lpstr>DHWNames</vt:lpstr>
      <vt:lpstr>DHWTypeNames</vt:lpstr>
      <vt:lpstr>Distrib_Eff</vt:lpstr>
      <vt:lpstr>DryerNames</vt:lpstr>
      <vt:lpstr>DuctInsNames</vt:lpstr>
      <vt:lpstr>DuctLeakNames</vt:lpstr>
      <vt:lpstr>Ducts_attic_leakiness</vt:lpstr>
      <vt:lpstr>Ducts_crawl</vt:lpstr>
      <vt:lpstr>Ducts_crawl_garage_leakiness</vt:lpstr>
      <vt:lpstr>Ducts_crawl_leakiness</vt:lpstr>
      <vt:lpstr>FdnInsNames</vt:lpstr>
      <vt:lpstr>FdnNames</vt:lpstr>
      <vt:lpstr>fridge2name</vt:lpstr>
      <vt:lpstr>FridgeNames</vt:lpstr>
      <vt:lpstr>HClimateNames</vt:lpstr>
      <vt:lpstr>HeatNames</vt:lpstr>
      <vt:lpstr>LaundryNames</vt:lpstr>
      <vt:lpstr>LeakyNames</vt:lpstr>
      <vt:lpstr>LightNames</vt:lpstr>
      <vt:lpstr>stations</vt:lpstr>
      <vt:lpstr>tmydata</vt:lpstr>
      <vt:lpstr>WallNames</vt:lpstr>
      <vt:lpstr>WindowNames</vt:lpstr>
      <vt:lpstr>WindowPctWall</vt:lpstr>
      <vt:lpstr>windowshading</vt:lpstr>
      <vt:lpstr>ziplookup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Daoud</cp:lastModifiedBy>
  <dcterms:modified xsi:type="dcterms:W3CDTF">2016-06-06T04:26:42Z</dcterms:modified>
</cp:coreProperties>
</file>