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Daova\Desktop\src\systest-main\"/>
    </mc:Choice>
  </mc:AlternateContent>
  <bookViews>
    <workbookView xWindow="0" yWindow="0" windowWidth="28800" windowHeight="12435" tabRatio="896" activeTab="1"/>
  </bookViews>
  <sheets>
    <sheet name="СВОДНЫЙ" sheetId="1" r:id="rId1"/>
    <sheet name="Преображенский" sheetId="2" r:id="rId2"/>
    <sheet name="Королькова" sheetId="3" r:id="rId3"/>
    <sheet name="Блощук" sheetId="4" r:id="rId4"/>
    <sheet name="Стряпунина" sheetId="5" r:id="rId5"/>
    <sheet name="Кершенгольц" sheetId="6" r:id="rId6"/>
    <sheet name="Киселев" sheetId="7" r:id="rId7"/>
    <sheet name="Булычев" sheetId="8" r:id="rId8"/>
    <sheet name="Зырянова" sheetId="9" r:id="rId9"/>
    <sheet name="Павлов" sheetId="10" r:id="rId10"/>
    <sheet name="Простомолотов" sheetId="11" r:id="rId11"/>
    <sheet name="Коротков" sheetId="12" r:id="rId12"/>
    <sheet name="Исаев" sheetId="13" r:id="rId13"/>
    <sheet name="Тришкина" sheetId="14" r:id="rId14"/>
    <sheet name="Тенякова" sheetId="15" r:id="rId15"/>
    <sheet name="Лазарева" sheetId="16" r:id="rId16"/>
  </sheets>
  <externalReferences>
    <externalReference r:id="rId17"/>
  </externalReferences>
  <definedNames>
    <definedName name="_xlnm._FilterDatabase" localSheetId="3" hidden="1">Блощук!$D$10:$AJ$155</definedName>
    <definedName name="_xlnm._FilterDatabase" localSheetId="7" hidden="1">Булычев!$D$10:$AJ$155</definedName>
    <definedName name="_xlnm._FilterDatabase" localSheetId="8" hidden="1">Зырянова!$D$10:$AJ$151</definedName>
    <definedName name="_xlnm._FilterDatabase" localSheetId="12" hidden="1">Исаев!$D$10:$AJ$137</definedName>
    <definedName name="_xlnm._FilterDatabase" localSheetId="5" hidden="1">Кершенгольц!$D$10:$AJ$140</definedName>
    <definedName name="_xlnm._FilterDatabase" localSheetId="6" hidden="1">Киселев!$D$10:$AJ$147</definedName>
    <definedName name="_xlnm._FilterDatabase" localSheetId="2" hidden="1">Королькова!$D$10:$AJ$148</definedName>
    <definedName name="_xlnm._FilterDatabase" localSheetId="11" hidden="1">Коротков!$D$10:$AJ$137</definedName>
    <definedName name="_xlnm._FilterDatabase" localSheetId="15" hidden="1">Лазарева!$D$10:$AJ$160</definedName>
    <definedName name="_xlnm._FilterDatabase" localSheetId="9" hidden="1">Павлов!$D$10:$AJ$159</definedName>
    <definedName name="_xlnm._FilterDatabase" localSheetId="1" hidden="1">Преображенский!$D$10:$AJ$153</definedName>
    <definedName name="_xlnm._FilterDatabase" localSheetId="10" hidden="1">Простомолотов!$D$10:$AJ$157</definedName>
    <definedName name="_xlnm._FilterDatabase" localSheetId="0" hidden="1">СВОДНЫЙ!$A$10:$AG$35</definedName>
    <definedName name="_xlnm._FilterDatabase" localSheetId="4" hidden="1">Стряпунина!$D$10:$AJ$145</definedName>
    <definedName name="_xlnm._FilterDatabase" localSheetId="14" hidden="1">Тенякова!$D$10:$AJ$160</definedName>
    <definedName name="_xlnm._FilterDatabase" localSheetId="13" hidden="1">Тришкина!$D$10:$AJ$160</definedName>
    <definedName name="_xlnm.Print_Area" localSheetId="3">Блощук!$B$1:$AJ$162</definedName>
    <definedName name="_xlnm.Print_Area" localSheetId="7">Булычев!$B$1:$AJ$162</definedName>
    <definedName name="_xlnm.Print_Area" localSheetId="8">Зырянова!$C$1:$AJ$158</definedName>
    <definedName name="_xlnm.Print_Area" localSheetId="12">Исаев!$B$1:$AJ$144</definedName>
    <definedName name="_xlnm.Print_Area" localSheetId="5">Кершенгольц!$B$1:$AJ$147</definedName>
    <definedName name="_xlnm.Print_Area" localSheetId="6">Киселев!$B$1:$AJ$154</definedName>
    <definedName name="_xlnm.Print_Area" localSheetId="2">Королькова!$B$1:$AJ$155</definedName>
    <definedName name="_xlnm.Print_Area" localSheetId="11">Коротков!$D$1:$AJ$144</definedName>
    <definedName name="_xlnm.Print_Area" localSheetId="15">Лазарева!$B$1:$AJ$167</definedName>
    <definedName name="_xlnm.Print_Area" localSheetId="9">Павлов!$B$1:$AJ$166</definedName>
    <definedName name="_xlnm.Print_Area" localSheetId="1">Преображенский!$B$1:$AJ$160</definedName>
    <definedName name="_xlnm.Print_Area" localSheetId="10">Простомолотов!$B$1:$AJ$164</definedName>
    <definedName name="_xlnm.Print_Area" localSheetId="0">СВОДНЫЙ!$A$1:$AF$40</definedName>
    <definedName name="_xlnm.Print_Area" localSheetId="4">Стряпунина!$B$1:$AJ$152</definedName>
    <definedName name="_xlnm.Print_Area" localSheetId="14">Тенякова!$B$1:$AJ$167</definedName>
    <definedName name="_xlnm.Print_Area" localSheetId="13">Тришкина!$D$1:$AJ$167</definedName>
  </definedNames>
  <calcPr calcId="152511"/>
</workbook>
</file>

<file path=xl/calcChain.xml><?xml version="1.0" encoding="utf-8"?>
<calcChain xmlns="http://schemas.openxmlformats.org/spreadsheetml/2006/main">
  <c r="AH160" i="16" l="1"/>
  <c r="AG160" i="16"/>
  <c r="AF160" i="16"/>
  <c r="AE160" i="16"/>
  <c r="AD160" i="16"/>
  <c r="AC160" i="16"/>
  <c r="AA160" i="16"/>
  <c r="Z160" i="16"/>
  <c r="W160" i="16"/>
  <c r="V160" i="16"/>
  <c r="AI159" i="16"/>
  <c r="AB159" i="16"/>
  <c r="Y159" i="16"/>
  <c r="X159" i="16"/>
  <c r="U159" i="16"/>
  <c r="T159" i="16"/>
  <c r="S159" i="16"/>
  <c r="Q159" i="16"/>
  <c r="P159" i="16"/>
  <c r="AI158" i="16"/>
  <c r="AB158" i="16"/>
  <c r="Y158" i="16"/>
  <c r="X158" i="16"/>
  <c r="U158" i="16"/>
  <c r="T158" i="16"/>
  <c r="S158" i="16"/>
  <c r="AJ158" i="16" s="1"/>
  <c r="Q158" i="16"/>
  <c r="P158" i="16"/>
  <c r="AI157" i="16"/>
  <c r="AB157" i="16"/>
  <c r="Y157" i="16"/>
  <c r="X157" i="16"/>
  <c r="U157" i="16"/>
  <c r="T157" i="16"/>
  <c r="S157" i="16"/>
  <c r="Q157" i="16"/>
  <c r="P157" i="16"/>
  <c r="AI156" i="16"/>
  <c r="AB156" i="16"/>
  <c r="Y156" i="16"/>
  <c r="X156" i="16"/>
  <c r="U156" i="16"/>
  <c r="T156" i="16"/>
  <c r="S156" i="16"/>
  <c r="AJ156" i="16" s="1"/>
  <c r="Q156" i="16"/>
  <c r="P156" i="16"/>
  <c r="AI155" i="16"/>
  <c r="AB155" i="16"/>
  <c r="Y155" i="16"/>
  <c r="X155" i="16"/>
  <c r="U155" i="16"/>
  <c r="T155" i="16"/>
  <c r="S155" i="16"/>
  <c r="AJ155" i="16" s="1"/>
  <c r="Q155" i="16"/>
  <c r="P155" i="16"/>
  <c r="AI154" i="16"/>
  <c r="AB154" i="16"/>
  <c r="Y154" i="16"/>
  <c r="X154" i="16"/>
  <c r="U154" i="16"/>
  <c r="T154" i="16"/>
  <c r="S154" i="16"/>
  <c r="AJ154" i="16" s="1"/>
  <c r="Q154" i="16"/>
  <c r="P154" i="16"/>
  <c r="AI153" i="16"/>
  <c r="AB153" i="16"/>
  <c r="Y153" i="16"/>
  <c r="X153" i="16"/>
  <c r="U153" i="16"/>
  <c r="T153" i="16"/>
  <c r="S153" i="16"/>
  <c r="Q153" i="16"/>
  <c r="P153" i="16"/>
  <c r="AI152" i="16"/>
  <c r="AB152" i="16"/>
  <c r="Y152" i="16"/>
  <c r="X152" i="16"/>
  <c r="U152" i="16"/>
  <c r="T152" i="16"/>
  <c r="S152" i="16"/>
  <c r="AJ152" i="16" s="1"/>
  <c r="Q152" i="16"/>
  <c r="P152" i="16"/>
  <c r="AI151" i="16"/>
  <c r="AB151" i="16"/>
  <c r="Y151" i="16"/>
  <c r="X151" i="16"/>
  <c r="U151" i="16"/>
  <c r="T151" i="16"/>
  <c r="S151" i="16"/>
  <c r="AJ151" i="16" s="1"/>
  <c r="Q151" i="16"/>
  <c r="P151" i="16"/>
  <c r="AI150" i="16"/>
  <c r="AB150" i="16"/>
  <c r="Y150" i="16"/>
  <c r="X150" i="16"/>
  <c r="U150" i="16"/>
  <c r="T150" i="16"/>
  <c r="S150" i="16"/>
  <c r="AJ150" i="16" s="1"/>
  <c r="Q150" i="16"/>
  <c r="P150" i="16"/>
  <c r="AI149" i="16"/>
  <c r="AB149" i="16"/>
  <c r="Y149" i="16"/>
  <c r="X149" i="16"/>
  <c r="U149" i="16"/>
  <c r="T149" i="16"/>
  <c r="S149" i="16"/>
  <c r="Q149" i="16"/>
  <c r="P149" i="16"/>
  <c r="AI148" i="16"/>
  <c r="AB148" i="16"/>
  <c r="Y148" i="16"/>
  <c r="X148" i="16"/>
  <c r="U148" i="16"/>
  <c r="T148" i="16"/>
  <c r="S148" i="16"/>
  <c r="AJ148" i="16" s="1"/>
  <c r="Q148" i="16"/>
  <c r="P148" i="16"/>
  <c r="AI147" i="16"/>
  <c r="AB147" i="16"/>
  <c r="Y147" i="16"/>
  <c r="X147" i="16"/>
  <c r="U147" i="16"/>
  <c r="T147" i="16"/>
  <c r="S147" i="16"/>
  <c r="AJ147" i="16" s="1"/>
  <c r="Q147" i="16"/>
  <c r="P147" i="16"/>
  <c r="AI146" i="16"/>
  <c r="AB146" i="16"/>
  <c r="Y146" i="16"/>
  <c r="X146" i="16"/>
  <c r="U146" i="16"/>
  <c r="T146" i="16"/>
  <c r="S146" i="16"/>
  <c r="AJ146" i="16" s="1"/>
  <c r="Q146" i="16"/>
  <c r="P146" i="16"/>
  <c r="AI145" i="16"/>
  <c r="AB145" i="16"/>
  <c r="Y145" i="16"/>
  <c r="X145" i="16"/>
  <c r="U145" i="16"/>
  <c r="T145" i="16"/>
  <c r="S145" i="16"/>
  <c r="Q145" i="16"/>
  <c r="P145" i="16"/>
  <c r="AI144" i="16"/>
  <c r="AB144" i="16"/>
  <c r="Y144" i="16"/>
  <c r="X144" i="16"/>
  <c r="U144" i="16"/>
  <c r="T144" i="16"/>
  <c r="S144" i="16"/>
  <c r="AJ144" i="16" s="1"/>
  <c r="Q144" i="16"/>
  <c r="P144" i="16"/>
  <c r="AI143" i="16"/>
  <c r="AB143" i="16"/>
  <c r="Y143" i="16"/>
  <c r="X143" i="16"/>
  <c r="U143" i="16"/>
  <c r="T143" i="16"/>
  <c r="S143" i="16"/>
  <c r="AJ143" i="16" s="1"/>
  <c r="Q143" i="16"/>
  <c r="P143" i="16"/>
  <c r="AI142" i="16"/>
  <c r="AB142" i="16"/>
  <c r="Y142" i="16"/>
  <c r="X142" i="16"/>
  <c r="U142" i="16"/>
  <c r="T142" i="16"/>
  <c r="S142" i="16"/>
  <c r="AJ142" i="16" s="1"/>
  <c r="Q142" i="16"/>
  <c r="P142" i="16"/>
  <c r="AI141" i="16"/>
  <c r="AB141" i="16"/>
  <c r="Y141" i="16"/>
  <c r="X141" i="16"/>
  <c r="U141" i="16"/>
  <c r="T141" i="16"/>
  <c r="S141" i="16"/>
  <c r="Q141" i="16"/>
  <c r="P141" i="16"/>
  <c r="AI140" i="16"/>
  <c r="AB140" i="16"/>
  <c r="Y140" i="16"/>
  <c r="X140" i="16"/>
  <c r="U140" i="16"/>
  <c r="T140" i="16"/>
  <c r="S140" i="16"/>
  <c r="AJ140" i="16" s="1"/>
  <c r="Q140" i="16"/>
  <c r="P140" i="16"/>
  <c r="AI139" i="16"/>
  <c r="AB139" i="16"/>
  <c r="Y139" i="16"/>
  <c r="X139" i="16"/>
  <c r="U139" i="16"/>
  <c r="AJ139" i="16" s="1"/>
  <c r="T139" i="16"/>
  <c r="S139" i="16"/>
  <c r="Q139" i="16"/>
  <c r="P139" i="16"/>
  <c r="AI138" i="16"/>
  <c r="AB138" i="16"/>
  <c r="Y138" i="16"/>
  <c r="X138" i="16"/>
  <c r="U138" i="16"/>
  <c r="T138" i="16"/>
  <c r="S138" i="16"/>
  <c r="AJ138" i="16" s="1"/>
  <c r="Q138" i="16"/>
  <c r="P138" i="16"/>
  <c r="AI137" i="16"/>
  <c r="AB137" i="16"/>
  <c r="Y137" i="16"/>
  <c r="X137" i="16"/>
  <c r="U137" i="16"/>
  <c r="AJ137" i="16" s="1"/>
  <c r="T137" i="16"/>
  <c r="S137" i="16"/>
  <c r="Q137" i="16"/>
  <c r="P137" i="16"/>
  <c r="AI136" i="16"/>
  <c r="AB136" i="16"/>
  <c r="Y136" i="16"/>
  <c r="X136" i="16"/>
  <c r="U136" i="16"/>
  <c r="T136" i="16"/>
  <c r="S136" i="16"/>
  <c r="AJ136" i="16" s="1"/>
  <c r="Q136" i="16"/>
  <c r="P136" i="16"/>
  <c r="AI135" i="16"/>
  <c r="AB135" i="16"/>
  <c r="Y135" i="16"/>
  <c r="X135" i="16"/>
  <c r="U135" i="16"/>
  <c r="AJ135" i="16" s="1"/>
  <c r="T135" i="16"/>
  <c r="S135" i="16"/>
  <c r="Q135" i="16"/>
  <c r="P135" i="16"/>
  <c r="AI134" i="16"/>
  <c r="AB134" i="16"/>
  <c r="Y134" i="16"/>
  <c r="X134" i="16"/>
  <c r="U134" i="16"/>
  <c r="T134" i="16"/>
  <c r="S134" i="16"/>
  <c r="AJ134" i="16" s="1"/>
  <c r="Q134" i="16"/>
  <c r="P134" i="16"/>
  <c r="AI133" i="16"/>
  <c r="AB133" i="16"/>
  <c r="Y133" i="16"/>
  <c r="X133" i="16"/>
  <c r="U133" i="16"/>
  <c r="AJ133" i="16" s="1"/>
  <c r="T133" i="16"/>
  <c r="S133" i="16"/>
  <c r="Q133" i="16"/>
  <c r="P133" i="16"/>
  <c r="AI132" i="16"/>
  <c r="AB132" i="16"/>
  <c r="Y132" i="16"/>
  <c r="X132" i="16"/>
  <c r="U132" i="16"/>
  <c r="T132" i="16"/>
  <c r="S132" i="16"/>
  <c r="AJ132" i="16" s="1"/>
  <c r="Q132" i="16"/>
  <c r="P132" i="16"/>
  <c r="AI131" i="16"/>
  <c r="AB131" i="16"/>
  <c r="Y131" i="16"/>
  <c r="X131" i="16"/>
  <c r="U131" i="16"/>
  <c r="AJ131" i="16" s="1"/>
  <c r="T131" i="16"/>
  <c r="S131" i="16"/>
  <c r="Q131" i="16"/>
  <c r="P131" i="16"/>
  <c r="AI130" i="16"/>
  <c r="AB130" i="16"/>
  <c r="Y130" i="16"/>
  <c r="X130" i="16"/>
  <c r="U130" i="16"/>
  <c r="T130" i="16"/>
  <c r="S130" i="16"/>
  <c r="AJ130" i="16" s="1"/>
  <c r="Q130" i="16"/>
  <c r="P130" i="16"/>
  <c r="AI129" i="16"/>
  <c r="AB129" i="16"/>
  <c r="Y129" i="16"/>
  <c r="X129" i="16"/>
  <c r="U129" i="16"/>
  <c r="T129" i="16"/>
  <c r="S129" i="16"/>
  <c r="Q129" i="16"/>
  <c r="P129" i="16"/>
  <c r="AI128" i="16"/>
  <c r="AB128" i="16"/>
  <c r="Y128" i="16"/>
  <c r="X128" i="16"/>
  <c r="U128" i="16"/>
  <c r="T128" i="16"/>
  <c r="S128" i="16"/>
  <c r="AJ128" i="16" s="1"/>
  <c r="Q128" i="16"/>
  <c r="P128" i="16"/>
  <c r="AI127" i="16"/>
  <c r="AB127" i="16"/>
  <c r="Y127" i="16"/>
  <c r="X127" i="16"/>
  <c r="U127" i="16"/>
  <c r="T127" i="16"/>
  <c r="S127" i="16"/>
  <c r="AJ127" i="16" s="1"/>
  <c r="Q127" i="16"/>
  <c r="P127" i="16"/>
  <c r="AI126" i="16"/>
  <c r="AB126" i="16"/>
  <c r="Y126" i="16"/>
  <c r="X126" i="16"/>
  <c r="U126" i="16"/>
  <c r="T126" i="16"/>
  <c r="S126" i="16"/>
  <c r="AJ126" i="16" s="1"/>
  <c r="Q126" i="16"/>
  <c r="P126" i="16"/>
  <c r="AI125" i="16"/>
  <c r="AB125" i="16"/>
  <c r="Y125" i="16"/>
  <c r="X125" i="16"/>
  <c r="U125" i="16"/>
  <c r="T125" i="16"/>
  <c r="S125" i="16"/>
  <c r="Q125" i="16"/>
  <c r="P125" i="16"/>
  <c r="AI124" i="16"/>
  <c r="AB124" i="16"/>
  <c r="Y124" i="16"/>
  <c r="X124" i="16"/>
  <c r="U124" i="16"/>
  <c r="T124" i="16"/>
  <c r="S124" i="16"/>
  <c r="AJ124" i="16" s="1"/>
  <c r="Q124" i="16"/>
  <c r="P124" i="16"/>
  <c r="AI123" i="16"/>
  <c r="AB123" i="16"/>
  <c r="Y123" i="16"/>
  <c r="X123" i="16"/>
  <c r="U123" i="16"/>
  <c r="T123" i="16"/>
  <c r="S123" i="16"/>
  <c r="AJ123" i="16" s="1"/>
  <c r="Q123" i="16"/>
  <c r="P123" i="16"/>
  <c r="AI122" i="16"/>
  <c r="AB122" i="16"/>
  <c r="Y122" i="16"/>
  <c r="X122" i="16"/>
  <c r="U122" i="16"/>
  <c r="T122" i="16"/>
  <c r="S122" i="16"/>
  <c r="AJ122" i="16" s="1"/>
  <c r="Q122" i="16"/>
  <c r="P122" i="16"/>
  <c r="AI121" i="16"/>
  <c r="AB121" i="16"/>
  <c r="Y121" i="16"/>
  <c r="X121" i="16"/>
  <c r="U121" i="16"/>
  <c r="T121" i="16"/>
  <c r="S121" i="16"/>
  <c r="Q121" i="16"/>
  <c r="P121" i="16"/>
  <c r="AI120" i="16"/>
  <c r="AB120" i="16"/>
  <c r="Y120" i="16"/>
  <c r="X120" i="16"/>
  <c r="U120" i="16"/>
  <c r="T120" i="16"/>
  <c r="S120" i="16"/>
  <c r="AJ120" i="16" s="1"/>
  <c r="Q120" i="16"/>
  <c r="P120" i="16"/>
  <c r="AI119" i="16"/>
  <c r="AB119" i="16"/>
  <c r="Y119" i="16"/>
  <c r="X119" i="16"/>
  <c r="U119" i="16"/>
  <c r="T119" i="16"/>
  <c r="S119" i="16"/>
  <c r="AJ119" i="16" s="1"/>
  <c r="Q119" i="16"/>
  <c r="P119" i="16"/>
  <c r="AI118" i="16"/>
  <c r="AB118" i="16"/>
  <c r="Y118" i="16"/>
  <c r="X118" i="16"/>
  <c r="U118" i="16"/>
  <c r="T118" i="16"/>
  <c r="S118" i="16"/>
  <c r="AJ118" i="16" s="1"/>
  <c r="Q118" i="16"/>
  <c r="P118" i="16"/>
  <c r="AI117" i="16"/>
  <c r="AB117" i="16"/>
  <c r="Y117" i="16"/>
  <c r="X117" i="16"/>
  <c r="U117" i="16"/>
  <c r="T117" i="16"/>
  <c r="S117" i="16"/>
  <c r="Q117" i="16"/>
  <c r="P117" i="16"/>
  <c r="AI116" i="16"/>
  <c r="AB116" i="16"/>
  <c r="Y116" i="16"/>
  <c r="X116" i="16"/>
  <c r="U116" i="16"/>
  <c r="T116" i="16"/>
  <c r="S116" i="16"/>
  <c r="AJ116" i="16" s="1"/>
  <c r="Q116" i="16"/>
  <c r="P116" i="16"/>
  <c r="AI115" i="16"/>
  <c r="AB115" i="16"/>
  <c r="Y115" i="16"/>
  <c r="X115" i="16"/>
  <c r="U115" i="16"/>
  <c r="T115" i="16"/>
  <c r="S115" i="16"/>
  <c r="AJ115" i="16" s="1"/>
  <c r="Q115" i="16"/>
  <c r="P115" i="16"/>
  <c r="AI114" i="16"/>
  <c r="AB114" i="16"/>
  <c r="Y114" i="16"/>
  <c r="X114" i="16"/>
  <c r="U114" i="16"/>
  <c r="T114" i="16"/>
  <c r="S114" i="16"/>
  <c r="AJ114" i="16" s="1"/>
  <c r="Q114" i="16"/>
  <c r="P114" i="16"/>
  <c r="AI113" i="16"/>
  <c r="AB113" i="16"/>
  <c r="Y113" i="16"/>
  <c r="X113" i="16"/>
  <c r="U113" i="16"/>
  <c r="T113" i="16"/>
  <c r="S113" i="16"/>
  <c r="Q113" i="16"/>
  <c r="P113" i="16"/>
  <c r="AI112" i="16"/>
  <c r="AB112" i="16"/>
  <c r="Y112" i="16"/>
  <c r="X112" i="16"/>
  <c r="U112" i="16"/>
  <c r="T112" i="16"/>
  <c r="S112" i="16"/>
  <c r="AJ112" i="16" s="1"/>
  <c r="Q112" i="16"/>
  <c r="P112" i="16"/>
  <c r="AI111" i="16"/>
  <c r="AB111" i="16"/>
  <c r="Y111" i="16"/>
  <c r="X111" i="16"/>
  <c r="U111" i="16"/>
  <c r="T111" i="16"/>
  <c r="S111" i="16"/>
  <c r="AJ111" i="16" s="1"/>
  <c r="Q111" i="16"/>
  <c r="P111" i="16"/>
  <c r="AI110" i="16"/>
  <c r="AB110" i="16"/>
  <c r="Y110" i="16"/>
  <c r="X110" i="16"/>
  <c r="U110" i="16"/>
  <c r="T110" i="16"/>
  <c r="S110" i="16"/>
  <c r="AJ110" i="16" s="1"/>
  <c r="Q110" i="16"/>
  <c r="P110" i="16"/>
  <c r="AI109" i="16"/>
  <c r="AB109" i="16"/>
  <c r="Y109" i="16"/>
  <c r="X109" i="16"/>
  <c r="U109" i="16"/>
  <c r="T109" i="16"/>
  <c r="S109" i="16"/>
  <c r="Q109" i="16"/>
  <c r="P109" i="16"/>
  <c r="AI108" i="16"/>
  <c r="AB108" i="16"/>
  <c r="Y108" i="16"/>
  <c r="X108" i="16"/>
  <c r="U108" i="16"/>
  <c r="T108" i="16"/>
  <c r="S108" i="16"/>
  <c r="AJ108" i="16" s="1"/>
  <c r="Q108" i="16"/>
  <c r="P108" i="16"/>
  <c r="AI107" i="16"/>
  <c r="AB107" i="16"/>
  <c r="Y107" i="16"/>
  <c r="X107" i="16"/>
  <c r="U107" i="16"/>
  <c r="T107" i="16"/>
  <c r="S107" i="16"/>
  <c r="AJ107" i="16" s="1"/>
  <c r="Q107" i="16"/>
  <c r="P107" i="16"/>
  <c r="AI106" i="16"/>
  <c r="AB106" i="16"/>
  <c r="Y106" i="16"/>
  <c r="X106" i="16"/>
  <c r="U106" i="16"/>
  <c r="T106" i="16"/>
  <c r="S106" i="16"/>
  <c r="AJ106" i="16" s="1"/>
  <c r="Q106" i="16"/>
  <c r="P106" i="16"/>
  <c r="AI105" i="16"/>
  <c r="AB105" i="16"/>
  <c r="Y105" i="16"/>
  <c r="X105" i="16"/>
  <c r="U105" i="16"/>
  <c r="T105" i="16"/>
  <c r="S105" i="16"/>
  <c r="Q105" i="16"/>
  <c r="P105" i="16"/>
  <c r="AI104" i="16"/>
  <c r="AB104" i="16"/>
  <c r="Y104" i="16"/>
  <c r="X104" i="16"/>
  <c r="U104" i="16"/>
  <c r="T104" i="16"/>
  <c r="S104" i="16"/>
  <c r="AJ104" i="16" s="1"/>
  <c r="Q104" i="16"/>
  <c r="P104" i="16"/>
  <c r="AI103" i="16"/>
  <c r="AB103" i="16"/>
  <c r="Y103" i="16"/>
  <c r="X103" i="16"/>
  <c r="U103" i="16"/>
  <c r="T103" i="16"/>
  <c r="S103" i="16"/>
  <c r="AJ103" i="16" s="1"/>
  <c r="Q103" i="16"/>
  <c r="P103" i="16"/>
  <c r="AI102" i="16"/>
  <c r="AB102" i="16"/>
  <c r="Y102" i="16"/>
  <c r="X102" i="16"/>
  <c r="U102" i="16"/>
  <c r="T102" i="16"/>
  <c r="S102" i="16"/>
  <c r="AJ102" i="16" s="1"/>
  <c r="Q102" i="16"/>
  <c r="P102" i="16"/>
  <c r="AI101" i="16"/>
  <c r="AB101" i="16"/>
  <c r="Y101" i="16"/>
  <c r="X101" i="16"/>
  <c r="U101" i="16"/>
  <c r="T101" i="16"/>
  <c r="S101" i="16"/>
  <c r="Q101" i="16"/>
  <c r="P101" i="16"/>
  <c r="AI100" i="16"/>
  <c r="AB100" i="16"/>
  <c r="Y100" i="16"/>
  <c r="X100" i="16"/>
  <c r="U100" i="16"/>
  <c r="T100" i="16"/>
  <c r="S100" i="16"/>
  <c r="AJ100" i="16" s="1"/>
  <c r="Q100" i="16"/>
  <c r="P100" i="16"/>
  <c r="AI99" i="16"/>
  <c r="AB99" i="16"/>
  <c r="Y99" i="16"/>
  <c r="X99" i="16"/>
  <c r="U99" i="16"/>
  <c r="T99" i="16"/>
  <c r="S99" i="16"/>
  <c r="AJ99" i="16" s="1"/>
  <c r="Q99" i="16"/>
  <c r="P99" i="16"/>
  <c r="AI98" i="16"/>
  <c r="AB98" i="16"/>
  <c r="Y98" i="16"/>
  <c r="X98" i="16"/>
  <c r="U98" i="16"/>
  <c r="T98" i="16"/>
  <c r="S98" i="16"/>
  <c r="AJ98" i="16" s="1"/>
  <c r="Q98" i="16"/>
  <c r="P98" i="16"/>
  <c r="AI97" i="16"/>
  <c r="AB97" i="16"/>
  <c r="Y97" i="16"/>
  <c r="X97" i="16"/>
  <c r="U97" i="16"/>
  <c r="T97" i="16"/>
  <c r="S97" i="16"/>
  <c r="AI96" i="16"/>
  <c r="AB96" i="16"/>
  <c r="Y96" i="16"/>
  <c r="X96" i="16"/>
  <c r="U96" i="16"/>
  <c r="T96" i="16"/>
  <c r="S96" i="16"/>
  <c r="AJ96" i="16" s="1"/>
  <c r="AI95" i="16"/>
  <c r="AB95" i="16"/>
  <c r="Y95" i="16"/>
  <c r="X95" i="16"/>
  <c r="U95" i="16"/>
  <c r="T95" i="16"/>
  <c r="S95" i="16"/>
  <c r="AJ95" i="16" s="1"/>
  <c r="AI94" i="16"/>
  <c r="AB94" i="16"/>
  <c r="Y94" i="16"/>
  <c r="X94" i="16"/>
  <c r="U94" i="16"/>
  <c r="T94" i="16"/>
  <c r="S94" i="16"/>
  <c r="AI93" i="16"/>
  <c r="AB93" i="16"/>
  <c r="Y93" i="16"/>
  <c r="X93" i="16"/>
  <c r="U93" i="16"/>
  <c r="T93" i="16"/>
  <c r="S93" i="16"/>
  <c r="AI92" i="16"/>
  <c r="AB92" i="16"/>
  <c r="Y92" i="16"/>
  <c r="X92" i="16"/>
  <c r="U92" i="16"/>
  <c r="T92" i="16"/>
  <c r="S92" i="16"/>
  <c r="AJ92" i="16" s="1"/>
  <c r="AI91" i="16"/>
  <c r="AB91" i="16"/>
  <c r="Y91" i="16"/>
  <c r="X91" i="16"/>
  <c r="U91" i="16"/>
  <c r="T91" i="16"/>
  <c r="S91" i="16"/>
  <c r="AJ91" i="16" s="1"/>
  <c r="AI90" i="16"/>
  <c r="AB90" i="16"/>
  <c r="Y90" i="16"/>
  <c r="X90" i="16"/>
  <c r="U90" i="16"/>
  <c r="T90" i="16"/>
  <c r="S90" i="16"/>
  <c r="AI89" i="16"/>
  <c r="AB89" i="16"/>
  <c r="Y89" i="16"/>
  <c r="X89" i="16"/>
  <c r="U89" i="16"/>
  <c r="T89" i="16"/>
  <c r="S89" i="16"/>
  <c r="AI88" i="16"/>
  <c r="AB88" i="16"/>
  <c r="Y88" i="16"/>
  <c r="X88" i="16"/>
  <c r="U88" i="16"/>
  <c r="T88" i="16"/>
  <c r="S88" i="16"/>
  <c r="AJ88" i="16" s="1"/>
  <c r="AI87" i="16"/>
  <c r="AB87" i="16"/>
  <c r="Y87" i="16"/>
  <c r="X87" i="16"/>
  <c r="U87" i="16"/>
  <c r="T87" i="16"/>
  <c r="S87" i="16"/>
  <c r="AJ87" i="16" s="1"/>
  <c r="AI86" i="16"/>
  <c r="AB86" i="16"/>
  <c r="Y86" i="16"/>
  <c r="X86" i="16"/>
  <c r="U86" i="16"/>
  <c r="T86" i="16"/>
  <c r="S86" i="16"/>
  <c r="AI85" i="16"/>
  <c r="AB85" i="16"/>
  <c r="Y85" i="16"/>
  <c r="X85" i="16"/>
  <c r="U85" i="16"/>
  <c r="T85" i="16"/>
  <c r="S85" i="16"/>
  <c r="AI84" i="16"/>
  <c r="AB84" i="16"/>
  <c r="Y84" i="16"/>
  <c r="X84" i="16"/>
  <c r="U84" i="16"/>
  <c r="T84" i="16"/>
  <c r="S84" i="16"/>
  <c r="AJ84" i="16" s="1"/>
  <c r="AI83" i="16"/>
  <c r="AB83" i="16"/>
  <c r="Y83" i="16"/>
  <c r="X83" i="16"/>
  <c r="U83" i="16"/>
  <c r="T83" i="16"/>
  <c r="S83" i="16"/>
  <c r="AJ83" i="16" s="1"/>
  <c r="AI82" i="16"/>
  <c r="AB82" i="16"/>
  <c r="Y82" i="16"/>
  <c r="X82" i="16"/>
  <c r="U82" i="16"/>
  <c r="T82" i="16"/>
  <c r="S82" i="16"/>
  <c r="AI81" i="16"/>
  <c r="AB81" i="16"/>
  <c r="Y81" i="16"/>
  <c r="X81" i="16"/>
  <c r="U81" i="16"/>
  <c r="T81" i="16"/>
  <c r="S81" i="16"/>
  <c r="AI80" i="16"/>
  <c r="AB80" i="16"/>
  <c r="Y80" i="16"/>
  <c r="X80" i="16"/>
  <c r="U80" i="16"/>
  <c r="T80" i="16"/>
  <c r="S80" i="16"/>
  <c r="AJ80" i="16" s="1"/>
  <c r="AI79" i="16"/>
  <c r="AB79" i="16"/>
  <c r="Y79" i="16"/>
  <c r="X79" i="16"/>
  <c r="U79" i="16"/>
  <c r="T79" i="16"/>
  <c r="S79" i="16"/>
  <c r="AJ79" i="16" s="1"/>
  <c r="AI78" i="16"/>
  <c r="AB78" i="16"/>
  <c r="Y78" i="16"/>
  <c r="X78" i="16"/>
  <c r="U78" i="16"/>
  <c r="T78" i="16"/>
  <c r="S78" i="16"/>
  <c r="AI77" i="16"/>
  <c r="AB77" i="16"/>
  <c r="Y77" i="16"/>
  <c r="X77" i="16"/>
  <c r="U77" i="16"/>
  <c r="T77" i="16"/>
  <c r="S77" i="16"/>
  <c r="AI76" i="16"/>
  <c r="AB76" i="16"/>
  <c r="Y76" i="16"/>
  <c r="X76" i="16"/>
  <c r="U76" i="16"/>
  <c r="T76" i="16"/>
  <c r="S76" i="16"/>
  <c r="AJ76" i="16" s="1"/>
  <c r="AI75" i="16"/>
  <c r="AB75" i="16"/>
  <c r="Y75" i="16"/>
  <c r="X75" i="16"/>
  <c r="U75" i="16"/>
  <c r="T75" i="16"/>
  <c r="S75" i="16"/>
  <c r="AJ75" i="16" s="1"/>
  <c r="AI74" i="16"/>
  <c r="AB74" i="16"/>
  <c r="Y74" i="16"/>
  <c r="X74" i="16"/>
  <c r="U74" i="16"/>
  <c r="T74" i="16"/>
  <c r="S74" i="16"/>
  <c r="AI73" i="16"/>
  <c r="AB73" i="16"/>
  <c r="Y73" i="16"/>
  <c r="X73" i="16"/>
  <c r="U73" i="16"/>
  <c r="T73" i="16"/>
  <c r="S73" i="16"/>
  <c r="AI72" i="16"/>
  <c r="AB72" i="16"/>
  <c r="Y72" i="16"/>
  <c r="X72" i="16"/>
  <c r="U72" i="16"/>
  <c r="T72" i="16"/>
  <c r="S72" i="16"/>
  <c r="AJ72" i="16" s="1"/>
  <c r="AI71" i="16"/>
  <c r="AB71" i="16"/>
  <c r="Y71" i="16"/>
  <c r="X71" i="16"/>
  <c r="U71" i="16"/>
  <c r="T71" i="16"/>
  <c r="S71" i="16"/>
  <c r="AJ71" i="16" s="1"/>
  <c r="AI70" i="16"/>
  <c r="AB70" i="16"/>
  <c r="Y70" i="16"/>
  <c r="X70" i="16"/>
  <c r="U70" i="16"/>
  <c r="T70" i="16"/>
  <c r="S70" i="16"/>
  <c r="AI69" i="16"/>
  <c r="AB69" i="16"/>
  <c r="Y69" i="16"/>
  <c r="X69" i="16"/>
  <c r="U69" i="16"/>
  <c r="T69" i="16"/>
  <c r="S69" i="16"/>
  <c r="AI68" i="16"/>
  <c r="AB68" i="16"/>
  <c r="Y68" i="16"/>
  <c r="X68" i="16"/>
  <c r="U68" i="16"/>
  <c r="T68" i="16"/>
  <c r="S68" i="16"/>
  <c r="AJ68" i="16" s="1"/>
  <c r="AI67" i="16"/>
  <c r="AB67" i="16"/>
  <c r="Y67" i="16"/>
  <c r="X67" i="16"/>
  <c r="U67" i="16"/>
  <c r="T67" i="16"/>
  <c r="S67" i="16"/>
  <c r="AJ67" i="16" s="1"/>
  <c r="AI66" i="16"/>
  <c r="AB66" i="16"/>
  <c r="Y66" i="16"/>
  <c r="X66" i="16"/>
  <c r="U66" i="16"/>
  <c r="T66" i="16"/>
  <c r="S66" i="16"/>
  <c r="AI65" i="16"/>
  <c r="AB65" i="16"/>
  <c r="Y65" i="16"/>
  <c r="X65" i="16"/>
  <c r="U65" i="16"/>
  <c r="T65" i="16"/>
  <c r="S65" i="16"/>
  <c r="AI64" i="16"/>
  <c r="AB64" i="16"/>
  <c r="Y64" i="16"/>
  <c r="X64" i="16"/>
  <c r="U64" i="16"/>
  <c r="T64" i="16"/>
  <c r="S64" i="16"/>
  <c r="AJ64" i="16" s="1"/>
  <c r="AI63" i="16"/>
  <c r="AB63" i="16"/>
  <c r="Y63" i="16"/>
  <c r="X63" i="16"/>
  <c r="U63" i="16"/>
  <c r="T63" i="16"/>
  <c r="S63" i="16"/>
  <c r="AJ63" i="16" s="1"/>
  <c r="AI62" i="16"/>
  <c r="AB62" i="16"/>
  <c r="Y62" i="16"/>
  <c r="X62" i="16"/>
  <c r="U62" i="16"/>
  <c r="T62" i="16"/>
  <c r="S62" i="16"/>
  <c r="AI61" i="16"/>
  <c r="AB61" i="16"/>
  <c r="Y61" i="16"/>
  <c r="X61" i="16"/>
  <c r="U61" i="16"/>
  <c r="T61" i="16"/>
  <c r="S61" i="16"/>
  <c r="AI60" i="16"/>
  <c r="AB60" i="16"/>
  <c r="Y60" i="16"/>
  <c r="X60" i="16"/>
  <c r="U60" i="16"/>
  <c r="T60" i="16"/>
  <c r="S60" i="16"/>
  <c r="AJ60" i="16" s="1"/>
  <c r="AI59" i="16"/>
  <c r="AB59" i="16"/>
  <c r="Y59" i="16"/>
  <c r="X59" i="16"/>
  <c r="U59" i="16"/>
  <c r="T59" i="16"/>
  <c r="S59" i="16"/>
  <c r="AJ59" i="16" s="1"/>
  <c r="AI58" i="16"/>
  <c r="AB58" i="16"/>
  <c r="Y58" i="16"/>
  <c r="X58" i="16"/>
  <c r="U58" i="16"/>
  <c r="T58" i="16"/>
  <c r="S58" i="16"/>
  <c r="AI57" i="16"/>
  <c r="AB57" i="16"/>
  <c r="Y57" i="16"/>
  <c r="X57" i="16"/>
  <c r="U57" i="16"/>
  <c r="T57" i="16"/>
  <c r="S57" i="16"/>
  <c r="AI56" i="16"/>
  <c r="AB56" i="16"/>
  <c r="Y56" i="16"/>
  <c r="X56" i="16"/>
  <c r="U56" i="16"/>
  <c r="T56" i="16"/>
  <c r="S56" i="16"/>
  <c r="AJ56" i="16" s="1"/>
  <c r="AI55" i="16"/>
  <c r="AB55" i="16"/>
  <c r="Y55" i="16"/>
  <c r="X55" i="16"/>
  <c r="U55" i="16"/>
  <c r="T55" i="16"/>
  <c r="S55" i="16"/>
  <c r="AJ55" i="16" s="1"/>
  <c r="AI54" i="16"/>
  <c r="AB54" i="16"/>
  <c r="Y54" i="16"/>
  <c r="X54" i="16"/>
  <c r="U54" i="16"/>
  <c r="T54" i="16"/>
  <c r="S54" i="16"/>
  <c r="AI53" i="16"/>
  <c r="AB53" i="16"/>
  <c r="Y53" i="16"/>
  <c r="X53" i="16"/>
  <c r="U53" i="16"/>
  <c r="T53" i="16"/>
  <c r="S53" i="16"/>
  <c r="AI52" i="16"/>
  <c r="AB52" i="16"/>
  <c r="Y52" i="16"/>
  <c r="X52" i="16"/>
  <c r="U52" i="16"/>
  <c r="T52" i="16"/>
  <c r="S52" i="16"/>
  <c r="AJ52" i="16" s="1"/>
  <c r="AI51" i="16"/>
  <c r="AB51" i="16"/>
  <c r="Y51" i="16"/>
  <c r="X51" i="16"/>
  <c r="U51" i="16"/>
  <c r="T51" i="16"/>
  <c r="S51" i="16"/>
  <c r="AJ51" i="16" s="1"/>
  <c r="AI50" i="16"/>
  <c r="AB50" i="16"/>
  <c r="Y50" i="16"/>
  <c r="X50" i="16"/>
  <c r="U50" i="16"/>
  <c r="T50" i="16"/>
  <c r="S50" i="16"/>
  <c r="AI49" i="16"/>
  <c r="AB49" i="16"/>
  <c r="Y49" i="16"/>
  <c r="X49" i="16"/>
  <c r="U49" i="16"/>
  <c r="T49" i="16"/>
  <c r="S49" i="16"/>
  <c r="AI48" i="16"/>
  <c r="AB48" i="16"/>
  <c r="Y48" i="16"/>
  <c r="X48" i="16"/>
  <c r="U48" i="16"/>
  <c r="T48" i="16"/>
  <c r="S48" i="16"/>
  <c r="AJ48" i="16" s="1"/>
  <c r="AI47" i="16"/>
  <c r="AB47" i="16"/>
  <c r="Y47" i="16"/>
  <c r="X47" i="16"/>
  <c r="U47" i="16"/>
  <c r="T47" i="16"/>
  <c r="S47" i="16"/>
  <c r="AJ47" i="16" s="1"/>
  <c r="AI46" i="16"/>
  <c r="AB46" i="16"/>
  <c r="Y46" i="16"/>
  <c r="X46" i="16"/>
  <c r="U46" i="16"/>
  <c r="U160" i="16" s="1"/>
  <c r="T46" i="16"/>
  <c r="S46" i="16"/>
  <c r="AI45" i="16"/>
  <c r="AB45" i="16"/>
  <c r="Y45" i="16"/>
  <c r="X45" i="16"/>
  <c r="U45" i="16"/>
  <c r="T45" i="16"/>
  <c r="S45" i="16"/>
  <c r="AI44" i="16"/>
  <c r="AB44" i="16"/>
  <c r="Y44" i="16"/>
  <c r="X44" i="16"/>
  <c r="U44" i="16"/>
  <c r="T44" i="16"/>
  <c r="S44" i="16"/>
  <c r="AJ44" i="16" s="1"/>
  <c r="AI43" i="16"/>
  <c r="AB43" i="16"/>
  <c r="Y43" i="16"/>
  <c r="X43" i="16"/>
  <c r="U43" i="16"/>
  <c r="T43" i="16"/>
  <c r="S43" i="16"/>
  <c r="AJ43" i="16" s="1"/>
  <c r="AI42" i="16"/>
  <c r="AB42" i="16"/>
  <c r="Y42" i="16"/>
  <c r="X42" i="16"/>
  <c r="U42" i="16"/>
  <c r="T42" i="16"/>
  <c r="S42" i="16"/>
  <c r="AJ42" i="16" s="1"/>
  <c r="AI41" i="16"/>
  <c r="AB41" i="16"/>
  <c r="Y41" i="16"/>
  <c r="X41" i="16"/>
  <c r="U41" i="16"/>
  <c r="T41" i="16"/>
  <c r="S41" i="16"/>
  <c r="AJ41" i="16" s="1"/>
  <c r="AI40" i="16"/>
  <c r="AB40" i="16"/>
  <c r="Y40" i="16"/>
  <c r="X40" i="16"/>
  <c r="U40" i="16"/>
  <c r="T40" i="16"/>
  <c r="S40" i="16"/>
  <c r="AJ40" i="16" s="1"/>
  <c r="AI39" i="16"/>
  <c r="AB39" i="16"/>
  <c r="Y39" i="16"/>
  <c r="X39" i="16"/>
  <c r="U39" i="16"/>
  <c r="T39" i="16"/>
  <c r="S39" i="16"/>
  <c r="AJ39" i="16" s="1"/>
  <c r="AI38" i="16"/>
  <c r="AB38" i="16"/>
  <c r="Y38" i="16"/>
  <c r="X38" i="16"/>
  <c r="U38" i="16"/>
  <c r="T38" i="16"/>
  <c r="S38" i="16"/>
  <c r="AJ38" i="16" s="1"/>
  <c r="AI37" i="16"/>
  <c r="AB37" i="16"/>
  <c r="Y37" i="16"/>
  <c r="X37" i="16"/>
  <c r="U37" i="16"/>
  <c r="T37" i="16"/>
  <c r="S37" i="16"/>
  <c r="AJ37" i="16" s="1"/>
  <c r="AI36" i="16"/>
  <c r="AB36" i="16"/>
  <c r="Y36" i="16"/>
  <c r="X36" i="16"/>
  <c r="U36" i="16"/>
  <c r="T36" i="16"/>
  <c r="S36" i="16"/>
  <c r="AJ36" i="16" s="1"/>
  <c r="AI35" i="16"/>
  <c r="AB35" i="16"/>
  <c r="Y35" i="16"/>
  <c r="X35" i="16"/>
  <c r="U35" i="16"/>
  <c r="T35" i="16"/>
  <c r="S35" i="16"/>
  <c r="AJ35" i="16" s="1"/>
  <c r="AI34" i="16"/>
  <c r="AB34" i="16"/>
  <c r="Y34" i="16"/>
  <c r="X34" i="16"/>
  <c r="U34" i="16"/>
  <c r="T34" i="16"/>
  <c r="S34" i="16"/>
  <c r="AJ34" i="16" s="1"/>
  <c r="AI33" i="16"/>
  <c r="AB33" i="16"/>
  <c r="Y33" i="16"/>
  <c r="X33" i="16"/>
  <c r="U33" i="16"/>
  <c r="T33" i="16"/>
  <c r="S33" i="16"/>
  <c r="AJ33" i="16" s="1"/>
  <c r="AI32" i="16"/>
  <c r="AB32" i="16"/>
  <c r="Y32" i="16"/>
  <c r="X32" i="16"/>
  <c r="U32" i="16"/>
  <c r="T32" i="16"/>
  <c r="S32" i="16"/>
  <c r="AJ32" i="16" s="1"/>
  <c r="AI31" i="16"/>
  <c r="AB31" i="16"/>
  <c r="Y31" i="16"/>
  <c r="X31" i="16"/>
  <c r="U31" i="16"/>
  <c r="T31" i="16"/>
  <c r="S31" i="16"/>
  <c r="AJ31" i="16" s="1"/>
  <c r="AI30" i="16"/>
  <c r="AB30" i="16"/>
  <c r="Y30" i="16"/>
  <c r="X30" i="16"/>
  <c r="U30" i="16"/>
  <c r="T30" i="16"/>
  <c r="S30" i="16"/>
  <c r="AJ30" i="16" s="1"/>
  <c r="AI29" i="16"/>
  <c r="AB29" i="16"/>
  <c r="Y29" i="16"/>
  <c r="X29" i="16"/>
  <c r="U29" i="16"/>
  <c r="T29" i="16"/>
  <c r="S29" i="16"/>
  <c r="AJ29" i="16" s="1"/>
  <c r="AI28" i="16"/>
  <c r="AB28" i="16"/>
  <c r="Y28" i="16"/>
  <c r="X28" i="16"/>
  <c r="U28" i="16"/>
  <c r="T28" i="16"/>
  <c r="S28" i="16"/>
  <c r="AJ28" i="16" s="1"/>
  <c r="AI27" i="16"/>
  <c r="AB27" i="16"/>
  <c r="Y27" i="16"/>
  <c r="X27" i="16"/>
  <c r="U27" i="16"/>
  <c r="T27" i="16"/>
  <c r="S27" i="16"/>
  <c r="AJ27" i="16" s="1"/>
  <c r="AI26" i="16"/>
  <c r="AB26" i="16"/>
  <c r="Y26" i="16"/>
  <c r="X26" i="16"/>
  <c r="U26" i="16"/>
  <c r="T26" i="16"/>
  <c r="S26" i="16"/>
  <c r="AJ26" i="16" s="1"/>
  <c r="AI25" i="16"/>
  <c r="AB25" i="16"/>
  <c r="Y25" i="16"/>
  <c r="X25" i="16"/>
  <c r="U25" i="16"/>
  <c r="T25" i="16"/>
  <c r="S25" i="16"/>
  <c r="AJ25" i="16" s="1"/>
  <c r="AI24" i="16"/>
  <c r="AB24" i="16"/>
  <c r="Y24" i="16"/>
  <c r="X24" i="16"/>
  <c r="U24" i="16"/>
  <c r="T24" i="16"/>
  <c r="S24" i="16"/>
  <c r="AJ24" i="16" s="1"/>
  <c r="AI23" i="16"/>
  <c r="AB23" i="16"/>
  <c r="Y23" i="16"/>
  <c r="X23" i="16"/>
  <c r="U23" i="16"/>
  <c r="T23" i="16"/>
  <c r="S23" i="16"/>
  <c r="AJ23" i="16" s="1"/>
  <c r="AI22" i="16"/>
  <c r="AB22" i="16"/>
  <c r="Y22" i="16"/>
  <c r="X22" i="16"/>
  <c r="U22" i="16"/>
  <c r="T22" i="16"/>
  <c r="S22" i="16"/>
  <c r="AJ22" i="16" s="1"/>
  <c r="AI21" i="16"/>
  <c r="AB21" i="16"/>
  <c r="Y21" i="16"/>
  <c r="X21" i="16"/>
  <c r="U21" i="16"/>
  <c r="T21" i="16"/>
  <c r="S21" i="16"/>
  <c r="AJ21" i="16" s="1"/>
  <c r="AI20" i="16"/>
  <c r="AB20" i="16"/>
  <c r="Y20" i="16"/>
  <c r="X20" i="16"/>
  <c r="U20" i="16"/>
  <c r="T20" i="16"/>
  <c r="S20" i="16"/>
  <c r="AJ20" i="16" s="1"/>
  <c r="AI19" i="16"/>
  <c r="AB19" i="16"/>
  <c r="Y19" i="16"/>
  <c r="X19" i="16"/>
  <c r="U19" i="16"/>
  <c r="T19" i="16"/>
  <c r="S19" i="16"/>
  <c r="AJ19" i="16" s="1"/>
  <c r="AI18" i="16"/>
  <c r="AB18" i="16"/>
  <c r="Y18" i="16"/>
  <c r="X18" i="16"/>
  <c r="U18" i="16"/>
  <c r="T18" i="16"/>
  <c r="S18" i="16"/>
  <c r="AJ18" i="16" s="1"/>
  <c r="AI17" i="16"/>
  <c r="AB17" i="16"/>
  <c r="Y17" i="16"/>
  <c r="X17" i="16"/>
  <c r="U17" i="16"/>
  <c r="T17" i="16"/>
  <c r="S17" i="16"/>
  <c r="AJ17" i="16" s="1"/>
  <c r="AI16" i="16"/>
  <c r="AB16" i="16"/>
  <c r="Y16" i="16"/>
  <c r="X16" i="16"/>
  <c r="U16" i="16"/>
  <c r="T16" i="16"/>
  <c r="S16" i="16"/>
  <c r="AJ16" i="16" s="1"/>
  <c r="AI15" i="16"/>
  <c r="AB15" i="16"/>
  <c r="Y15" i="16"/>
  <c r="X15" i="16"/>
  <c r="U15" i="16"/>
  <c r="T15" i="16"/>
  <c r="S15" i="16"/>
  <c r="AJ15" i="16" s="1"/>
  <c r="AI14" i="16"/>
  <c r="AB14" i="16"/>
  <c r="Y14" i="16"/>
  <c r="X14" i="16"/>
  <c r="U14" i="16"/>
  <c r="T14" i="16"/>
  <c r="S14" i="16"/>
  <c r="AJ14" i="16" s="1"/>
  <c r="AI13" i="16"/>
  <c r="AB13" i="16"/>
  <c r="Y13" i="16"/>
  <c r="X13" i="16"/>
  <c r="U13" i="16"/>
  <c r="T13" i="16"/>
  <c r="S13" i="16"/>
  <c r="AJ13" i="16" s="1"/>
  <c r="AI12" i="16"/>
  <c r="AB12" i="16"/>
  <c r="Y12" i="16"/>
  <c r="X12" i="16"/>
  <c r="U12" i="16"/>
  <c r="T12" i="16"/>
  <c r="S12" i="16"/>
  <c r="AJ12" i="16" s="1"/>
  <c r="AI11" i="16"/>
  <c r="AB11" i="16"/>
  <c r="Y11" i="16"/>
  <c r="X11" i="16"/>
  <c r="X160" i="16" s="1"/>
  <c r="U11" i="16"/>
  <c r="T11" i="16"/>
  <c r="S11" i="16"/>
  <c r="T3" i="16"/>
  <c r="AH160" i="15"/>
  <c r="AG160" i="15"/>
  <c r="AF160" i="15"/>
  <c r="AE160" i="15"/>
  <c r="AD160" i="15"/>
  <c r="AC160" i="15"/>
  <c r="AA160" i="15"/>
  <c r="Z160" i="15"/>
  <c r="W160" i="15"/>
  <c r="V160" i="15"/>
  <c r="AI159" i="15"/>
  <c r="AB159" i="15"/>
  <c r="Y159" i="15"/>
  <c r="X159" i="15"/>
  <c r="AJ159" i="15" s="1"/>
  <c r="U159" i="15"/>
  <c r="T159" i="15"/>
  <c r="S159" i="15"/>
  <c r="Q159" i="15"/>
  <c r="P159" i="15"/>
  <c r="AI158" i="15"/>
  <c r="AB158" i="15"/>
  <c r="Y158" i="15"/>
  <c r="X158" i="15"/>
  <c r="U158" i="15"/>
  <c r="T158" i="15"/>
  <c r="S158" i="15"/>
  <c r="AJ158" i="15" s="1"/>
  <c r="Q158" i="15"/>
  <c r="P158" i="15"/>
  <c r="AI157" i="15"/>
  <c r="AB157" i="15"/>
  <c r="Y157" i="15"/>
  <c r="X157" i="15"/>
  <c r="AJ157" i="15" s="1"/>
  <c r="U157" i="15"/>
  <c r="T157" i="15"/>
  <c r="S157" i="15"/>
  <c r="Q157" i="15"/>
  <c r="P157" i="15"/>
  <c r="AI156" i="15"/>
  <c r="AB156" i="15"/>
  <c r="Y156" i="15"/>
  <c r="X156" i="15"/>
  <c r="U156" i="15"/>
  <c r="T156" i="15"/>
  <c r="S156" i="15"/>
  <c r="Q156" i="15"/>
  <c r="P156" i="15"/>
  <c r="AI155" i="15"/>
  <c r="AB155" i="15"/>
  <c r="Y155" i="15"/>
  <c r="X155" i="15"/>
  <c r="AJ155" i="15" s="1"/>
  <c r="U155" i="15"/>
  <c r="T155" i="15"/>
  <c r="S155" i="15"/>
  <c r="Q155" i="15"/>
  <c r="P155" i="15"/>
  <c r="AI154" i="15"/>
  <c r="AB154" i="15"/>
  <c r="Y154" i="15"/>
  <c r="X154" i="15"/>
  <c r="U154" i="15"/>
  <c r="T154" i="15"/>
  <c r="S154" i="15"/>
  <c r="AJ154" i="15" s="1"/>
  <c r="Q154" i="15"/>
  <c r="P154" i="15"/>
  <c r="AI153" i="15"/>
  <c r="AB153" i="15"/>
  <c r="Y153" i="15"/>
  <c r="X153" i="15"/>
  <c r="AJ153" i="15" s="1"/>
  <c r="U153" i="15"/>
  <c r="T153" i="15"/>
  <c r="S153" i="15"/>
  <c r="Q153" i="15"/>
  <c r="P153" i="15"/>
  <c r="AI152" i="15"/>
  <c r="AB152" i="15"/>
  <c r="Y152" i="15"/>
  <c r="X152" i="15"/>
  <c r="U152" i="15"/>
  <c r="T152" i="15"/>
  <c r="S152" i="15"/>
  <c r="AJ152" i="15" s="1"/>
  <c r="Q152" i="15"/>
  <c r="P152" i="15"/>
  <c r="AI151" i="15"/>
  <c r="AB151" i="15"/>
  <c r="Y151" i="15"/>
  <c r="X151" i="15"/>
  <c r="AJ151" i="15" s="1"/>
  <c r="U151" i="15"/>
  <c r="T151" i="15"/>
  <c r="S151" i="15"/>
  <c r="Q151" i="15"/>
  <c r="P151" i="15"/>
  <c r="AI150" i="15"/>
  <c r="AB150" i="15"/>
  <c r="Y150" i="15"/>
  <c r="X150" i="15"/>
  <c r="U150" i="15"/>
  <c r="T150" i="15"/>
  <c r="S150" i="15"/>
  <c r="AJ150" i="15" s="1"/>
  <c r="Q150" i="15"/>
  <c r="P150" i="15"/>
  <c r="AI149" i="15"/>
  <c r="AB149" i="15"/>
  <c r="Y149" i="15"/>
  <c r="X149" i="15"/>
  <c r="AJ149" i="15" s="1"/>
  <c r="U149" i="15"/>
  <c r="T149" i="15"/>
  <c r="S149" i="15"/>
  <c r="Q149" i="15"/>
  <c r="P149" i="15"/>
  <c r="AI148" i="15"/>
  <c r="AB148" i="15"/>
  <c r="Y148" i="15"/>
  <c r="X148" i="15"/>
  <c r="U148" i="15"/>
  <c r="T148" i="15"/>
  <c r="S148" i="15"/>
  <c r="Q148" i="15"/>
  <c r="P148" i="15"/>
  <c r="AI147" i="15"/>
  <c r="AB147" i="15"/>
  <c r="Y147" i="15"/>
  <c r="X147" i="15"/>
  <c r="AJ147" i="15" s="1"/>
  <c r="U147" i="15"/>
  <c r="T147" i="15"/>
  <c r="S147" i="15"/>
  <c r="Q147" i="15"/>
  <c r="P147" i="15"/>
  <c r="AI146" i="15"/>
  <c r="AB146" i="15"/>
  <c r="Y146" i="15"/>
  <c r="X146" i="15"/>
  <c r="U146" i="15"/>
  <c r="T146" i="15"/>
  <c r="S146" i="15"/>
  <c r="AJ146" i="15" s="1"/>
  <c r="Q146" i="15"/>
  <c r="P146" i="15"/>
  <c r="AI145" i="15"/>
  <c r="AB145" i="15"/>
  <c r="Y145" i="15"/>
  <c r="X145" i="15"/>
  <c r="AJ145" i="15" s="1"/>
  <c r="U145" i="15"/>
  <c r="T145" i="15"/>
  <c r="S145" i="15"/>
  <c r="Q145" i="15"/>
  <c r="P145" i="15"/>
  <c r="AI144" i="15"/>
  <c r="AB144" i="15"/>
  <c r="Y144" i="15"/>
  <c r="X144" i="15"/>
  <c r="U144" i="15"/>
  <c r="T144" i="15"/>
  <c r="S144" i="15"/>
  <c r="AJ144" i="15" s="1"/>
  <c r="Q144" i="15"/>
  <c r="P144" i="15"/>
  <c r="AI143" i="15"/>
  <c r="AB143" i="15"/>
  <c r="Y143" i="15"/>
  <c r="X143" i="15"/>
  <c r="AJ143" i="15" s="1"/>
  <c r="U143" i="15"/>
  <c r="T143" i="15"/>
  <c r="S143" i="15"/>
  <c r="Q143" i="15"/>
  <c r="P143" i="15"/>
  <c r="AI142" i="15"/>
  <c r="AB142" i="15"/>
  <c r="Y142" i="15"/>
  <c r="X142" i="15"/>
  <c r="U142" i="15"/>
  <c r="T142" i="15"/>
  <c r="S142" i="15"/>
  <c r="AJ142" i="15" s="1"/>
  <c r="Q142" i="15"/>
  <c r="P142" i="15"/>
  <c r="AI141" i="15"/>
  <c r="AB141" i="15"/>
  <c r="Y141" i="15"/>
  <c r="X141" i="15"/>
  <c r="AJ141" i="15" s="1"/>
  <c r="U141" i="15"/>
  <c r="T141" i="15"/>
  <c r="S141" i="15"/>
  <c r="Q141" i="15"/>
  <c r="P141" i="15"/>
  <c r="AI140" i="15"/>
  <c r="AB140" i="15"/>
  <c r="Y140" i="15"/>
  <c r="X140" i="15"/>
  <c r="U140" i="15"/>
  <c r="T140" i="15"/>
  <c r="S140" i="15"/>
  <c r="Q140" i="15"/>
  <c r="P140" i="15"/>
  <c r="AI139" i="15"/>
  <c r="AB139" i="15"/>
  <c r="Y139" i="15"/>
  <c r="X139" i="15"/>
  <c r="AJ139" i="15" s="1"/>
  <c r="U139" i="15"/>
  <c r="T139" i="15"/>
  <c r="S139" i="15"/>
  <c r="Q139" i="15"/>
  <c r="P139" i="15"/>
  <c r="AI138" i="15"/>
  <c r="AB138" i="15"/>
  <c r="Y138" i="15"/>
  <c r="X138" i="15"/>
  <c r="U138" i="15"/>
  <c r="T138" i="15"/>
  <c r="S138" i="15"/>
  <c r="AJ138" i="15" s="1"/>
  <c r="Q138" i="15"/>
  <c r="P138" i="15"/>
  <c r="AI137" i="15"/>
  <c r="AB137" i="15"/>
  <c r="Y137" i="15"/>
  <c r="X137" i="15"/>
  <c r="AJ137" i="15" s="1"/>
  <c r="U137" i="15"/>
  <c r="T137" i="15"/>
  <c r="S137" i="15"/>
  <c r="Q137" i="15"/>
  <c r="P137" i="15"/>
  <c r="AI136" i="15"/>
  <c r="AB136" i="15"/>
  <c r="Y136" i="15"/>
  <c r="X136" i="15"/>
  <c r="U136" i="15"/>
  <c r="T136" i="15"/>
  <c r="S136" i="15"/>
  <c r="AJ136" i="15" s="1"/>
  <c r="Q136" i="15"/>
  <c r="P136" i="15"/>
  <c r="AI135" i="15"/>
  <c r="AB135" i="15"/>
  <c r="Y135" i="15"/>
  <c r="X135" i="15"/>
  <c r="AJ135" i="15" s="1"/>
  <c r="U135" i="15"/>
  <c r="T135" i="15"/>
  <c r="S135" i="15"/>
  <c r="Q135" i="15"/>
  <c r="P135" i="15"/>
  <c r="AI134" i="15"/>
  <c r="AB134" i="15"/>
  <c r="Y134" i="15"/>
  <c r="X134" i="15"/>
  <c r="U134" i="15"/>
  <c r="T134" i="15"/>
  <c r="S134" i="15"/>
  <c r="AJ134" i="15" s="1"/>
  <c r="Q134" i="15"/>
  <c r="P134" i="15"/>
  <c r="AI133" i="15"/>
  <c r="AB133" i="15"/>
  <c r="Y133" i="15"/>
  <c r="X133" i="15"/>
  <c r="AJ133" i="15" s="1"/>
  <c r="U133" i="15"/>
  <c r="T133" i="15"/>
  <c r="S133" i="15"/>
  <c r="Q133" i="15"/>
  <c r="P133" i="15"/>
  <c r="AI132" i="15"/>
  <c r="AB132" i="15"/>
  <c r="Y132" i="15"/>
  <c r="X132" i="15"/>
  <c r="U132" i="15"/>
  <c r="T132" i="15"/>
  <c r="S132" i="15"/>
  <c r="Q132" i="15"/>
  <c r="P132" i="15"/>
  <c r="AI131" i="15"/>
  <c r="AB131" i="15"/>
  <c r="Y131" i="15"/>
  <c r="X131" i="15"/>
  <c r="AJ131" i="15" s="1"/>
  <c r="U131" i="15"/>
  <c r="T131" i="15"/>
  <c r="S131" i="15"/>
  <c r="Q131" i="15"/>
  <c r="P131" i="15"/>
  <c r="AI130" i="15"/>
  <c r="AB130" i="15"/>
  <c r="Y130" i="15"/>
  <c r="X130" i="15"/>
  <c r="U130" i="15"/>
  <c r="T130" i="15"/>
  <c r="S130" i="15"/>
  <c r="AJ130" i="15" s="1"/>
  <c r="Q130" i="15"/>
  <c r="P130" i="15"/>
  <c r="AI129" i="15"/>
  <c r="AB129" i="15"/>
  <c r="Y129" i="15"/>
  <c r="X129" i="15"/>
  <c r="AJ129" i="15" s="1"/>
  <c r="U129" i="15"/>
  <c r="T129" i="15"/>
  <c r="S129" i="15"/>
  <c r="Q129" i="15"/>
  <c r="P129" i="15"/>
  <c r="AI128" i="15"/>
  <c r="AB128" i="15"/>
  <c r="Y128" i="15"/>
  <c r="X128" i="15"/>
  <c r="U128" i="15"/>
  <c r="T128" i="15"/>
  <c r="S128" i="15"/>
  <c r="AJ128" i="15" s="1"/>
  <c r="Q128" i="15"/>
  <c r="P128" i="15"/>
  <c r="AI127" i="15"/>
  <c r="AB127" i="15"/>
  <c r="Y127" i="15"/>
  <c r="X127" i="15"/>
  <c r="AJ127" i="15" s="1"/>
  <c r="U127" i="15"/>
  <c r="T127" i="15"/>
  <c r="S127" i="15"/>
  <c r="Q127" i="15"/>
  <c r="P127" i="15"/>
  <c r="AI126" i="15"/>
  <c r="AB126" i="15"/>
  <c r="Y126" i="15"/>
  <c r="X126" i="15"/>
  <c r="U126" i="15"/>
  <c r="T126" i="15"/>
  <c r="S126" i="15"/>
  <c r="AJ126" i="15" s="1"/>
  <c r="Q126" i="15"/>
  <c r="P126" i="15"/>
  <c r="AI125" i="15"/>
  <c r="AB125" i="15"/>
  <c r="Y125" i="15"/>
  <c r="X125" i="15"/>
  <c r="AJ125" i="15" s="1"/>
  <c r="U125" i="15"/>
  <c r="T125" i="15"/>
  <c r="S125" i="15"/>
  <c r="Q125" i="15"/>
  <c r="P125" i="15"/>
  <c r="AI124" i="15"/>
  <c r="AB124" i="15"/>
  <c r="Y124" i="15"/>
  <c r="X124" i="15"/>
  <c r="U124" i="15"/>
  <c r="T124" i="15"/>
  <c r="S124" i="15"/>
  <c r="Q124" i="15"/>
  <c r="P124" i="15"/>
  <c r="AI123" i="15"/>
  <c r="AB123" i="15"/>
  <c r="Y123" i="15"/>
  <c r="X123" i="15"/>
  <c r="AJ123" i="15" s="1"/>
  <c r="U123" i="15"/>
  <c r="T123" i="15"/>
  <c r="S123" i="15"/>
  <c r="Q123" i="15"/>
  <c r="P123" i="15"/>
  <c r="AI122" i="15"/>
  <c r="AB122" i="15"/>
  <c r="Y122" i="15"/>
  <c r="X122" i="15"/>
  <c r="U122" i="15"/>
  <c r="T122" i="15"/>
  <c r="S122" i="15"/>
  <c r="AJ122" i="15" s="1"/>
  <c r="Q122" i="15"/>
  <c r="P122" i="15"/>
  <c r="AI121" i="15"/>
  <c r="AB121" i="15"/>
  <c r="Y121" i="15"/>
  <c r="X121" i="15"/>
  <c r="AJ121" i="15" s="1"/>
  <c r="U121" i="15"/>
  <c r="T121" i="15"/>
  <c r="S121" i="15"/>
  <c r="Q121" i="15"/>
  <c r="P121" i="15"/>
  <c r="AI120" i="15"/>
  <c r="AB120" i="15"/>
  <c r="Y120" i="15"/>
  <c r="X120" i="15"/>
  <c r="U120" i="15"/>
  <c r="T120" i="15"/>
  <c r="S120" i="15"/>
  <c r="AJ120" i="15" s="1"/>
  <c r="Q120" i="15"/>
  <c r="P120" i="15"/>
  <c r="AI119" i="15"/>
  <c r="AB119" i="15"/>
  <c r="Y119" i="15"/>
  <c r="X119" i="15"/>
  <c r="AJ119" i="15" s="1"/>
  <c r="U119" i="15"/>
  <c r="T119" i="15"/>
  <c r="S119" i="15"/>
  <c r="Q119" i="15"/>
  <c r="P119" i="15"/>
  <c r="AI118" i="15"/>
  <c r="AB118" i="15"/>
  <c r="Y118" i="15"/>
  <c r="X118" i="15"/>
  <c r="U118" i="15"/>
  <c r="T118" i="15"/>
  <c r="S118" i="15"/>
  <c r="AJ118" i="15" s="1"/>
  <c r="Q118" i="15"/>
  <c r="P118" i="15"/>
  <c r="AI117" i="15"/>
  <c r="AB117" i="15"/>
  <c r="Y117" i="15"/>
  <c r="X117" i="15"/>
  <c r="AJ117" i="15" s="1"/>
  <c r="U117" i="15"/>
  <c r="T117" i="15"/>
  <c r="S117" i="15"/>
  <c r="Q117" i="15"/>
  <c r="P117" i="15"/>
  <c r="AI116" i="15"/>
  <c r="AB116" i="15"/>
  <c r="Y116" i="15"/>
  <c r="X116" i="15"/>
  <c r="U116" i="15"/>
  <c r="T116" i="15"/>
  <c r="S116" i="15"/>
  <c r="Q116" i="15"/>
  <c r="P116" i="15"/>
  <c r="AI115" i="15"/>
  <c r="AB115" i="15"/>
  <c r="Y115" i="15"/>
  <c r="X115" i="15"/>
  <c r="AJ115" i="15" s="1"/>
  <c r="U115" i="15"/>
  <c r="T115" i="15"/>
  <c r="S115" i="15"/>
  <c r="Q115" i="15"/>
  <c r="P115" i="15"/>
  <c r="AI114" i="15"/>
  <c r="AB114" i="15"/>
  <c r="Y114" i="15"/>
  <c r="X114" i="15"/>
  <c r="U114" i="15"/>
  <c r="T114" i="15"/>
  <c r="S114" i="15"/>
  <c r="AJ114" i="15" s="1"/>
  <c r="Q114" i="15"/>
  <c r="P114" i="15"/>
  <c r="AI113" i="15"/>
  <c r="AB113" i="15"/>
  <c r="Y113" i="15"/>
  <c r="X113" i="15"/>
  <c r="AJ113" i="15" s="1"/>
  <c r="U113" i="15"/>
  <c r="T113" i="15"/>
  <c r="S113" i="15"/>
  <c r="Q113" i="15"/>
  <c r="P113" i="15"/>
  <c r="AI112" i="15"/>
  <c r="AB112" i="15"/>
  <c r="Y112" i="15"/>
  <c r="X112" i="15"/>
  <c r="U112" i="15"/>
  <c r="T112" i="15"/>
  <c r="S112" i="15"/>
  <c r="AJ112" i="15" s="1"/>
  <c r="Q112" i="15"/>
  <c r="P112" i="15"/>
  <c r="AI111" i="15"/>
  <c r="AB111" i="15"/>
  <c r="Y111" i="15"/>
  <c r="X111" i="15"/>
  <c r="AJ111" i="15" s="1"/>
  <c r="U111" i="15"/>
  <c r="T111" i="15"/>
  <c r="S111" i="15"/>
  <c r="Q111" i="15"/>
  <c r="P111" i="15"/>
  <c r="AI110" i="15"/>
  <c r="AB110" i="15"/>
  <c r="Y110" i="15"/>
  <c r="X110" i="15"/>
  <c r="U110" i="15"/>
  <c r="T110" i="15"/>
  <c r="S110" i="15"/>
  <c r="AJ110" i="15" s="1"/>
  <c r="Q110" i="15"/>
  <c r="P110" i="15"/>
  <c r="AI109" i="15"/>
  <c r="AB109" i="15"/>
  <c r="Y109" i="15"/>
  <c r="X109" i="15"/>
  <c r="AJ109" i="15" s="1"/>
  <c r="U109" i="15"/>
  <c r="T109" i="15"/>
  <c r="S109" i="15"/>
  <c r="Q109" i="15"/>
  <c r="P109" i="15"/>
  <c r="AI108" i="15"/>
  <c r="AB108" i="15"/>
  <c r="Y108" i="15"/>
  <c r="X108" i="15"/>
  <c r="U108" i="15"/>
  <c r="T108" i="15"/>
  <c r="S108" i="15"/>
  <c r="Q108" i="15"/>
  <c r="P108" i="15"/>
  <c r="AI107" i="15"/>
  <c r="AB107" i="15"/>
  <c r="Y107" i="15"/>
  <c r="X107" i="15"/>
  <c r="AJ107" i="15" s="1"/>
  <c r="U107" i="15"/>
  <c r="T107" i="15"/>
  <c r="S107" i="15"/>
  <c r="Q107" i="15"/>
  <c r="P107" i="15"/>
  <c r="AI106" i="15"/>
  <c r="AB106" i="15"/>
  <c r="Y106" i="15"/>
  <c r="X106" i="15"/>
  <c r="U106" i="15"/>
  <c r="T106" i="15"/>
  <c r="S106" i="15"/>
  <c r="AJ106" i="15" s="1"/>
  <c r="Q106" i="15"/>
  <c r="P106" i="15"/>
  <c r="AI105" i="15"/>
  <c r="AB105" i="15"/>
  <c r="Y105" i="15"/>
  <c r="X105" i="15"/>
  <c r="AJ105" i="15" s="1"/>
  <c r="U105" i="15"/>
  <c r="T105" i="15"/>
  <c r="S105" i="15"/>
  <c r="Q105" i="15"/>
  <c r="P105" i="15"/>
  <c r="AI104" i="15"/>
  <c r="AB104" i="15"/>
  <c r="Y104" i="15"/>
  <c r="X104" i="15"/>
  <c r="U104" i="15"/>
  <c r="T104" i="15"/>
  <c r="S104" i="15"/>
  <c r="AJ104" i="15" s="1"/>
  <c r="Q104" i="15"/>
  <c r="P104" i="15"/>
  <c r="AI103" i="15"/>
  <c r="AB103" i="15"/>
  <c r="Y103" i="15"/>
  <c r="X103" i="15"/>
  <c r="AJ103" i="15" s="1"/>
  <c r="U103" i="15"/>
  <c r="T103" i="15"/>
  <c r="S103" i="15"/>
  <c r="Q103" i="15"/>
  <c r="P103" i="15"/>
  <c r="AI102" i="15"/>
  <c r="AB102" i="15"/>
  <c r="Y102" i="15"/>
  <c r="X102" i="15"/>
  <c r="U102" i="15"/>
  <c r="T102" i="15"/>
  <c r="S102" i="15"/>
  <c r="AJ102" i="15" s="1"/>
  <c r="Q102" i="15"/>
  <c r="P102" i="15"/>
  <c r="AI101" i="15"/>
  <c r="AB101" i="15"/>
  <c r="Y101" i="15"/>
  <c r="X101" i="15"/>
  <c r="AJ101" i="15" s="1"/>
  <c r="U101" i="15"/>
  <c r="T101" i="15"/>
  <c r="S101" i="15"/>
  <c r="Q101" i="15"/>
  <c r="P101" i="15"/>
  <c r="AI100" i="15"/>
  <c r="AB100" i="15"/>
  <c r="Y100" i="15"/>
  <c r="X100" i="15"/>
  <c r="U100" i="15"/>
  <c r="T100" i="15"/>
  <c r="S100" i="15"/>
  <c r="Q100" i="15"/>
  <c r="P100" i="15"/>
  <c r="AI99" i="15"/>
  <c r="AB99" i="15"/>
  <c r="Y99" i="15"/>
  <c r="X99" i="15"/>
  <c r="AJ99" i="15" s="1"/>
  <c r="U99" i="15"/>
  <c r="T99" i="15"/>
  <c r="S99" i="15"/>
  <c r="Q99" i="15"/>
  <c r="P99" i="15"/>
  <c r="AI98" i="15"/>
  <c r="AB98" i="15"/>
  <c r="Y98" i="15"/>
  <c r="X98" i="15"/>
  <c r="U98" i="15"/>
  <c r="T98" i="15"/>
  <c r="S98" i="15"/>
  <c r="AJ98" i="15" s="1"/>
  <c r="Q98" i="15"/>
  <c r="P98" i="15"/>
  <c r="AI97" i="15"/>
  <c r="AB97" i="15"/>
  <c r="Y97" i="15"/>
  <c r="X97" i="15"/>
  <c r="AJ97" i="15" s="1"/>
  <c r="U97" i="15"/>
  <c r="T97" i="15"/>
  <c r="S97" i="15"/>
  <c r="AI96" i="15"/>
  <c r="AB96" i="15"/>
  <c r="Y96" i="15"/>
  <c r="X96" i="15"/>
  <c r="AJ96" i="15" s="1"/>
  <c r="U96" i="15"/>
  <c r="T96" i="15"/>
  <c r="S96" i="15"/>
  <c r="AI95" i="15"/>
  <c r="AB95" i="15"/>
  <c r="Y95" i="15"/>
  <c r="X95" i="15"/>
  <c r="AJ95" i="15" s="1"/>
  <c r="U95" i="15"/>
  <c r="T95" i="15"/>
  <c r="S95" i="15"/>
  <c r="AI94" i="15"/>
  <c r="AB94" i="15"/>
  <c r="Y94" i="15"/>
  <c r="X94" i="15"/>
  <c r="AJ94" i="15" s="1"/>
  <c r="U94" i="15"/>
  <c r="T94" i="15"/>
  <c r="S94" i="15"/>
  <c r="AI93" i="15"/>
  <c r="AB93" i="15"/>
  <c r="Y93" i="15"/>
  <c r="X93" i="15"/>
  <c r="AJ93" i="15" s="1"/>
  <c r="U93" i="15"/>
  <c r="T93" i="15"/>
  <c r="S93" i="15"/>
  <c r="AI92" i="15"/>
  <c r="AB92" i="15"/>
  <c r="Y92" i="15"/>
  <c r="X92" i="15"/>
  <c r="AJ92" i="15" s="1"/>
  <c r="U92" i="15"/>
  <c r="T92" i="15"/>
  <c r="S92" i="15"/>
  <c r="AI91" i="15"/>
  <c r="AB91" i="15"/>
  <c r="Y91" i="15"/>
  <c r="X91" i="15"/>
  <c r="AJ91" i="15" s="1"/>
  <c r="U91" i="15"/>
  <c r="T91" i="15"/>
  <c r="S91" i="15"/>
  <c r="AI90" i="15"/>
  <c r="AB90" i="15"/>
  <c r="Y90" i="15"/>
  <c r="X90" i="15"/>
  <c r="AJ90" i="15" s="1"/>
  <c r="U90" i="15"/>
  <c r="T90" i="15"/>
  <c r="S90" i="15"/>
  <c r="AI89" i="15"/>
  <c r="AB89" i="15"/>
  <c r="Y89" i="15"/>
  <c r="X89" i="15"/>
  <c r="AJ89" i="15" s="1"/>
  <c r="U89" i="15"/>
  <c r="T89" i="15"/>
  <c r="S89" i="15"/>
  <c r="AI88" i="15"/>
  <c r="AB88" i="15"/>
  <c r="Y88" i="15"/>
  <c r="X88" i="15"/>
  <c r="AJ88" i="15" s="1"/>
  <c r="U88" i="15"/>
  <c r="T88" i="15"/>
  <c r="S88" i="15"/>
  <c r="AI87" i="15"/>
  <c r="AB87" i="15"/>
  <c r="Y87" i="15"/>
  <c r="X87" i="15"/>
  <c r="AJ87" i="15" s="1"/>
  <c r="U87" i="15"/>
  <c r="T87" i="15"/>
  <c r="S87" i="15"/>
  <c r="AI86" i="15"/>
  <c r="AB86" i="15"/>
  <c r="Y86" i="15"/>
  <c r="X86" i="15"/>
  <c r="AJ86" i="15" s="1"/>
  <c r="U86" i="15"/>
  <c r="T86" i="15"/>
  <c r="S86" i="15"/>
  <c r="AI85" i="15"/>
  <c r="AB85" i="15"/>
  <c r="Y85" i="15"/>
  <c r="X85" i="15"/>
  <c r="AJ85" i="15" s="1"/>
  <c r="U85" i="15"/>
  <c r="T85" i="15"/>
  <c r="S85" i="15"/>
  <c r="AI84" i="15"/>
  <c r="AB84" i="15"/>
  <c r="Y84" i="15"/>
  <c r="X84" i="15"/>
  <c r="AJ84" i="15" s="1"/>
  <c r="U84" i="15"/>
  <c r="T84" i="15"/>
  <c r="S84" i="15"/>
  <c r="AI83" i="15"/>
  <c r="AB83" i="15"/>
  <c r="Y83" i="15"/>
  <c r="X83" i="15"/>
  <c r="AJ83" i="15" s="1"/>
  <c r="U83" i="15"/>
  <c r="T83" i="15"/>
  <c r="S83" i="15"/>
  <c r="AI82" i="15"/>
  <c r="AB82" i="15"/>
  <c r="Y82" i="15"/>
  <c r="X82" i="15"/>
  <c r="AJ82" i="15" s="1"/>
  <c r="U82" i="15"/>
  <c r="T82" i="15"/>
  <c r="S82" i="15"/>
  <c r="AI81" i="15"/>
  <c r="AB81" i="15"/>
  <c r="Y81" i="15"/>
  <c r="X81" i="15"/>
  <c r="AJ81" i="15" s="1"/>
  <c r="U81" i="15"/>
  <c r="T81" i="15"/>
  <c r="S81" i="15"/>
  <c r="AI80" i="15"/>
  <c r="AB80" i="15"/>
  <c r="Y80" i="15"/>
  <c r="X80" i="15"/>
  <c r="AJ80" i="15" s="1"/>
  <c r="U80" i="15"/>
  <c r="T80" i="15"/>
  <c r="S80" i="15"/>
  <c r="AI79" i="15"/>
  <c r="AB79" i="15"/>
  <c r="Y79" i="15"/>
  <c r="X79" i="15"/>
  <c r="AJ79" i="15" s="1"/>
  <c r="U79" i="15"/>
  <c r="T79" i="15"/>
  <c r="S79" i="15"/>
  <c r="AI78" i="15"/>
  <c r="AB78" i="15"/>
  <c r="Y78" i="15"/>
  <c r="X78" i="15"/>
  <c r="AJ78" i="15" s="1"/>
  <c r="U78" i="15"/>
  <c r="T78" i="15"/>
  <c r="S78" i="15"/>
  <c r="AI77" i="15"/>
  <c r="AB77" i="15"/>
  <c r="Y77" i="15"/>
  <c r="X77" i="15"/>
  <c r="AJ77" i="15" s="1"/>
  <c r="U77" i="15"/>
  <c r="T77" i="15"/>
  <c r="S77" i="15"/>
  <c r="AI76" i="15"/>
  <c r="AB76" i="15"/>
  <c r="Y76" i="15"/>
  <c r="X76" i="15"/>
  <c r="AJ76" i="15" s="1"/>
  <c r="U76" i="15"/>
  <c r="T76" i="15"/>
  <c r="S76" i="15"/>
  <c r="AI75" i="15"/>
  <c r="AB75" i="15"/>
  <c r="Y75" i="15"/>
  <c r="X75" i="15"/>
  <c r="AJ75" i="15" s="1"/>
  <c r="U75" i="15"/>
  <c r="T75" i="15"/>
  <c r="S75" i="15"/>
  <c r="AI74" i="15"/>
  <c r="AB74" i="15"/>
  <c r="Y74" i="15"/>
  <c r="X74" i="15"/>
  <c r="AJ74" i="15" s="1"/>
  <c r="U74" i="15"/>
  <c r="T74" i="15"/>
  <c r="S74" i="15"/>
  <c r="AI73" i="15"/>
  <c r="AB73" i="15"/>
  <c r="Y73" i="15"/>
  <c r="X73" i="15"/>
  <c r="AJ73" i="15" s="1"/>
  <c r="U73" i="15"/>
  <c r="T73" i="15"/>
  <c r="S73" i="15"/>
  <c r="AI72" i="15"/>
  <c r="AB72" i="15"/>
  <c r="Y72" i="15"/>
  <c r="X72" i="15"/>
  <c r="AJ72" i="15" s="1"/>
  <c r="U72" i="15"/>
  <c r="T72" i="15"/>
  <c r="S72" i="15"/>
  <c r="AI71" i="15"/>
  <c r="AB71" i="15"/>
  <c r="Y71" i="15"/>
  <c r="X71" i="15"/>
  <c r="AJ71" i="15" s="1"/>
  <c r="U71" i="15"/>
  <c r="T71" i="15"/>
  <c r="S71" i="15"/>
  <c r="AI70" i="15"/>
  <c r="AB70" i="15"/>
  <c r="Y70" i="15"/>
  <c r="X70" i="15"/>
  <c r="AJ70" i="15" s="1"/>
  <c r="U70" i="15"/>
  <c r="T70" i="15"/>
  <c r="S70" i="15"/>
  <c r="AI69" i="15"/>
  <c r="AB69" i="15"/>
  <c r="Y69" i="15"/>
  <c r="X69" i="15"/>
  <c r="AJ69" i="15" s="1"/>
  <c r="U69" i="15"/>
  <c r="T69" i="15"/>
  <c r="S69" i="15"/>
  <c r="AI68" i="15"/>
  <c r="AB68" i="15"/>
  <c r="Y68" i="15"/>
  <c r="X68" i="15"/>
  <c r="AJ68" i="15" s="1"/>
  <c r="U68" i="15"/>
  <c r="T68" i="15"/>
  <c r="S68" i="15"/>
  <c r="AI67" i="15"/>
  <c r="AB67" i="15"/>
  <c r="Y67" i="15"/>
  <c r="X67" i="15"/>
  <c r="AJ67" i="15" s="1"/>
  <c r="U67" i="15"/>
  <c r="T67" i="15"/>
  <c r="S67" i="15"/>
  <c r="AI66" i="15"/>
  <c r="AB66" i="15"/>
  <c r="Y66" i="15"/>
  <c r="X66" i="15"/>
  <c r="AJ66" i="15" s="1"/>
  <c r="U66" i="15"/>
  <c r="T66" i="15"/>
  <c r="S66" i="15"/>
  <c r="AI65" i="15"/>
  <c r="AB65" i="15"/>
  <c r="Y65" i="15"/>
  <c r="X65" i="15"/>
  <c r="AJ65" i="15" s="1"/>
  <c r="U65" i="15"/>
  <c r="T65" i="15"/>
  <c r="S65" i="15"/>
  <c r="AI64" i="15"/>
  <c r="AB64" i="15"/>
  <c r="Y64" i="15"/>
  <c r="X64" i="15"/>
  <c r="AJ64" i="15" s="1"/>
  <c r="U64" i="15"/>
  <c r="T64" i="15"/>
  <c r="S64" i="15"/>
  <c r="AI63" i="15"/>
  <c r="AB63" i="15"/>
  <c r="Y63" i="15"/>
  <c r="X63" i="15"/>
  <c r="AJ63" i="15" s="1"/>
  <c r="U63" i="15"/>
  <c r="T63" i="15"/>
  <c r="S63" i="15"/>
  <c r="AI62" i="15"/>
  <c r="AB62" i="15"/>
  <c r="Y62" i="15"/>
  <c r="X62" i="15"/>
  <c r="AJ62" i="15" s="1"/>
  <c r="U62" i="15"/>
  <c r="T62" i="15"/>
  <c r="S62" i="15"/>
  <c r="AI61" i="15"/>
  <c r="AB61" i="15"/>
  <c r="Y61" i="15"/>
  <c r="X61" i="15"/>
  <c r="AJ61" i="15" s="1"/>
  <c r="U61" i="15"/>
  <c r="T61" i="15"/>
  <c r="S61" i="15"/>
  <c r="AI60" i="15"/>
  <c r="AB60" i="15"/>
  <c r="Y60" i="15"/>
  <c r="X60" i="15"/>
  <c r="AJ60" i="15" s="1"/>
  <c r="U60" i="15"/>
  <c r="T60" i="15"/>
  <c r="S60" i="15"/>
  <c r="AI59" i="15"/>
  <c r="AB59" i="15"/>
  <c r="Y59" i="15"/>
  <c r="X59" i="15"/>
  <c r="AJ59" i="15" s="1"/>
  <c r="U59" i="15"/>
  <c r="T59" i="15"/>
  <c r="S59" i="15"/>
  <c r="AI58" i="15"/>
  <c r="AB58" i="15"/>
  <c r="Y58" i="15"/>
  <c r="X58" i="15"/>
  <c r="AJ58" i="15" s="1"/>
  <c r="U58" i="15"/>
  <c r="T58" i="15"/>
  <c r="S58" i="15"/>
  <c r="AI57" i="15"/>
  <c r="AB57" i="15"/>
  <c r="Y57" i="15"/>
  <c r="X57" i="15"/>
  <c r="AJ57" i="15" s="1"/>
  <c r="U57" i="15"/>
  <c r="T57" i="15"/>
  <c r="S57" i="15"/>
  <c r="AI56" i="15"/>
  <c r="AB56" i="15"/>
  <c r="Y56" i="15"/>
  <c r="X56" i="15"/>
  <c r="AJ56" i="15" s="1"/>
  <c r="U56" i="15"/>
  <c r="T56" i="15"/>
  <c r="S56" i="15"/>
  <c r="AI55" i="15"/>
  <c r="AB55" i="15"/>
  <c r="Y55" i="15"/>
  <c r="X55" i="15"/>
  <c r="AJ55" i="15" s="1"/>
  <c r="U55" i="15"/>
  <c r="T55" i="15"/>
  <c r="S55" i="15"/>
  <c r="AI54" i="15"/>
  <c r="AB54" i="15"/>
  <c r="Y54" i="15"/>
  <c r="X54" i="15"/>
  <c r="AJ54" i="15" s="1"/>
  <c r="U54" i="15"/>
  <c r="T54" i="15"/>
  <c r="S54" i="15"/>
  <c r="AI53" i="15"/>
  <c r="AB53" i="15"/>
  <c r="Y53" i="15"/>
  <c r="X53" i="15"/>
  <c r="AJ53" i="15" s="1"/>
  <c r="U53" i="15"/>
  <c r="T53" i="15"/>
  <c r="S53" i="15"/>
  <c r="AI52" i="15"/>
  <c r="AB52" i="15"/>
  <c r="Y52" i="15"/>
  <c r="X52" i="15"/>
  <c r="AJ52" i="15" s="1"/>
  <c r="U52" i="15"/>
  <c r="T52" i="15"/>
  <c r="S52" i="15"/>
  <c r="AI51" i="15"/>
  <c r="AB51" i="15"/>
  <c r="Y51" i="15"/>
  <c r="X51" i="15"/>
  <c r="AJ51" i="15" s="1"/>
  <c r="U51" i="15"/>
  <c r="T51" i="15"/>
  <c r="S51" i="15"/>
  <c r="AI50" i="15"/>
  <c r="AB50" i="15"/>
  <c r="Y50" i="15"/>
  <c r="X50" i="15"/>
  <c r="AJ50" i="15" s="1"/>
  <c r="U50" i="15"/>
  <c r="T50" i="15"/>
  <c r="S50" i="15"/>
  <c r="AI49" i="15"/>
  <c r="AB49" i="15"/>
  <c r="Y49" i="15"/>
  <c r="X49" i="15"/>
  <c r="AJ49" i="15" s="1"/>
  <c r="U49" i="15"/>
  <c r="T49" i="15"/>
  <c r="S49" i="15"/>
  <c r="AI48" i="15"/>
  <c r="AB48" i="15"/>
  <c r="Y48" i="15"/>
  <c r="X48" i="15"/>
  <c r="AJ48" i="15" s="1"/>
  <c r="U48" i="15"/>
  <c r="T48" i="15"/>
  <c r="S48" i="15"/>
  <c r="AI47" i="15"/>
  <c r="AB47" i="15"/>
  <c r="Y47" i="15"/>
  <c r="X47" i="15"/>
  <c r="AJ47" i="15" s="1"/>
  <c r="U47" i="15"/>
  <c r="T47" i="15"/>
  <c r="S47" i="15"/>
  <c r="AI46" i="15"/>
  <c r="AB46" i="15"/>
  <c r="Y46" i="15"/>
  <c r="X46" i="15"/>
  <c r="AJ46" i="15" s="1"/>
  <c r="U46" i="15"/>
  <c r="T46" i="15"/>
  <c r="S46" i="15"/>
  <c r="AI45" i="15"/>
  <c r="AB45" i="15"/>
  <c r="Y45" i="15"/>
  <c r="X45" i="15"/>
  <c r="AJ45" i="15" s="1"/>
  <c r="U45" i="15"/>
  <c r="T45" i="15"/>
  <c r="S45" i="15"/>
  <c r="AI44" i="15"/>
  <c r="AB44" i="15"/>
  <c r="Y44" i="15"/>
  <c r="X44" i="15"/>
  <c r="AJ44" i="15" s="1"/>
  <c r="U44" i="15"/>
  <c r="T44" i="15"/>
  <c r="S44" i="15"/>
  <c r="AI43" i="15"/>
  <c r="AB43" i="15"/>
  <c r="Y43" i="15"/>
  <c r="X43" i="15"/>
  <c r="AJ43" i="15" s="1"/>
  <c r="U43" i="15"/>
  <c r="T43" i="15"/>
  <c r="S43" i="15"/>
  <c r="AI42" i="15"/>
  <c r="AB42" i="15"/>
  <c r="Y42" i="15"/>
  <c r="X42" i="15"/>
  <c r="AJ42" i="15" s="1"/>
  <c r="U42" i="15"/>
  <c r="T42" i="15"/>
  <c r="S42" i="15"/>
  <c r="AI41" i="15"/>
  <c r="AB41" i="15"/>
  <c r="Y41" i="15"/>
  <c r="X41" i="15"/>
  <c r="AJ41" i="15" s="1"/>
  <c r="U41" i="15"/>
  <c r="T41" i="15"/>
  <c r="S41" i="15"/>
  <c r="AI40" i="15"/>
  <c r="AB40" i="15"/>
  <c r="Y40" i="15"/>
  <c r="X40" i="15"/>
  <c r="AJ40" i="15" s="1"/>
  <c r="U40" i="15"/>
  <c r="T40" i="15"/>
  <c r="S40" i="15"/>
  <c r="AI39" i="15"/>
  <c r="AB39" i="15"/>
  <c r="Y39" i="15"/>
  <c r="X39" i="15"/>
  <c r="AJ39" i="15" s="1"/>
  <c r="U39" i="15"/>
  <c r="T39" i="15"/>
  <c r="S39" i="15"/>
  <c r="AI38" i="15"/>
  <c r="AB38" i="15"/>
  <c r="Y38" i="15"/>
  <c r="X38" i="15"/>
  <c r="AJ38" i="15" s="1"/>
  <c r="U38" i="15"/>
  <c r="T38" i="15"/>
  <c r="S38" i="15"/>
  <c r="AI37" i="15"/>
  <c r="AB37" i="15"/>
  <c r="Y37" i="15"/>
  <c r="X37" i="15"/>
  <c r="AJ37" i="15" s="1"/>
  <c r="U37" i="15"/>
  <c r="T37" i="15"/>
  <c r="S37" i="15"/>
  <c r="AI36" i="15"/>
  <c r="AB36" i="15"/>
  <c r="Y36" i="15"/>
  <c r="X36" i="15"/>
  <c r="AJ36" i="15" s="1"/>
  <c r="U36" i="15"/>
  <c r="T36" i="15"/>
  <c r="S36" i="15"/>
  <c r="AI35" i="15"/>
  <c r="AB35" i="15"/>
  <c r="Y35" i="15"/>
  <c r="X35" i="15"/>
  <c r="AJ35" i="15" s="1"/>
  <c r="U35" i="15"/>
  <c r="T35" i="15"/>
  <c r="S35" i="15"/>
  <c r="AI34" i="15"/>
  <c r="AB34" i="15"/>
  <c r="Y34" i="15"/>
  <c r="X34" i="15"/>
  <c r="AJ34" i="15" s="1"/>
  <c r="U34" i="15"/>
  <c r="T34" i="15"/>
  <c r="S34" i="15"/>
  <c r="AI33" i="15"/>
  <c r="AB33" i="15"/>
  <c r="Y33" i="15"/>
  <c r="X33" i="15"/>
  <c r="AJ33" i="15" s="1"/>
  <c r="U33" i="15"/>
  <c r="T33" i="15"/>
  <c r="S33" i="15"/>
  <c r="AI32" i="15"/>
  <c r="AB32" i="15"/>
  <c r="Y32" i="15"/>
  <c r="X32" i="15"/>
  <c r="AJ32" i="15" s="1"/>
  <c r="U32" i="15"/>
  <c r="T32" i="15"/>
  <c r="S32" i="15"/>
  <c r="AI31" i="15"/>
  <c r="AB31" i="15"/>
  <c r="Y31" i="15"/>
  <c r="X31" i="15"/>
  <c r="AJ31" i="15" s="1"/>
  <c r="U31" i="15"/>
  <c r="T31" i="15"/>
  <c r="S31" i="15"/>
  <c r="AI30" i="15"/>
  <c r="AB30" i="15"/>
  <c r="Y30" i="15"/>
  <c r="X30" i="15"/>
  <c r="AJ30" i="15" s="1"/>
  <c r="U30" i="15"/>
  <c r="T30" i="15"/>
  <c r="S30" i="15"/>
  <c r="AI29" i="15"/>
  <c r="AB29" i="15"/>
  <c r="Y29" i="15"/>
  <c r="X29" i="15"/>
  <c r="AJ29" i="15" s="1"/>
  <c r="U29" i="15"/>
  <c r="T29" i="15"/>
  <c r="S29" i="15"/>
  <c r="AI28" i="15"/>
  <c r="AB28" i="15"/>
  <c r="Y28" i="15"/>
  <c r="X28" i="15"/>
  <c r="AJ28" i="15" s="1"/>
  <c r="U28" i="15"/>
  <c r="T28" i="15"/>
  <c r="S28" i="15"/>
  <c r="AI27" i="15"/>
  <c r="AB27" i="15"/>
  <c r="Y27" i="15"/>
  <c r="X27" i="15"/>
  <c r="AJ27" i="15" s="1"/>
  <c r="U27" i="15"/>
  <c r="T27" i="15"/>
  <c r="S27" i="15"/>
  <c r="AI26" i="15"/>
  <c r="AB26" i="15"/>
  <c r="Y26" i="15"/>
  <c r="X26" i="15"/>
  <c r="AJ26" i="15" s="1"/>
  <c r="U26" i="15"/>
  <c r="T26" i="15"/>
  <c r="S26" i="15"/>
  <c r="AI25" i="15"/>
  <c r="AB25" i="15"/>
  <c r="Y25" i="15"/>
  <c r="X25" i="15"/>
  <c r="AJ25" i="15" s="1"/>
  <c r="U25" i="15"/>
  <c r="T25" i="15"/>
  <c r="S25" i="15"/>
  <c r="AI24" i="15"/>
  <c r="AB24" i="15"/>
  <c r="Y24" i="15"/>
  <c r="X24" i="15"/>
  <c r="AJ24" i="15" s="1"/>
  <c r="U24" i="15"/>
  <c r="T24" i="15"/>
  <c r="S24" i="15"/>
  <c r="AI23" i="15"/>
  <c r="AB23" i="15"/>
  <c r="Y23" i="15"/>
  <c r="X23" i="15"/>
  <c r="AJ23" i="15" s="1"/>
  <c r="U23" i="15"/>
  <c r="T23" i="15"/>
  <c r="S23" i="15"/>
  <c r="AI22" i="15"/>
  <c r="AB22" i="15"/>
  <c r="Y22" i="15"/>
  <c r="X22" i="15"/>
  <c r="AJ22" i="15" s="1"/>
  <c r="U22" i="15"/>
  <c r="T22" i="15"/>
  <c r="S22" i="15"/>
  <c r="AI21" i="15"/>
  <c r="AB21" i="15"/>
  <c r="Y21" i="15"/>
  <c r="X21" i="15"/>
  <c r="AJ21" i="15" s="1"/>
  <c r="U21" i="15"/>
  <c r="T21" i="15"/>
  <c r="S21" i="15"/>
  <c r="AI20" i="15"/>
  <c r="AB20" i="15"/>
  <c r="Y20" i="15"/>
  <c r="X20" i="15"/>
  <c r="AJ20" i="15" s="1"/>
  <c r="U20" i="15"/>
  <c r="T20" i="15"/>
  <c r="S20" i="15"/>
  <c r="AI19" i="15"/>
  <c r="AB19" i="15"/>
  <c r="Y19" i="15"/>
  <c r="X19" i="15"/>
  <c r="AJ19" i="15" s="1"/>
  <c r="U19" i="15"/>
  <c r="T19" i="15"/>
  <c r="S19" i="15"/>
  <c r="AI18" i="15"/>
  <c r="AB18" i="15"/>
  <c r="Y18" i="15"/>
  <c r="X18" i="15"/>
  <c r="AJ18" i="15" s="1"/>
  <c r="U18" i="15"/>
  <c r="T18" i="15"/>
  <c r="S18" i="15"/>
  <c r="AI17" i="15"/>
  <c r="AB17" i="15"/>
  <c r="Y17" i="15"/>
  <c r="X17" i="15"/>
  <c r="AJ17" i="15" s="1"/>
  <c r="U17" i="15"/>
  <c r="T17" i="15"/>
  <c r="S17" i="15"/>
  <c r="AI16" i="15"/>
  <c r="AB16" i="15"/>
  <c r="Y16" i="15"/>
  <c r="X16" i="15"/>
  <c r="AJ16" i="15" s="1"/>
  <c r="U16" i="15"/>
  <c r="T16" i="15"/>
  <c r="S16" i="15"/>
  <c r="AI15" i="15"/>
  <c r="AB15" i="15"/>
  <c r="Y15" i="15"/>
  <c r="X15" i="15"/>
  <c r="AJ15" i="15" s="1"/>
  <c r="U15" i="15"/>
  <c r="T15" i="15"/>
  <c r="S15" i="15"/>
  <c r="AI14" i="15"/>
  <c r="AB14" i="15"/>
  <c r="Y14" i="15"/>
  <c r="X14" i="15"/>
  <c r="AJ14" i="15" s="1"/>
  <c r="U14" i="15"/>
  <c r="T14" i="15"/>
  <c r="S14" i="15"/>
  <c r="AI13" i="15"/>
  <c r="AB13" i="15"/>
  <c r="Y13" i="15"/>
  <c r="X13" i="15"/>
  <c r="AJ13" i="15" s="1"/>
  <c r="U13" i="15"/>
  <c r="T13" i="15"/>
  <c r="S13" i="15"/>
  <c r="AI12" i="15"/>
  <c r="AB12" i="15"/>
  <c r="Y12" i="15"/>
  <c r="X12" i="15"/>
  <c r="AJ12" i="15" s="1"/>
  <c r="U12" i="15"/>
  <c r="T12" i="15"/>
  <c r="S12" i="15"/>
  <c r="AI11" i="15"/>
  <c r="AI160" i="15" s="1"/>
  <c r="AB11" i="15"/>
  <c r="Y11" i="15"/>
  <c r="Y160" i="15" s="1"/>
  <c r="X11" i="15"/>
  <c r="U11" i="15"/>
  <c r="U160" i="15" s="1"/>
  <c r="T11" i="15"/>
  <c r="S11" i="15"/>
  <c r="S160" i="15" s="1"/>
  <c r="T3" i="15"/>
  <c r="AH160" i="14"/>
  <c r="AG160" i="14"/>
  <c r="AF160" i="14"/>
  <c r="AE160" i="14"/>
  <c r="AD160" i="14"/>
  <c r="AC160" i="14"/>
  <c r="AA160" i="14"/>
  <c r="Z160" i="14"/>
  <c r="W160" i="14"/>
  <c r="V160" i="14"/>
  <c r="AI159" i="14"/>
  <c r="AB159" i="14"/>
  <c r="Y159" i="14"/>
  <c r="X159" i="14"/>
  <c r="AJ159" i="14" s="1"/>
  <c r="U159" i="14"/>
  <c r="T159" i="14"/>
  <c r="S159" i="14"/>
  <c r="Q159" i="14"/>
  <c r="P159" i="14"/>
  <c r="AI158" i="14"/>
  <c r="AB158" i="14"/>
  <c r="Y158" i="14"/>
  <c r="X158" i="14"/>
  <c r="U158" i="14"/>
  <c r="T158" i="14"/>
  <c r="S158" i="14"/>
  <c r="AJ158" i="14" s="1"/>
  <c r="Q158" i="14"/>
  <c r="P158" i="14"/>
  <c r="AI157" i="14"/>
  <c r="AB157" i="14"/>
  <c r="Y157" i="14"/>
  <c r="X157" i="14"/>
  <c r="U157" i="14"/>
  <c r="AJ157" i="14" s="1"/>
  <c r="T157" i="14"/>
  <c r="S157" i="14"/>
  <c r="Q157" i="14"/>
  <c r="P157" i="14"/>
  <c r="AI156" i="14"/>
  <c r="AB156" i="14"/>
  <c r="Y156" i="14"/>
  <c r="X156" i="14"/>
  <c r="U156" i="14"/>
  <c r="T156" i="14"/>
  <c r="S156" i="14"/>
  <c r="AJ156" i="14" s="1"/>
  <c r="Q156" i="14"/>
  <c r="P156" i="14"/>
  <c r="AI155" i="14"/>
  <c r="AB155" i="14"/>
  <c r="Y155" i="14"/>
  <c r="X155" i="14"/>
  <c r="U155" i="14"/>
  <c r="AJ155" i="14" s="1"/>
  <c r="T155" i="14"/>
  <c r="S155" i="14"/>
  <c r="Q155" i="14"/>
  <c r="P155" i="14"/>
  <c r="AI154" i="14"/>
  <c r="AB154" i="14"/>
  <c r="Y154" i="14"/>
  <c r="X154" i="14"/>
  <c r="U154" i="14"/>
  <c r="T154" i="14"/>
  <c r="S154" i="14"/>
  <c r="AJ154" i="14" s="1"/>
  <c r="Q154" i="14"/>
  <c r="P154" i="14"/>
  <c r="AI153" i="14"/>
  <c r="AB153" i="14"/>
  <c r="Y153" i="14"/>
  <c r="X153" i="14"/>
  <c r="U153" i="14"/>
  <c r="AJ153" i="14" s="1"/>
  <c r="T153" i="14"/>
  <c r="S153" i="14"/>
  <c r="Q153" i="14"/>
  <c r="P153" i="14"/>
  <c r="AI152" i="14"/>
  <c r="AB152" i="14"/>
  <c r="Y152" i="14"/>
  <c r="X152" i="14"/>
  <c r="U152" i="14"/>
  <c r="T152" i="14"/>
  <c r="S152" i="14"/>
  <c r="Q152" i="14"/>
  <c r="P152" i="14"/>
  <c r="AI151" i="14"/>
  <c r="AB151" i="14"/>
  <c r="Y151" i="14"/>
  <c r="X151" i="14"/>
  <c r="AJ151" i="14" s="1"/>
  <c r="U151" i="14"/>
  <c r="T151" i="14"/>
  <c r="S151" i="14"/>
  <c r="Q151" i="14"/>
  <c r="P151" i="14"/>
  <c r="AI150" i="14"/>
  <c r="AB150" i="14"/>
  <c r="Y150" i="14"/>
  <c r="X150" i="14"/>
  <c r="U150" i="14"/>
  <c r="T150" i="14"/>
  <c r="S150" i="14"/>
  <c r="Q150" i="14"/>
  <c r="P150" i="14"/>
  <c r="AI149" i="14"/>
  <c r="AB149" i="14"/>
  <c r="Y149" i="14"/>
  <c r="X149" i="14"/>
  <c r="AJ149" i="14" s="1"/>
  <c r="U149" i="14"/>
  <c r="T149" i="14"/>
  <c r="S149" i="14"/>
  <c r="Q149" i="14"/>
  <c r="P149" i="14"/>
  <c r="AI148" i="14"/>
  <c r="AB148" i="14"/>
  <c r="Y148" i="14"/>
  <c r="X148" i="14"/>
  <c r="U148" i="14"/>
  <c r="T148" i="14"/>
  <c r="S148" i="14"/>
  <c r="AJ148" i="14" s="1"/>
  <c r="Q148" i="14"/>
  <c r="P148" i="14"/>
  <c r="AI147" i="14"/>
  <c r="AB147" i="14"/>
  <c r="Y147" i="14"/>
  <c r="X147" i="14"/>
  <c r="U147" i="14"/>
  <c r="AJ147" i="14" s="1"/>
  <c r="T147" i="14"/>
  <c r="S147" i="14"/>
  <c r="Q147" i="14"/>
  <c r="P147" i="14"/>
  <c r="AI146" i="14"/>
  <c r="AB146" i="14"/>
  <c r="Y146" i="14"/>
  <c r="X146" i="14"/>
  <c r="U146" i="14"/>
  <c r="T146" i="14"/>
  <c r="S146" i="14"/>
  <c r="AJ146" i="14" s="1"/>
  <c r="Q146" i="14"/>
  <c r="P146" i="14"/>
  <c r="AI145" i="14"/>
  <c r="AB145" i="14"/>
  <c r="Y145" i="14"/>
  <c r="X145" i="14"/>
  <c r="U145" i="14"/>
  <c r="AJ145" i="14" s="1"/>
  <c r="T145" i="14"/>
  <c r="S145" i="14"/>
  <c r="Q145" i="14"/>
  <c r="P145" i="14"/>
  <c r="AI144" i="14"/>
  <c r="AB144" i="14"/>
  <c r="Y144" i="14"/>
  <c r="X144" i="14"/>
  <c r="U144" i="14"/>
  <c r="T144" i="14"/>
  <c r="S144" i="14"/>
  <c r="Q144" i="14"/>
  <c r="P144" i="14"/>
  <c r="AI143" i="14"/>
  <c r="AB143" i="14"/>
  <c r="Y143" i="14"/>
  <c r="X143" i="14"/>
  <c r="AJ143" i="14" s="1"/>
  <c r="U143" i="14"/>
  <c r="T143" i="14"/>
  <c r="S143" i="14"/>
  <c r="Q143" i="14"/>
  <c r="P143" i="14"/>
  <c r="AI142" i="14"/>
  <c r="AB142" i="14"/>
  <c r="Y142" i="14"/>
  <c r="X142" i="14"/>
  <c r="U142" i="14"/>
  <c r="T142" i="14"/>
  <c r="S142" i="14"/>
  <c r="AJ142" i="14" s="1"/>
  <c r="Q142" i="14"/>
  <c r="P142" i="14"/>
  <c r="AI141" i="14"/>
  <c r="AB141" i="14"/>
  <c r="Y141" i="14"/>
  <c r="X141" i="14"/>
  <c r="U141" i="14"/>
  <c r="AJ141" i="14" s="1"/>
  <c r="T141" i="14"/>
  <c r="S141" i="14"/>
  <c r="Q141" i="14"/>
  <c r="P141" i="14"/>
  <c r="AI140" i="14"/>
  <c r="AB140" i="14"/>
  <c r="Y140" i="14"/>
  <c r="X140" i="14"/>
  <c r="U140" i="14"/>
  <c r="T140" i="14"/>
  <c r="S140" i="14"/>
  <c r="AJ140" i="14" s="1"/>
  <c r="Q140" i="14"/>
  <c r="P140" i="14"/>
  <c r="AI139" i="14"/>
  <c r="AB139" i="14"/>
  <c r="Y139" i="14"/>
  <c r="X139" i="14"/>
  <c r="U139" i="14"/>
  <c r="AJ139" i="14" s="1"/>
  <c r="T139" i="14"/>
  <c r="S139" i="14"/>
  <c r="Q139" i="14"/>
  <c r="P139" i="14"/>
  <c r="AI138" i="14"/>
  <c r="AB138" i="14"/>
  <c r="Y138" i="14"/>
  <c r="X138" i="14"/>
  <c r="U138" i="14"/>
  <c r="T138" i="14"/>
  <c r="S138" i="14"/>
  <c r="AJ138" i="14" s="1"/>
  <c r="Q138" i="14"/>
  <c r="P138" i="14"/>
  <c r="AI137" i="14"/>
  <c r="AB137" i="14"/>
  <c r="Y137" i="14"/>
  <c r="X137" i="14"/>
  <c r="U137" i="14"/>
  <c r="AJ137" i="14" s="1"/>
  <c r="T137" i="14"/>
  <c r="S137" i="14"/>
  <c r="Q137" i="14"/>
  <c r="P137" i="14"/>
  <c r="AI136" i="14"/>
  <c r="AB136" i="14"/>
  <c r="Y136" i="14"/>
  <c r="X136" i="14"/>
  <c r="U136" i="14"/>
  <c r="T136" i="14"/>
  <c r="S136" i="14"/>
  <c r="Q136" i="14"/>
  <c r="P136" i="14"/>
  <c r="AI135" i="14"/>
  <c r="AB135" i="14"/>
  <c r="Y135" i="14"/>
  <c r="X135" i="14"/>
  <c r="AJ135" i="14" s="1"/>
  <c r="U135" i="14"/>
  <c r="T135" i="14"/>
  <c r="S135" i="14"/>
  <c r="Q135" i="14"/>
  <c r="P135" i="14"/>
  <c r="AI134" i="14"/>
  <c r="AB134" i="14"/>
  <c r="Y134" i="14"/>
  <c r="X134" i="14"/>
  <c r="U134" i="14"/>
  <c r="T134" i="14"/>
  <c r="S134" i="14"/>
  <c r="Q134" i="14"/>
  <c r="P134" i="14"/>
  <c r="AI133" i="14"/>
  <c r="AB133" i="14"/>
  <c r="Y133" i="14"/>
  <c r="X133" i="14"/>
  <c r="AJ133" i="14" s="1"/>
  <c r="U133" i="14"/>
  <c r="T133" i="14"/>
  <c r="S133" i="14"/>
  <c r="Q133" i="14"/>
  <c r="P133" i="14"/>
  <c r="AI132" i="14"/>
  <c r="AB132" i="14"/>
  <c r="Y132" i="14"/>
  <c r="X132" i="14"/>
  <c r="U132" i="14"/>
  <c r="T132" i="14"/>
  <c r="S132" i="14"/>
  <c r="AJ132" i="14" s="1"/>
  <c r="Q132" i="14"/>
  <c r="P132" i="14"/>
  <c r="AI131" i="14"/>
  <c r="AB131" i="14"/>
  <c r="Y131" i="14"/>
  <c r="X131" i="14"/>
  <c r="U131" i="14"/>
  <c r="AJ131" i="14" s="1"/>
  <c r="T131" i="14"/>
  <c r="S131" i="14"/>
  <c r="Q131" i="14"/>
  <c r="P131" i="14"/>
  <c r="AI130" i="14"/>
  <c r="AB130" i="14"/>
  <c r="Y130" i="14"/>
  <c r="X130" i="14"/>
  <c r="U130" i="14"/>
  <c r="T130" i="14"/>
  <c r="S130" i="14"/>
  <c r="Q130" i="14"/>
  <c r="P130" i="14"/>
  <c r="AI129" i="14"/>
  <c r="AB129" i="14"/>
  <c r="Y129" i="14"/>
  <c r="X129" i="14"/>
  <c r="U129" i="14"/>
  <c r="T129" i="14"/>
  <c r="S129" i="14"/>
  <c r="AJ129" i="14" s="1"/>
  <c r="Q129" i="14"/>
  <c r="P129" i="14"/>
  <c r="AI128" i="14"/>
  <c r="AB128" i="14"/>
  <c r="Y128" i="14"/>
  <c r="X128" i="14"/>
  <c r="U128" i="14"/>
  <c r="T128" i="14"/>
  <c r="S128" i="14"/>
  <c r="Q128" i="14"/>
  <c r="P128" i="14"/>
  <c r="AI127" i="14"/>
  <c r="AB127" i="14"/>
  <c r="Y127" i="14"/>
  <c r="X127" i="14"/>
  <c r="AJ127" i="14" s="1"/>
  <c r="U127" i="14"/>
  <c r="T127" i="14"/>
  <c r="S127" i="14"/>
  <c r="Q127" i="14"/>
  <c r="P127" i="14"/>
  <c r="AI126" i="14"/>
  <c r="AB126" i="14"/>
  <c r="Y126" i="14"/>
  <c r="X126" i="14"/>
  <c r="U126" i="14"/>
  <c r="T126" i="14"/>
  <c r="S126" i="14"/>
  <c r="AJ126" i="14" s="1"/>
  <c r="Q126" i="14"/>
  <c r="P126" i="14"/>
  <c r="AI125" i="14"/>
  <c r="AB125" i="14"/>
  <c r="Y125" i="14"/>
  <c r="X125" i="14"/>
  <c r="U125" i="14"/>
  <c r="AJ125" i="14" s="1"/>
  <c r="T125" i="14"/>
  <c r="S125" i="14"/>
  <c r="Q125" i="14"/>
  <c r="P125" i="14"/>
  <c r="AI124" i="14"/>
  <c r="AB124" i="14"/>
  <c r="Y124" i="14"/>
  <c r="X124" i="14"/>
  <c r="U124" i="14"/>
  <c r="T124" i="14"/>
  <c r="S124" i="14"/>
  <c r="Q124" i="14"/>
  <c r="P124" i="14"/>
  <c r="AI123" i="14"/>
  <c r="AB123" i="14"/>
  <c r="Y123" i="14"/>
  <c r="X123" i="14"/>
  <c r="U123" i="14"/>
  <c r="T123" i="14"/>
  <c r="AJ123" i="14" s="1"/>
  <c r="S123" i="14"/>
  <c r="Q123" i="14"/>
  <c r="P123" i="14"/>
  <c r="AI122" i="14"/>
  <c r="AB122" i="14"/>
  <c r="Y122" i="14"/>
  <c r="X122" i="14"/>
  <c r="AJ122" i="14" s="1"/>
  <c r="U122" i="14"/>
  <c r="T122" i="14"/>
  <c r="S122" i="14"/>
  <c r="Q122" i="14"/>
  <c r="P122" i="14"/>
  <c r="AI121" i="14"/>
  <c r="AB121" i="14"/>
  <c r="Y121" i="14"/>
  <c r="X121" i="14"/>
  <c r="U121" i="14"/>
  <c r="T121" i="14"/>
  <c r="S121" i="14"/>
  <c r="Q121" i="14"/>
  <c r="P121" i="14"/>
  <c r="AI120" i="14"/>
  <c r="AB120" i="14"/>
  <c r="Y120" i="14"/>
  <c r="X120" i="14"/>
  <c r="U120" i="14"/>
  <c r="T120" i="14"/>
  <c r="S120" i="14"/>
  <c r="AJ120" i="14" s="1"/>
  <c r="Q120" i="14"/>
  <c r="P120" i="14"/>
  <c r="AI119" i="14"/>
  <c r="AB119" i="14"/>
  <c r="Y119" i="14"/>
  <c r="X119" i="14"/>
  <c r="U119" i="14"/>
  <c r="T119" i="14"/>
  <c r="AJ119" i="14" s="1"/>
  <c r="S119" i="14"/>
  <c r="Q119" i="14"/>
  <c r="P119" i="14"/>
  <c r="AI118" i="14"/>
  <c r="AB118" i="14"/>
  <c r="Y118" i="14"/>
  <c r="X118" i="14"/>
  <c r="AJ118" i="14" s="1"/>
  <c r="U118" i="14"/>
  <c r="T118" i="14"/>
  <c r="S118" i="14"/>
  <c r="Q118" i="14"/>
  <c r="P118" i="14"/>
  <c r="AI117" i="14"/>
  <c r="AB117" i="14"/>
  <c r="Y117" i="14"/>
  <c r="X117" i="14"/>
  <c r="U117" i="14"/>
  <c r="T117" i="14"/>
  <c r="AJ117" i="14" s="1"/>
  <c r="S117" i="14"/>
  <c r="Q117" i="14"/>
  <c r="P117" i="14"/>
  <c r="AI116" i="14"/>
  <c r="AB116" i="14"/>
  <c r="Y116" i="14"/>
  <c r="X116" i="14"/>
  <c r="AJ116" i="14" s="1"/>
  <c r="U116" i="14"/>
  <c r="T116" i="14"/>
  <c r="S116" i="14"/>
  <c r="Q116" i="14"/>
  <c r="P116" i="14"/>
  <c r="AI115" i="14"/>
  <c r="AB115" i="14"/>
  <c r="Y115" i="14"/>
  <c r="X115" i="14"/>
  <c r="U115" i="14"/>
  <c r="T115" i="14"/>
  <c r="AJ115" i="14" s="1"/>
  <c r="S115" i="14"/>
  <c r="Q115" i="14"/>
  <c r="P115" i="14"/>
  <c r="AI114" i="14"/>
  <c r="AB114" i="14"/>
  <c r="Y114" i="14"/>
  <c r="X114" i="14"/>
  <c r="AJ114" i="14" s="1"/>
  <c r="U114" i="14"/>
  <c r="T114" i="14"/>
  <c r="S114" i="14"/>
  <c r="Q114" i="14"/>
  <c r="P114" i="14"/>
  <c r="AI113" i="14"/>
  <c r="AB113" i="14"/>
  <c r="Y113" i="14"/>
  <c r="X113" i="14"/>
  <c r="U113" i="14"/>
  <c r="T113" i="14"/>
  <c r="S113" i="14"/>
  <c r="Q113" i="14"/>
  <c r="P113" i="14"/>
  <c r="AI112" i="14"/>
  <c r="AB112" i="14"/>
  <c r="Y112" i="14"/>
  <c r="X112" i="14"/>
  <c r="U112" i="14"/>
  <c r="T112" i="14"/>
  <c r="S112" i="14"/>
  <c r="AJ112" i="14" s="1"/>
  <c r="Q112" i="14"/>
  <c r="P112" i="14"/>
  <c r="AI111" i="14"/>
  <c r="AB111" i="14"/>
  <c r="Y111" i="14"/>
  <c r="X111" i="14"/>
  <c r="U111" i="14"/>
  <c r="T111" i="14"/>
  <c r="AJ111" i="14" s="1"/>
  <c r="S111" i="14"/>
  <c r="Q111" i="14"/>
  <c r="P111" i="14"/>
  <c r="AI110" i="14"/>
  <c r="AB110" i="14"/>
  <c r="Y110" i="14"/>
  <c r="X110" i="14"/>
  <c r="AJ110" i="14" s="1"/>
  <c r="U110" i="14"/>
  <c r="T110" i="14"/>
  <c r="S110" i="14"/>
  <c r="Q110" i="14"/>
  <c r="P110" i="14"/>
  <c r="AI109" i="14"/>
  <c r="AB109" i="14"/>
  <c r="Y109" i="14"/>
  <c r="X109" i="14"/>
  <c r="U109" i="14"/>
  <c r="T109" i="14"/>
  <c r="AJ109" i="14" s="1"/>
  <c r="S109" i="14"/>
  <c r="Q109" i="14"/>
  <c r="P109" i="14"/>
  <c r="AI108" i="14"/>
  <c r="AB108" i="14"/>
  <c r="Y108" i="14"/>
  <c r="X108" i="14"/>
  <c r="AJ108" i="14" s="1"/>
  <c r="U108" i="14"/>
  <c r="T108" i="14"/>
  <c r="S108" i="14"/>
  <c r="Q108" i="14"/>
  <c r="P108" i="14"/>
  <c r="AI107" i="14"/>
  <c r="AB107" i="14"/>
  <c r="Y107" i="14"/>
  <c r="X107" i="14"/>
  <c r="U107" i="14"/>
  <c r="T107" i="14"/>
  <c r="AJ107" i="14" s="1"/>
  <c r="S107" i="14"/>
  <c r="Q107" i="14"/>
  <c r="P107" i="14"/>
  <c r="AI106" i="14"/>
  <c r="AB106" i="14"/>
  <c r="Y106" i="14"/>
  <c r="X106" i="14"/>
  <c r="AJ106" i="14" s="1"/>
  <c r="U106" i="14"/>
  <c r="T106" i="14"/>
  <c r="S106" i="14"/>
  <c r="Q106" i="14"/>
  <c r="P106" i="14"/>
  <c r="AI105" i="14"/>
  <c r="AB105" i="14"/>
  <c r="Y105" i="14"/>
  <c r="X105" i="14"/>
  <c r="U105" i="14"/>
  <c r="T105" i="14"/>
  <c r="S105" i="14"/>
  <c r="Q105" i="14"/>
  <c r="P105" i="14"/>
  <c r="AI104" i="14"/>
  <c r="AB104" i="14"/>
  <c r="Y104" i="14"/>
  <c r="X104" i="14"/>
  <c r="U104" i="14"/>
  <c r="T104" i="14"/>
  <c r="S104" i="14"/>
  <c r="AJ104" i="14" s="1"/>
  <c r="Q104" i="14"/>
  <c r="P104" i="14"/>
  <c r="AI103" i="14"/>
  <c r="AB103" i="14"/>
  <c r="Y103" i="14"/>
  <c r="X103" i="14"/>
  <c r="U103" i="14"/>
  <c r="T103" i="14"/>
  <c r="AJ103" i="14" s="1"/>
  <c r="S103" i="14"/>
  <c r="Q103" i="14"/>
  <c r="P103" i="14"/>
  <c r="AI102" i="14"/>
  <c r="AB102" i="14"/>
  <c r="Y102" i="14"/>
  <c r="X102" i="14"/>
  <c r="AJ102" i="14" s="1"/>
  <c r="U102" i="14"/>
  <c r="T102" i="14"/>
  <c r="S102" i="14"/>
  <c r="Q102" i="14"/>
  <c r="P102" i="14"/>
  <c r="AI101" i="14"/>
  <c r="AB101" i="14"/>
  <c r="Y101" i="14"/>
  <c r="X101" i="14"/>
  <c r="U101" i="14"/>
  <c r="T101" i="14"/>
  <c r="AJ101" i="14" s="1"/>
  <c r="S101" i="14"/>
  <c r="Q101" i="14"/>
  <c r="P101" i="14"/>
  <c r="AI100" i="14"/>
  <c r="AB100" i="14"/>
  <c r="Y100" i="14"/>
  <c r="X100" i="14"/>
  <c r="AJ100" i="14" s="1"/>
  <c r="U100" i="14"/>
  <c r="T100" i="14"/>
  <c r="S100" i="14"/>
  <c r="Q100" i="14"/>
  <c r="P100" i="14"/>
  <c r="AI99" i="14"/>
  <c r="AB99" i="14"/>
  <c r="Y99" i="14"/>
  <c r="X99" i="14"/>
  <c r="U99" i="14"/>
  <c r="T99" i="14"/>
  <c r="AJ99" i="14" s="1"/>
  <c r="S99" i="14"/>
  <c r="Q99" i="14"/>
  <c r="P99" i="14"/>
  <c r="AI98" i="14"/>
  <c r="AB98" i="14"/>
  <c r="Y98" i="14"/>
  <c r="X98" i="14"/>
  <c r="AJ98" i="14" s="1"/>
  <c r="U98" i="14"/>
  <c r="T98" i="14"/>
  <c r="S98" i="14"/>
  <c r="Q98" i="14"/>
  <c r="P98" i="14"/>
  <c r="AI97" i="14"/>
  <c r="AB97" i="14"/>
  <c r="Y97" i="14"/>
  <c r="X97" i="14"/>
  <c r="U97" i="14"/>
  <c r="T97" i="14"/>
  <c r="S97" i="14"/>
  <c r="AI96" i="14"/>
  <c r="AB96" i="14"/>
  <c r="Y96" i="14"/>
  <c r="X96" i="14"/>
  <c r="U96" i="14"/>
  <c r="T96" i="14"/>
  <c r="AJ96" i="14" s="1"/>
  <c r="S96" i="14"/>
  <c r="AI95" i="14"/>
  <c r="AB95" i="14"/>
  <c r="Y95" i="14"/>
  <c r="X95" i="14"/>
  <c r="U95" i="14"/>
  <c r="T95" i="14"/>
  <c r="AJ95" i="14" s="1"/>
  <c r="S95" i="14"/>
  <c r="AI94" i="14"/>
  <c r="AB94" i="14"/>
  <c r="Y94" i="14"/>
  <c r="X94" i="14"/>
  <c r="U94" i="14"/>
  <c r="T94" i="14"/>
  <c r="AJ94" i="14" s="1"/>
  <c r="S94" i="14"/>
  <c r="AI93" i="14"/>
  <c r="AB93" i="14"/>
  <c r="Y93" i="14"/>
  <c r="X93" i="14"/>
  <c r="U93" i="14"/>
  <c r="T93" i="14"/>
  <c r="S93" i="14"/>
  <c r="AI92" i="14"/>
  <c r="AB92" i="14"/>
  <c r="Y92" i="14"/>
  <c r="X92" i="14"/>
  <c r="U92" i="14"/>
  <c r="T92" i="14"/>
  <c r="AJ92" i="14" s="1"/>
  <c r="S92" i="14"/>
  <c r="AI91" i="14"/>
  <c r="AB91" i="14"/>
  <c r="Y91" i="14"/>
  <c r="X91" i="14"/>
  <c r="U91" i="14"/>
  <c r="T91" i="14"/>
  <c r="AJ91" i="14" s="1"/>
  <c r="S91" i="14"/>
  <c r="AI90" i="14"/>
  <c r="AB90" i="14"/>
  <c r="Y90" i="14"/>
  <c r="X90" i="14"/>
  <c r="U90" i="14"/>
  <c r="T90" i="14"/>
  <c r="AJ90" i="14" s="1"/>
  <c r="S90" i="14"/>
  <c r="AI89" i="14"/>
  <c r="AB89" i="14"/>
  <c r="Y89" i="14"/>
  <c r="X89" i="14"/>
  <c r="U89" i="14"/>
  <c r="T89" i="14"/>
  <c r="S89" i="14"/>
  <c r="AI88" i="14"/>
  <c r="AB88" i="14"/>
  <c r="Y88" i="14"/>
  <c r="X88" i="14"/>
  <c r="U88" i="14"/>
  <c r="T88" i="14"/>
  <c r="AJ88" i="14" s="1"/>
  <c r="S88" i="14"/>
  <c r="AI87" i="14"/>
  <c r="AB87" i="14"/>
  <c r="Y87" i="14"/>
  <c r="X87" i="14"/>
  <c r="U87" i="14"/>
  <c r="T87" i="14"/>
  <c r="AJ87" i="14" s="1"/>
  <c r="S87" i="14"/>
  <c r="AI86" i="14"/>
  <c r="AB86" i="14"/>
  <c r="Y86" i="14"/>
  <c r="X86" i="14"/>
  <c r="U86" i="14"/>
  <c r="T86" i="14"/>
  <c r="AJ86" i="14" s="1"/>
  <c r="S86" i="14"/>
  <c r="AI85" i="14"/>
  <c r="AB85" i="14"/>
  <c r="Y85" i="14"/>
  <c r="X85" i="14"/>
  <c r="U85" i="14"/>
  <c r="T85" i="14"/>
  <c r="S85" i="14"/>
  <c r="AI84" i="14"/>
  <c r="AB84" i="14"/>
  <c r="Y84" i="14"/>
  <c r="X84" i="14"/>
  <c r="U84" i="14"/>
  <c r="T84" i="14"/>
  <c r="AJ84" i="14" s="1"/>
  <c r="S84" i="14"/>
  <c r="AI83" i="14"/>
  <c r="AB83" i="14"/>
  <c r="Y83" i="14"/>
  <c r="X83" i="14"/>
  <c r="U83" i="14"/>
  <c r="T83" i="14"/>
  <c r="AJ83" i="14" s="1"/>
  <c r="S83" i="14"/>
  <c r="AI82" i="14"/>
  <c r="AB82" i="14"/>
  <c r="Y82" i="14"/>
  <c r="X82" i="14"/>
  <c r="U82" i="14"/>
  <c r="T82" i="14"/>
  <c r="AJ82" i="14" s="1"/>
  <c r="S82" i="14"/>
  <c r="AI81" i="14"/>
  <c r="AB81" i="14"/>
  <c r="Y81" i="14"/>
  <c r="X81" i="14"/>
  <c r="U81" i="14"/>
  <c r="T81" i="14"/>
  <c r="S81" i="14"/>
  <c r="AI80" i="14"/>
  <c r="AB80" i="14"/>
  <c r="Y80" i="14"/>
  <c r="X80" i="14"/>
  <c r="U80" i="14"/>
  <c r="T80" i="14"/>
  <c r="AJ80" i="14" s="1"/>
  <c r="S80" i="14"/>
  <c r="AI79" i="14"/>
  <c r="AB79" i="14"/>
  <c r="Y79" i="14"/>
  <c r="X79" i="14"/>
  <c r="U79" i="14"/>
  <c r="T79" i="14"/>
  <c r="AJ79" i="14" s="1"/>
  <c r="S79" i="14"/>
  <c r="AI78" i="14"/>
  <c r="AB78" i="14"/>
  <c r="Y78" i="14"/>
  <c r="X78" i="14"/>
  <c r="U78" i="14"/>
  <c r="T78" i="14"/>
  <c r="AJ78" i="14" s="1"/>
  <c r="S78" i="14"/>
  <c r="AI77" i="14"/>
  <c r="AB77" i="14"/>
  <c r="Y77" i="14"/>
  <c r="X77" i="14"/>
  <c r="U77" i="14"/>
  <c r="T77" i="14"/>
  <c r="S77" i="14"/>
  <c r="AI76" i="14"/>
  <c r="AB76" i="14"/>
  <c r="Y76" i="14"/>
  <c r="X76" i="14"/>
  <c r="U76" i="14"/>
  <c r="T76" i="14"/>
  <c r="AJ76" i="14" s="1"/>
  <c r="S76" i="14"/>
  <c r="AI75" i="14"/>
  <c r="AB75" i="14"/>
  <c r="Y75" i="14"/>
  <c r="X75" i="14"/>
  <c r="U75" i="14"/>
  <c r="T75" i="14"/>
  <c r="AJ75" i="14" s="1"/>
  <c r="S75" i="14"/>
  <c r="AI74" i="14"/>
  <c r="AB74" i="14"/>
  <c r="Y74" i="14"/>
  <c r="X74" i="14"/>
  <c r="U74" i="14"/>
  <c r="T74" i="14"/>
  <c r="AJ74" i="14" s="1"/>
  <c r="S74" i="14"/>
  <c r="AI73" i="14"/>
  <c r="AB73" i="14"/>
  <c r="Y73" i="14"/>
  <c r="X73" i="14"/>
  <c r="U73" i="14"/>
  <c r="T73" i="14"/>
  <c r="S73" i="14"/>
  <c r="AI72" i="14"/>
  <c r="AB72" i="14"/>
  <c r="Y72" i="14"/>
  <c r="X72" i="14"/>
  <c r="U72" i="14"/>
  <c r="T72" i="14"/>
  <c r="AJ72" i="14" s="1"/>
  <c r="S72" i="14"/>
  <c r="AI71" i="14"/>
  <c r="AB71" i="14"/>
  <c r="Y71" i="14"/>
  <c r="X71" i="14"/>
  <c r="U71" i="14"/>
  <c r="T71" i="14"/>
  <c r="AJ71" i="14" s="1"/>
  <c r="S71" i="14"/>
  <c r="AI70" i="14"/>
  <c r="AB70" i="14"/>
  <c r="Y70" i="14"/>
  <c r="X70" i="14"/>
  <c r="U70" i="14"/>
  <c r="T70" i="14"/>
  <c r="AJ70" i="14" s="1"/>
  <c r="S70" i="14"/>
  <c r="AI69" i="14"/>
  <c r="AB69" i="14"/>
  <c r="Y69" i="14"/>
  <c r="X69" i="14"/>
  <c r="U69" i="14"/>
  <c r="T69" i="14"/>
  <c r="S69" i="14"/>
  <c r="AI68" i="14"/>
  <c r="AB68" i="14"/>
  <c r="Y68" i="14"/>
  <c r="X68" i="14"/>
  <c r="U68" i="14"/>
  <c r="T68" i="14"/>
  <c r="AJ68" i="14" s="1"/>
  <c r="S68" i="14"/>
  <c r="AI67" i="14"/>
  <c r="AB67" i="14"/>
  <c r="Y67" i="14"/>
  <c r="X67" i="14"/>
  <c r="U67" i="14"/>
  <c r="T67" i="14"/>
  <c r="AJ67" i="14" s="1"/>
  <c r="S67" i="14"/>
  <c r="AI66" i="14"/>
  <c r="AB66" i="14"/>
  <c r="Y66" i="14"/>
  <c r="X66" i="14"/>
  <c r="U66" i="14"/>
  <c r="T66" i="14"/>
  <c r="AJ66" i="14" s="1"/>
  <c r="S66" i="14"/>
  <c r="AI65" i="14"/>
  <c r="AB65" i="14"/>
  <c r="Y65" i="14"/>
  <c r="X65" i="14"/>
  <c r="U65" i="14"/>
  <c r="T65" i="14"/>
  <c r="S65" i="14"/>
  <c r="AI64" i="14"/>
  <c r="AB64" i="14"/>
  <c r="Y64" i="14"/>
  <c r="X64" i="14"/>
  <c r="U64" i="14"/>
  <c r="T64" i="14"/>
  <c r="AJ64" i="14" s="1"/>
  <c r="S64" i="14"/>
  <c r="AI63" i="14"/>
  <c r="AB63" i="14"/>
  <c r="Y63" i="14"/>
  <c r="X63" i="14"/>
  <c r="U63" i="14"/>
  <c r="T63" i="14"/>
  <c r="AJ63" i="14" s="1"/>
  <c r="S63" i="14"/>
  <c r="AI62" i="14"/>
  <c r="AB62" i="14"/>
  <c r="Y62" i="14"/>
  <c r="X62" i="14"/>
  <c r="U62" i="14"/>
  <c r="T62" i="14"/>
  <c r="AJ62" i="14" s="1"/>
  <c r="S62" i="14"/>
  <c r="AI61" i="14"/>
  <c r="AB61" i="14"/>
  <c r="Y61" i="14"/>
  <c r="X61" i="14"/>
  <c r="U61" i="14"/>
  <c r="T61" i="14"/>
  <c r="S61" i="14"/>
  <c r="AI60" i="14"/>
  <c r="AB60" i="14"/>
  <c r="Y60" i="14"/>
  <c r="X60" i="14"/>
  <c r="U60" i="14"/>
  <c r="T60" i="14"/>
  <c r="AJ60" i="14" s="1"/>
  <c r="S60" i="14"/>
  <c r="AI59" i="14"/>
  <c r="AB59" i="14"/>
  <c r="Y59" i="14"/>
  <c r="X59" i="14"/>
  <c r="U59" i="14"/>
  <c r="T59" i="14"/>
  <c r="AJ59" i="14" s="1"/>
  <c r="S59" i="14"/>
  <c r="AI58" i="14"/>
  <c r="AB58" i="14"/>
  <c r="Y58" i="14"/>
  <c r="X58" i="14"/>
  <c r="U58" i="14"/>
  <c r="T58" i="14"/>
  <c r="AJ58" i="14" s="1"/>
  <c r="S58" i="14"/>
  <c r="AI57" i="14"/>
  <c r="AB57" i="14"/>
  <c r="Y57" i="14"/>
  <c r="X57" i="14"/>
  <c r="U57" i="14"/>
  <c r="T57" i="14"/>
  <c r="S57" i="14"/>
  <c r="AI56" i="14"/>
  <c r="AB56" i="14"/>
  <c r="Y56" i="14"/>
  <c r="X56" i="14"/>
  <c r="U56" i="14"/>
  <c r="T56" i="14"/>
  <c r="AJ56" i="14" s="1"/>
  <c r="S56" i="14"/>
  <c r="AI55" i="14"/>
  <c r="AB55" i="14"/>
  <c r="Y55" i="14"/>
  <c r="X55" i="14"/>
  <c r="U55" i="14"/>
  <c r="T55" i="14"/>
  <c r="AJ55" i="14" s="1"/>
  <c r="S55" i="14"/>
  <c r="AI54" i="14"/>
  <c r="AB54" i="14"/>
  <c r="Y54" i="14"/>
  <c r="X54" i="14"/>
  <c r="U54" i="14"/>
  <c r="T54" i="14"/>
  <c r="AJ54" i="14" s="1"/>
  <c r="S54" i="14"/>
  <c r="AI53" i="14"/>
  <c r="AB53" i="14"/>
  <c r="Y53" i="14"/>
  <c r="X53" i="14"/>
  <c r="U53" i="14"/>
  <c r="T53" i="14"/>
  <c r="S53" i="14"/>
  <c r="AI52" i="14"/>
  <c r="AB52" i="14"/>
  <c r="Y52" i="14"/>
  <c r="X52" i="14"/>
  <c r="U52" i="14"/>
  <c r="T52" i="14"/>
  <c r="AJ52" i="14" s="1"/>
  <c r="S52" i="14"/>
  <c r="AI51" i="14"/>
  <c r="AB51" i="14"/>
  <c r="Y51" i="14"/>
  <c r="X51" i="14"/>
  <c r="U51" i="14"/>
  <c r="T51" i="14"/>
  <c r="AJ51" i="14" s="1"/>
  <c r="S51" i="14"/>
  <c r="AI50" i="14"/>
  <c r="AB50" i="14"/>
  <c r="Y50" i="14"/>
  <c r="X50" i="14"/>
  <c r="U50" i="14"/>
  <c r="T50" i="14"/>
  <c r="AJ50" i="14" s="1"/>
  <c r="S50" i="14"/>
  <c r="AI49" i="14"/>
  <c r="AB49" i="14"/>
  <c r="Y49" i="14"/>
  <c r="X49" i="14"/>
  <c r="U49" i="14"/>
  <c r="T49" i="14"/>
  <c r="S49" i="14"/>
  <c r="AI48" i="14"/>
  <c r="AB48" i="14"/>
  <c r="Y48" i="14"/>
  <c r="X48" i="14"/>
  <c r="U48" i="14"/>
  <c r="T48" i="14"/>
  <c r="AJ48" i="14" s="1"/>
  <c r="S48" i="14"/>
  <c r="AI47" i="14"/>
  <c r="AB47" i="14"/>
  <c r="Y47" i="14"/>
  <c r="X47" i="14"/>
  <c r="U47" i="14"/>
  <c r="T47" i="14"/>
  <c r="AJ47" i="14" s="1"/>
  <c r="S47" i="14"/>
  <c r="AI46" i="14"/>
  <c r="AB46" i="14"/>
  <c r="Y46" i="14"/>
  <c r="X46" i="14"/>
  <c r="U46" i="14"/>
  <c r="T46" i="14"/>
  <c r="AJ46" i="14" s="1"/>
  <c r="S46" i="14"/>
  <c r="AI45" i="14"/>
  <c r="AB45" i="14"/>
  <c r="Y45" i="14"/>
  <c r="X45" i="14"/>
  <c r="U45" i="14"/>
  <c r="T45" i="14"/>
  <c r="S45" i="14"/>
  <c r="AI44" i="14"/>
  <c r="AB44" i="14"/>
  <c r="Y44" i="14"/>
  <c r="X44" i="14"/>
  <c r="U44" i="14"/>
  <c r="T44" i="14"/>
  <c r="S44" i="14"/>
  <c r="AI43" i="14"/>
  <c r="AB43" i="14"/>
  <c r="Y43" i="14"/>
  <c r="X43" i="14"/>
  <c r="U43" i="14"/>
  <c r="T43" i="14"/>
  <c r="S43" i="14"/>
  <c r="AJ43" i="14" s="1"/>
  <c r="AI42" i="14"/>
  <c r="AB42" i="14"/>
  <c r="Y42" i="14"/>
  <c r="X42" i="14"/>
  <c r="U42" i="14"/>
  <c r="T42" i="14"/>
  <c r="S42" i="14"/>
  <c r="AJ42" i="14" s="1"/>
  <c r="AI41" i="14"/>
  <c r="AB41" i="14"/>
  <c r="Y41" i="14"/>
  <c r="X41" i="14"/>
  <c r="U41" i="14"/>
  <c r="T41" i="14"/>
  <c r="S41" i="14"/>
  <c r="AI40" i="14"/>
  <c r="AB40" i="14"/>
  <c r="Y40" i="14"/>
  <c r="X40" i="14"/>
  <c r="U40" i="14"/>
  <c r="T40" i="14"/>
  <c r="S40" i="14"/>
  <c r="AI39" i="14"/>
  <c r="AB39" i="14"/>
  <c r="Y39" i="14"/>
  <c r="X39" i="14"/>
  <c r="U39" i="14"/>
  <c r="T39" i="14"/>
  <c r="AJ39" i="14" s="1"/>
  <c r="S39" i="14"/>
  <c r="AI38" i="14"/>
  <c r="AB38" i="14"/>
  <c r="Y38" i="14"/>
  <c r="X38" i="14"/>
  <c r="U38" i="14"/>
  <c r="T38" i="14"/>
  <c r="AJ38" i="14" s="1"/>
  <c r="S38" i="14"/>
  <c r="AI37" i="14"/>
  <c r="AB37" i="14"/>
  <c r="Y37" i="14"/>
  <c r="X37" i="14"/>
  <c r="U37" i="14"/>
  <c r="T37" i="14"/>
  <c r="AJ37" i="14" s="1"/>
  <c r="S37" i="14"/>
  <c r="AI36" i="14"/>
  <c r="AB36" i="14"/>
  <c r="Y36" i="14"/>
  <c r="X36" i="14"/>
  <c r="U36" i="14"/>
  <c r="T36" i="14"/>
  <c r="AJ36" i="14" s="1"/>
  <c r="S36" i="14"/>
  <c r="AI35" i="14"/>
  <c r="AB35" i="14"/>
  <c r="Y35" i="14"/>
  <c r="X35" i="14"/>
  <c r="U35" i="14"/>
  <c r="T35" i="14"/>
  <c r="AJ35" i="14" s="1"/>
  <c r="S35" i="14"/>
  <c r="AI34" i="14"/>
  <c r="AB34" i="14"/>
  <c r="Y34" i="14"/>
  <c r="X34" i="14"/>
  <c r="U34" i="14"/>
  <c r="T34" i="14"/>
  <c r="S34" i="14"/>
  <c r="AI33" i="14"/>
  <c r="AB33" i="14"/>
  <c r="Y33" i="14"/>
  <c r="X33" i="14"/>
  <c r="U33" i="14"/>
  <c r="T33" i="14"/>
  <c r="S33" i="14"/>
  <c r="AJ33" i="14" s="1"/>
  <c r="AI32" i="14"/>
  <c r="AB32" i="14"/>
  <c r="Y32" i="14"/>
  <c r="X32" i="14"/>
  <c r="U32" i="14"/>
  <c r="T32" i="14"/>
  <c r="S32" i="14"/>
  <c r="AI31" i="14"/>
  <c r="AB31" i="14"/>
  <c r="Y31" i="14"/>
  <c r="X31" i="14"/>
  <c r="U31" i="14"/>
  <c r="T31" i="14"/>
  <c r="S31" i="14"/>
  <c r="AJ31" i="14" s="1"/>
  <c r="AI30" i="14"/>
  <c r="AB30" i="14"/>
  <c r="Y30" i="14"/>
  <c r="X30" i="14"/>
  <c r="U30" i="14"/>
  <c r="T30" i="14"/>
  <c r="S30" i="14"/>
  <c r="AI29" i="14"/>
  <c r="AB29" i="14"/>
  <c r="Y29" i="14"/>
  <c r="X29" i="14"/>
  <c r="U29" i="14"/>
  <c r="T29" i="14"/>
  <c r="S29" i="14"/>
  <c r="AJ29" i="14" s="1"/>
  <c r="AI28" i="14"/>
  <c r="AB28" i="14"/>
  <c r="Y28" i="14"/>
  <c r="X28" i="14"/>
  <c r="U28" i="14"/>
  <c r="T28" i="14"/>
  <c r="S28" i="14"/>
  <c r="AI27" i="14"/>
  <c r="AB27" i="14"/>
  <c r="Y27" i="14"/>
  <c r="X27" i="14"/>
  <c r="U27" i="14"/>
  <c r="T27" i="14"/>
  <c r="S27" i="14"/>
  <c r="AJ27" i="14" s="1"/>
  <c r="AI26" i="14"/>
  <c r="AB26" i="14"/>
  <c r="Y26" i="14"/>
  <c r="X26" i="14"/>
  <c r="U26" i="14"/>
  <c r="T26" i="14"/>
  <c r="S26" i="14"/>
  <c r="AI25" i="14"/>
  <c r="AB25" i="14"/>
  <c r="Y25" i="14"/>
  <c r="X25" i="14"/>
  <c r="U25" i="14"/>
  <c r="T25" i="14"/>
  <c r="S25" i="14"/>
  <c r="AJ25" i="14" s="1"/>
  <c r="AI24" i="14"/>
  <c r="AB24" i="14"/>
  <c r="Y24" i="14"/>
  <c r="X24" i="14"/>
  <c r="U24" i="14"/>
  <c r="T24" i="14"/>
  <c r="S24" i="14"/>
  <c r="AI23" i="14"/>
  <c r="AB23" i="14"/>
  <c r="Y23" i="14"/>
  <c r="X23" i="14"/>
  <c r="U23" i="14"/>
  <c r="T23" i="14"/>
  <c r="S23" i="14"/>
  <c r="AJ23" i="14" s="1"/>
  <c r="AI22" i="14"/>
  <c r="AB22" i="14"/>
  <c r="Y22" i="14"/>
  <c r="X22" i="14"/>
  <c r="U22" i="14"/>
  <c r="T22" i="14"/>
  <c r="S22" i="14"/>
  <c r="AI21" i="14"/>
  <c r="AB21" i="14"/>
  <c r="Y21" i="14"/>
  <c r="X21" i="14"/>
  <c r="U21" i="14"/>
  <c r="T21" i="14"/>
  <c r="S21" i="14"/>
  <c r="AJ21" i="14" s="1"/>
  <c r="AI20" i="14"/>
  <c r="AB20" i="14"/>
  <c r="Y20" i="14"/>
  <c r="X20" i="14"/>
  <c r="U20" i="14"/>
  <c r="T20" i="14"/>
  <c r="S20" i="14"/>
  <c r="AI19" i="14"/>
  <c r="AB19" i="14"/>
  <c r="Y19" i="14"/>
  <c r="X19" i="14"/>
  <c r="U19" i="14"/>
  <c r="T19" i="14"/>
  <c r="S19" i="14"/>
  <c r="AJ19" i="14" s="1"/>
  <c r="AI18" i="14"/>
  <c r="AB18" i="14"/>
  <c r="Y18" i="14"/>
  <c r="X18" i="14"/>
  <c r="U18" i="14"/>
  <c r="T18" i="14"/>
  <c r="S18" i="14"/>
  <c r="AI17" i="14"/>
  <c r="AB17" i="14"/>
  <c r="Y17" i="14"/>
  <c r="X17" i="14"/>
  <c r="U17" i="14"/>
  <c r="T17" i="14"/>
  <c r="S17" i="14"/>
  <c r="AJ17" i="14" s="1"/>
  <c r="AI16" i="14"/>
  <c r="AB16" i="14"/>
  <c r="Y16" i="14"/>
  <c r="X16" i="14"/>
  <c r="U16" i="14"/>
  <c r="T16" i="14"/>
  <c r="S16" i="14"/>
  <c r="AI15" i="14"/>
  <c r="AB15" i="14"/>
  <c r="Y15" i="14"/>
  <c r="X15" i="14"/>
  <c r="U15" i="14"/>
  <c r="T15" i="14"/>
  <c r="S15" i="14"/>
  <c r="AJ15" i="14" s="1"/>
  <c r="AI14" i="14"/>
  <c r="AB14" i="14"/>
  <c r="Y14" i="14"/>
  <c r="X14" i="14"/>
  <c r="U14" i="14"/>
  <c r="T14" i="14"/>
  <c r="S14" i="14"/>
  <c r="AI13" i="14"/>
  <c r="AB13" i="14"/>
  <c r="Y13" i="14"/>
  <c r="X13" i="14"/>
  <c r="U13" i="14"/>
  <c r="T13" i="14"/>
  <c r="S13" i="14"/>
  <c r="AJ13" i="14" s="1"/>
  <c r="AI12" i="14"/>
  <c r="AB12" i="14"/>
  <c r="Y12" i="14"/>
  <c r="X12" i="14"/>
  <c r="U12" i="14"/>
  <c r="T12" i="14"/>
  <c r="S12" i="14"/>
  <c r="AI11" i="14"/>
  <c r="AB11" i="14"/>
  <c r="Y11" i="14"/>
  <c r="Y160" i="14" s="1"/>
  <c r="X11" i="14"/>
  <c r="U11" i="14"/>
  <c r="T11" i="14"/>
  <c r="S11" i="14"/>
  <c r="AJ11" i="14" s="1"/>
  <c r="T3" i="14"/>
  <c r="AH137" i="13"/>
  <c r="AG137" i="13"/>
  <c r="AF137" i="13"/>
  <c r="AE137" i="13"/>
  <c r="AD137" i="13"/>
  <c r="AC137" i="13"/>
  <c r="AA137" i="13"/>
  <c r="Z137" i="13"/>
  <c r="W137" i="13"/>
  <c r="V137" i="13"/>
  <c r="AI136" i="13"/>
  <c r="AB136" i="13"/>
  <c r="Y136" i="13"/>
  <c r="X136" i="13"/>
  <c r="U136" i="13"/>
  <c r="T136" i="13"/>
  <c r="S136" i="13"/>
  <c r="AJ136" i="13" s="1"/>
  <c r="Q136" i="13"/>
  <c r="P136" i="13"/>
  <c r="AI135" i="13"/>
  <c r="AB135" i="13"/>
  <c r="Y135" i="13"/>
  <c r="X135" i="13"/>
  <c r="U135" i="13"/>
  <c r="T135" i="13"/>
  <c r="AJ135" i="13" s="1"/>
  <c r="S135" i="13"/>
  <c r="Q135" i="13"/>
  <c r="P135" i="13"/>
  <c r="AI134" i="13"/>
  <c r="AB134" i="13"/>
  <c r="Y134" i="13"/>
  <c r="X134" i="13"/>
  <c r="U134" i="13"/>
  <c r="T134" i="13"/>
  <c r="S134" i="13"/>
  <c r="AJ134" i="13" s="1"/>
  <c r="Q134" i="13"/>
  <c r="P134" i="13"/>
  <c r="AI133" i="13"/>
  <c r="AB133" i="13"/>
  <c r="Y133" i="13"/>
  <c r="X133" i="13"/>
  <c r="U133" i="13"/>
  <c r="T133" i="13"/>
  <c r="AJ133" i="13" s="1"/>
  <c r="S133" i="13"/>
  <c r="Q133" i="13"/>
  <c r="P133" i="13"/>
  <c r="AI132" i="13"/>
  <c r="AB132" i="13"/>
  <c r="Y132" i="13"/>
  <c r="X132" i="13"/>
  <c r="U132" i="13"/>
  <c r="T132" i="13"/>
  <c r="S132" i="13"/>
  <c r="AJ132" i="13" s="1"/>
  <c r="Q132" i="13"/>
  <c r="P132" i="13"/>
  <c r="AI131" i="13"/>
  <c r="AB131" i="13"/>
  <c r="Y131" i="13"/>
  <c r="X131" i="13"/>
  <c r="U131" i="13"/>
  <c r="T131" i="13"/>
  <c r="AJ131" i="13" s="1"/>
  <c r="S131" i="13"/>
  <c r="Q131" i="13"/>
  <c r="P131" i="13"/>
  <c r="AI130" i="13"/>
  <c r="AB130" i="13"/>
  <c r="Y130" i="13"/>
  <c r="X130" i="13"/>
  <c r="U130" i="13"/>
  <c r="T130" i="13"/>
  <c r="S130" i="13"/>
  <c r="AJ130" i="13" s="1"/>
  <c r="Q130" i="13"/>
  <c r="P130" i="13"/>
  <c r="AI129" i="13"/>
  <c r="AB129" i="13"/>
  <c r="Y129" i="13"/>
  <c r="X129" i="13"/>
  <c r="U129" i="13"/>
  <c r="T129" i="13"/>
  <c r="AJ129" i="13" s="1"/>
  <c r="S129" i="13"/>
  <c r="Q129" i="13"/>
  <c r="P129" i="13"/>
  <c r="AI128" i="13"/>
  <c r="AB128" i="13"/>
  <c r="Y128" i="13"/>
  <c r="X128" i="13"/>
  <c r="U128" i="13"/>
  <c r="T128" i="13"/>
  <c r="S128" i="13"/>
  <c r="AJ128" i="13" s="1"/>
  <c r="Q128" i="13"/>
  <c r="P128" i="13"/>
  <c r="AI127" i="13"/>
  <c r="AB127" i="13"/>
  <c r="Y127" i="13"/>
  <c r="X127" i="13"/>
  <c r="U127" i="13"/>
  <c r="T127" i="13"/>
  <c r="AJ127" i="13" s="1"/>
  <c r="S127" i="13"/>
  <c r="Q127" i="13"/>
  <c r="P127" i="13"/>
  <c r="AI126" i="13"/>
  <c r="AB126" i="13"/>
  <c r="Y126" i="13"/>
  <c r="X126" i="13"/>
  <c r="U126" i="13"/>
  <c r="T126" i="13"/>
  <c r="S126" i="13"/>
  <c r="AJ126" i="13" s="1"/>
  <c r="Q126" i="13"/>
  <c r="P126" i="13"/>
  <c r="AI125" i="13"/>
  <c r="AB125" i="13"/>
  <c r="Y125" i="13"/>
  <c r="X125" i="13"/>
  <c r="U125" i="13"/>
  <c r="T125" i="13"/>
  <c r="AJ125" i="13" s="1"/>
  <c r="S125" i="13"/>
  <c r="Q125" i="13"/>
  <c r="P125" i="13"/>
  <c r="AI124" i="13"/>
  <c r="AB124" i="13"/>
  <c r="Y124" i="13"/>
  <c r="X124" i="13"/>
  <c r="U124" i="13"/>
  <c r="T124" i="13"/>
  <c r="S124" i="13"/>
  <c r="AJ124" i="13" s="1"/>
  <c r="Q124" i="13"/>
  <c r="P124" i="13"/>
  <c r="AI123" i="13"/>
  <c r="AB123" i="13"/>
  <c r="Y123" i="13"/>
  <c r="X123" i="13"/>
  <c r="U123" i="13"/>
  <c r="T123" i="13"/>
  <c r="AJ123" i="13" s="1"/>
  <c r="S123" i="13"/>
  <c r="Q123" i="13"/>
  <c r="P123" i="13"/>
  <c r="AI122" i="13"/>
  <c r="AB122" i="13"/>
  <c r="Y122" i="13"/>
  <c r="X122" i="13"/>
  <c r="U122" i="13"/>
  <c r="T122" i="13"/>
  <c r="S122" i="13"/>
  <c r="AJ122" i="13" s="1"/>
  <c r="Q122" i="13"/>
  <c r="P122" i="13"/>
  <c r="AI121" i="13"/>
  <c r="AB121" i="13"/>
  <c r="Y121" i="13"/>
  <c r="X121" i="13"/>
  <c r="U121" i="13"/>
  <c r="T121" i="13"/>
  <c r="AJ121" i="13" s="1"/>
  <c r="S121" i="13"/>
  <c r="Q121" i="13"/>
  <c r="P121" i="13"/>
  <c r="AI120" i="13"/>
  <c r="AB120" i="13"/>
  <c r="Y120" i="13"/>
  <c r="X120" i="13"/>
  <c r="U120" i="13"/>
  <c r="T120" i="13"/>
  <c r="S120" i="13"/>
  <c r="AJ120" i="13" s="1"/>
  <c r="Q120" i="13"/>
  <c r="P120" i="13"/>
  <c r="AI119" i="13"/>
  <c r="AB119" i="13"/>
  <c r="Y119" i="13"/>
  <c r="X119" i="13"/>
  <c r="U119" i="13"/>
  <c r="T119" i="13"/>
  <c r="AJ119" i="13" s="1"/>
  <c r="S119" i="13"/>
  <c r="Q119" i="13"/>
  <c r="P119" i="13"/>
  <c r="AI118" i="13"/>
  <c r="AB118" i="13"/>
  <c r="Y118" i="13"/>
  <c r="X118" i="13"/>
  <c r="U118" i="13"/>
  <c r="T118" i="13"/>
  <c r="S118" i="13"/>
  <c r="AJ118" i="13" s="1"/>
  <c r="Q118" i="13"/>
  <c r="P118" i="13"/>
  <c r="AI117" i="13"/>
  <c r="AB117" i="13"/>
  <c r="Y117" i="13"/>
  <c r="X117" i="13"/>
  <c r="U117" i="13"/>
  <c r="T117" i="13"/>
  <c r="AJ117" i="13" s="1"/>
  <c r="S117" i="13"/>
  <c r="Q117" i="13"/>
  <c r="P117" i="13"/>
  <c r="AI116" i="13"/>
  <c r="AB116" i="13"/>
  <c r="Y116" i="13"/>
  <c r="X116" i="13"/>
  <c r="U116" i="13"/>
  <c r="T116" i="13"/>
  <c r="S116" i="13"/>
  <c r="AJ116" i="13" s="1"/>
  <c r="Q116" i="13"/>
  <c r="P116" i="13"/>
  <c r="AI115" i="13"/>
  <c r="AB115" i="13"/>
  <c r="Y115" i="13"/>
  <c r="X115" i="13"/>
  <c r="U115" i="13"/>
  <c r="T115" i="13"/>
  <c r="AJ115" i="13" s="1"/>
  <c r="S115" i="13"/>
  <c r="Q115" i="13"/>
  <c r="P115" i="13"/>
  <c r="AI114" i="13"/>
  <c r="AB114" i="13"/>
  <c r="Y114" i="13"/>
  <c r="X114" i="13"/>
  <c r="U114" i="13"/>
  <c r="T114" i="13"/>
  <c r="S114" i="13"/>
  <c r="AJ114" i="13" s="1"/>
  <c r="Q114" i="13"/>
  <c r="P114" i="13"/>
  <c r="AI113" i="13"/>
  <c r="AB113" i="13"/>
  <c r="Y113" i="13"/>
  <c r="X113" i="13"/>
  <c r="U113" i="13"/>
  <c r="T113" i="13"/>
  <c r="AJ113" i="13" s="1"/>
  <c r="S113" i="13"/>
  <c r="Q113" i="13"/>
  <c r="P113" i="13"/>
  <c r="AI112" i="13"/>
  <c r="AB112" i="13"/>
  <c r="Y112" i="13"/>
  <c r="X112" i="13"/>
  <c r="U112" i="13"/>
  <c r="T112" i="13"/>
  <c r="S112" i="13"/>
  <c r="AJ112" i="13" s="1"/>
  <c r="Q112" i="13"/>
  <c r="P112" i="13"/>
  <c r="AI111" i="13"/>
  <c r="AB111" i="13"/>
  <c r="Y111" i="13"/>
  <c r="X111" i="13"/>
  <c r="U111" i="13"/>
  <c r="T111" i="13"/>
  <c r="AJ111" i="13" s="1"/>
  <c r="S111" i="13"/>
  <c r="Q111" i="13"/>
  <c r="P111" i="13"/>
  <c r="AI110" i="13"/>
  <c r="AB110" i="13"/>
  <c r="Y110" i="13"/>
  <c r="X110" i="13"/>
  <c r="U110" i="13"/>
  <c r="T110" i="13"/>
  <c r="S110" i="13"/>
  <c r="AJ110" i="13" s="1"/>
  <c r="Q110" i="13"/>
  <c r="P110" i="13"/>
  <c r="AI109" i="13"/>
  <c r="AB109" i="13"/>
  <c r="Y109" i="13"/>
  <c r="X109" i="13"/>
  <c r="U109" i="13"/>
  <c r="T109" i="13"/>
  <c r="AJ109" i="13" s="1"/>
  <c r="S109" i="13"/>
  <c r="Q109" i="13"/>
  <c r="P109" i="13"/>
  <c r="AI108" i="13"/>
  <c r="AB108" i="13"/>
  <c r="Y108" i="13"/>
  <c r="X108" i="13"/>
  <c r="U108" i="13"/>
  <c r="T108" i="13"/>
  <c r="S108" i="13"/>
  <c r="AJ108" i="13" s="1"/>
  <c r="Q108" i="13"/>
  <c r="P108" i="13"/>
  <c r="AI107" i="13"/>
  <c r="AB107" i="13"/>
  <c r="Y107" i="13"/>
  <c r="X107" i="13"/>
  <c r="U107" i="13"/>
  <c r="T107" i="13"/>
  <c r="AJ107" i="13" s="1"/>
  <c r="S107" i="13"/>
  <c r="Q107" i="13"/>
  <c r="P107" i="13"/>
  <c r="AI106" i="13"/>
  <c r="AB106" i="13"/>
  <c r="Y106" i="13"/>
  <c r="X106" i="13"/>
  <c r="U106" i="13"/>
  <c r="T106" i="13"/>
  <c r="S106" i="13"/>
  <c r="AJ106" i="13" s="1"/>
  <c r="Q106" i="13"/>
  <c r="P106" i="13"/>
  <c r="AI105" i="13"/>
  <c r="AB105" i="13"/>
  <c r="Y105" i="13"/>
  <c r="X105" i="13"/>
  <c r="U105" i="13"/>
  <c r="T105" i="13"/>
  <c r="AJ105" i="13" s="1"/>
  <c r="S105" i="13"/>
  <c r="Q105" i="13"/>
  <c r="P105" i="13"/>
  <c r="AI104" i="13"/>
  <c r="AB104" i="13"/>
  <c r="Y104" i="13"/>
  <c r="X104" i="13"/>
  <c r="U104" i="13"/>
  <c r="T104" i="13"/>
  <c r="S104" i="13"/>
  <c r="AJ104" i="13" s="1"/>
  <c r="Q104" i="13"/>
  <c r="P104" i="13"/>
  <c r="AI103" i="13"/>
  <c r="AB103" i="13"/>
  <c r="Y103" i="13"/>
  <c r="X103" i="13"/>
  <c r="U103" i="13"/>
  <c r="T103" i="13"/>
  <c r="AJ103" i="13" s="1"/>
  <c r="S103" i="13"/>
  <c r="Q103" i="13"/>
  <c r="P103" i="13"/>
  <c r="AI102" i="13"/>
  <c r="AB102" i="13"/>
  <c r="Y102" i="13"/>
  <c r="X102" i="13"/>
  <c r="U102" i="13"/>
  <c r="T102" i="13"/>
  <c r="S102" i="13"/>
  <c r="AJ102" i="13" s="1"/>
  <c r="Q102" i="13"/>
  <c r="P102" i="13"/>
  <c r="AI101" i="13"/>
  <c r="AB101" i="13"/>
  <c r="Y101" i="13"/>
  <c r="X101" i="13"/>
  <c r="U101" i="13"/>
  <c r="T101" i="13"/>
  <c r="AJ101" i="13" s="1"/>
  <c r="S101" i="13"/>
  <c r="Q101" i="13"/>
  <c r="P101" i="13"/>
  <c r="AI100" i="13"/>
  <c r="AB100" i="13"/>
  <c r="Y100" i="13"/>
  <c r="X100" i="13"/>
  <c r="U100" i="13"/>
  <c r="T100" i="13"/>
  <c r="S100" i="13"/>
  <c r="AJ100" i="13" s="1"/>
  <c r="Q100" i="13"/>
  <c r="P100" i="13"/>
  <c r="AI99" i="13"/>
  <c r="AB99" i="13"/>
  <c r="Y99" i="13"/>
  <c r="X99" i="13"/>
  <c r="U99" i="13"/>
  <c r="T99" i="13"/>
  <c r="AJ99" i="13" s="1"/>
  <c r="S99" i="13"/>
  <c r="Q99" i="13"/>
  <c r="P99" i="13"/>
  <c r="AI98" i="13"/>
  <c r="AB98" i="13"/>
  <c r="Y98" i="13"/>
  <c r="X98" i="13"/>
  <c r="U98" i="13"/>
  <c r="T98" i="13"/>
  <c r="S98" i="13"/>
  <c r="AJ98" i="13" s="1"/>
  <c r="Q98" i="13"/>
  <c r="P98" i="13"/>
  <c r="AI97" i="13"/>
  <c r="AB97" i="13"/>
  <c r="Y97" i="13"/>
  <c r="X97" i="13"/>
  <c r="U97" i="13"/>
  <c r="T97" i="13"/>
  <c r="AJ97" i="13" s="1"/>
  <c r="S97" i="13"/>
  <c r="Q97" i="13"/>
  <c r="P97" i="13"/>
  <c r="AI96" i="13"/>
  <c r="AB96" i="13"/>
  <c r="Y96" i="13"/>
  <c r="X96" i="13"/>
  <c r="U96" i="13"/>
  <c r="T96" i="13"/>
  <c r="S96" i="13"/>
  <c r="AJ96" i="13" s="1"/>
  <c r="Q96" i="13"/>
  <c r="P96" i="13"/>
  <c r="AI95" i="13"/>
  <c r="AB95" i="13"/>
  <c r="Y95" i="13"/>
  <c r="X95" i="13"/>
  <c r="U95" i="13"/>
  <c r="T95" i="13"/>
  <c r="AJ95" i="13" s="1"/>
  <c r="S95" i="13"/>
  <c r="Q95" i="13"/>
  <c r="P95" i="13"/>
  <c r="AI94" i="13"/>
  <c r="AB94" i="13"/>
  <c r="Y94" i="13"/>
  <c r="X94" i="13"/>
  <c r="U94" i="13"/>
  <c r="T94" i="13"/>
  <c r="S94" i="13"/>
  <c r="AJ94" i="13" s="1"/>
  <c r="Q94" i="13"/>
  <c r="P94" i="13"/>
  <c r="AI93" i="13"/>
  <c r="AB93" i="13"/>
  <c r="Y93" i="13"/>
  <c r="X93" i="13"/>
  <c r="U93" i="13"/>
  <c r="T93" i="13"/>
  <c r="AJ93" i="13" s="1"/>
  <c r="S93" i="13"/>
  <c r="Q93" i="13"/>
  <c r="P93" i="13"/>
  <c r="AI92" i="13"/>
  <c r="AB92" i="13"/>
  <c r="Y92" i="13"/>
  <c r="X92" i="13"/>
  <c r="U92" i="13"/>
  <c r="T92" i="13"/>
  <c r="S92" i="13"/>
  <c r="AJ92" i="13" s="1"/>
  <c r="Q92" i="13"/>
  <c r="P92" i="13"/>
  <c r="AI91" i="13"/>
  <c r="AB91" i="13"/>
  <c r="Y91" i="13"/>
  <c r="X91" i="13"/>
  <c r="U91" i="13"/>
  <c r="T91" i="13"/>
  <c r="AJ91" i="13" s="1"/>
  <c r="S91" i="13"/>
  <c r="Q91" i="13"/>
  <c r="P91" i="13"/>
  <c r="AI90" i="13"/>
  <c r="AB90" i="13"/>
  <c r="Y90" i="13"/>
  <c r="X90" i="13"/>
  <c r="U90" i="13"/>
  <c r="T90" i="13"/>
  <c r="S90" i="13"/>
  <c r="AJ90" i="13" s="1"/>
  <c r="Q90" i="13"/>
  <c r="P90" i="13"/>
  <c r="AI89" i="13"/>
  <c r="AB89" i="13"/>
  <c r="Y89" i="13"/>
  <c r="X89" i="13"/>
  <c r="U89" i="13"/>
  <c r="T89" i="13"/>
  <c r="AJ89" i="13" s="1"/>
  <c r="S89" i="13"/>
  <c r="Q89" i="13"/>
  <c r="P89" i="13"/>
  <c r="AI88" i="13"/>
  <c r="AB88" i="13"/>
  <c r="Y88" i="13"/>
  <c r="X88" i="13"/>
  <c r="U88" i="13"/>
  <c r="T88" i="13"/>
  <c r="S88" i="13"/>
  <c r="AJ88" i="13" s="1"/>
  <c r="Q88" i="13"/>
  <c r="P88" i="13"/>
  <c r="AI87" i="13"/>
  <c r="AB87" i="13"/>
  <c r="Y87" i="13"/>
  <c r="X87" i="13"/>
  <c r="U87" i="13"/>
  <c r="T87" i="13"/>
  <c r="S87" i="13"/>
  <c r="Q87" i="13"/>
  <c r="P87" i="13"/>
  <c r="AI86" i="13"/>
  <c r="AB86" i="13"/>
  <c r="Y86" i="13"/>
  <c r="X86" i="13"/>
  <c r="U86" i="13"/>
  <c r="T86" i="13"/>
  <c r="S86" i="13"/>
  <c r="AJ86" i="13" s="1"/>
  <c r="Q86" i="13"/>
  <c r="P86" i="13"/>
  <c r="AI85" i="13"/>
  <c r="AB85" i="13"/>
  <c r="Y85" i="13"/>
  <c r="X85" i="13"/>
  <c r="U85" i="13"/>
  <c r="T85" i="13"/>
  <c r="S85" i="13"/>
  <c r="AJ85" i="13" s="1"/>
  <c r="Q85" i="13"/>
  <c r="P85" i="13"/>
  <c r="AI84" i="13"/>
  <c r="AB84" i="13"/>
  <c r="Y84" i="13"/>
  <c r="X84" i="13"/>
  <c r="U84" i="13"/>
  <c r="T84" i="13"/>
  <c r="S84" i="13"/>
  <c r="AJ84" i="13" s="1"/>
  <c r="Q84" i="13"/>
  <c r="P84" i="13"/>
  <c r="AI83" i="13"/>
  <c r="AB83" i="13"/>
  <c r="Y83" i="13"/>
  <c r="X83" i="13"/>
  <c r="U83" i="13"/>
  <c r="T83" i="13"/>
  <c r="S83" i="13"/>
  <c r="Q83" i="13"/>
  <c r="P83" i="13"/>
  <c r="AI82" i="13"/>
  <c r="AB82" i="13"/>
  <c r="Y82" i="13"/>
  <c r="X82" i="13"/>
  <c r="U82" i="13"/>
  <c r="T82" i="13"/>
  <c r="S82" i="13"/>
  <c r="AJ82" i="13" s="1"/>
  <c r="Q82" i="13"/>
  <c r="P82" i="13"/>
  <c r="AI81" i="13"/>
  <c r="AB81" i="13"/>
  <c r="Y81" i="13"/>
  <c r="X81" i="13"/>
  <c r="U81" i="13"/>
  <c r="T81" i="13"/>
  <c r="S81" i="13"/>
  <c r="AJ81" i="13" s="1"/>
  <c r="Q81" i="13"/>
  <c r="P81" i="13"/>
  <c r="AI80" i="13"/>
  <c r="AB80" i="13"/>
  <c r="Y80" i="13"/>
  <c r="X80" i="13"/>
  <c r="U80" i="13"/>
  <c r="T80" i="13"/>
  <c r="S80" i="13"/>
  <c r="AJ80" i="13" s="1"/>
  <c r="Q80" i="13"/>
  <c r="P80" i="13"/>
  <c r="AI79" i="13"/>
  <c r="AB79" i="13"/>
  <c r="Y79" i="13"/>
  <c r="X79" i="13"/>
  <c r="U79" i="13"/>
  <c r="T79" i="13"/>
  <c r="S79" i="13"/>
  <c r="Q79" i="13"/>
  <c r="P79" i="13"/>
  <c r="AI78" i="13"/>
  <c r="AB78" i="13"/>
  <c r="Y78" i="13"/>
  <c r="X78" i="13"/>
  <c r="U78" i="13"/>
  <c r="T78" i="13"/>
  <c r="S78" i="13"/>
  <c r="AJ78" i="13" s="1"/>
  <c r="Q78" i="13"/>
  <c r="P78" i="13"/>
  <c r="AI77" i="13"/>
  <c r="AB77" i="13"/>
  <c r="Y77" i="13"/>
  <c r="X77" i="13"/>
  <c r="U77" i="13"/>
  <c r="T77" i="13"/>
  <c r="S77" i="13"/>
  <c r="AJ77" i="13" s="1"/>
  <c r="Q77" i="13"/>
  <c r="P77" i="13"/>
  <c r="AI76" i="13"/>
  <c r="AB76" i="13"/>
  <c r="Y76" i="13"/>
  <c r="X76" i="13"/>
  <c r="U76" i="13"/>
  <c r="T76" i="13"/>
  <c r="S76" i="13"/>
  <c r="AJ76" i="13" s="1"/>
  <c r="Q76" i="13"/>
  <c r="P76" i="13"/>
  <c r="AI75" i="13"/>
  <c r="AI137" i="13" s="1"/>
  <c r="AB75" i="13"/>
  <c r="Y75" i="13"/>
  <c r="X75" i="13"/>
  <c r="U75" i="13"/>
  <c r="T75" i="13"/>
  <c r="S75" i="13"/>
  <c r="Q75" i="13"/>
  <c r="P75" i="13"/>
  <c r="AI74" i="13"/>
  <c r="AB74" i="13"/>
  <c r="Y74" i="13"/>
  <c r="X74" i="13"/>
  <c r="U74" i="13"/>
  <c r="T74" i="13"/>
  <c r="S74" i="13"/>
  <c r="AJ74" i="13" s="1"/>
  <c r="AI73" i="13"/>
  <c r="AB73" i="13"/>
  <c r="Y73" i="13"/>
  <c r="X73" i="13"/>
  <c r="U73" i="13"/>
  <c r="T73" i="13"/>
  <c r="S73" i="13"/>
  <c r="AJ73" i="13" s="1"/>
  <c r="AI72" i="13"/>
  <c r="AB72" i="13"/>
  <c r="Y72" i="13"/>
  <c r="X72" i="13"/>
  <c r="U72" i="13"/>
  <c r="T72" i="13"/>
  <c r="S72" i="13"/>
  <c r="AJ72" i="13" s="1"/>
  <c r="AI71" i="13"/>
  <c r="AB71" i="13"/>
  <c r="Y71" i="13"/>
  <c r="X71" i="13"/>
  <c r="U71" i="13"/>
  <c r="T71" i="13"/>
  <c r="S71" i="13"/>
  <c r="AJ71" i="13" s="1"/>
  <c r="AI70" i="13"/>
  <c r="AB70" i="13"/>
  <c r="Y70" i="13"/>
  <c r="X70" i="13"/>
  <c r="U70" i="13"/>
  <c r="T70" i="13"/>
  <c r="S70" i="13"/>
  <c r="AJ70" i="13" s="1"/>
  <c r="AI69" i="13"/>
  <c r="AB69" i="13"/>
  <c r="Y69" i="13"/>
  <c r="X69" i="13"/>
  <c r="U69" i="13"/>
  <c r="T69" i="13"/>
  <c r="S69" i="13"/>
  <c r="AJ69" i="13" s="1"/>
  <c r="AI68" i="13"/>
  <c r="AB68" i="13"/>
  <c r="Y68" i="13"/>
  <c r="X68" i="13"/>
  <c r="U68" i="13"/>
  <c r="T68" i="13"/>
  <c r="S68" i="13"/>
  <c r="AJ68" i="13" s="1"/>
  <c r="AI67" i="13"/>
  <c r="AB67" i="13"/>
  <c r="Y67" i="13"/>
  <c r="X67" i="13"/>
  <c r="U67" i="13"/>
  <c r="T67" i="13"/>
  <c r="S67" i="13"/>
  <c r="AJ67" i="13" s="1"/>
  <c r="AI66" i="13"/>
  <c r="AB66" i="13"/>
  <c r="Y66" i="13"/>
  <c r="X66" i="13"/>
  <c r="U66" i="13"/>
  <c r="T66" i="13"/>
  <c r="S66" i="13"/>
  <c r="AJ66" i="13" s="1"/>
  <c r="AI65" i="13"/>
  <c r="AB65" i="13"/>
  <c r="Y65" i="13"/>
  <c r="X65" i="13"/>
  <c r="U65" i="13"/>
  <c r="T65" i="13"/>
  <c r="S65" i="13"/>
  <c r="AJ65" i="13" s="1"/>
  <c r="AI64" i="13"/>
  <c r="AB64" i="13"/>
  <c r="Y64" i="13"/>
  <c r="X64" i="13"/>
  <c r="U64" i="13"/>
  <c r="T64" i="13"/>
  <c r="S64" i="13"/>
  <c r="AJ64" i="13" s="1"/>
  <c r="AI63" i="13"/>
  <c r="AB63" i="13"/>
  <c r="Y63" i="13"/>
  <c r="X63" i="13"/>
  <c r="U63" i="13"/>
  <c r="T63" i="13"/>
  <c r="S63" i="13"/>
  <c r="AJ63" i="13" s="1"/>
  <c r="AI62" i="13"/>
  <c r="AB62" i="13"/>
  <c r="Y62" i="13"/>
  <c r="X62" i="13"/>
  <c r="U62" i="13"/>
  <c r="T62" i="13"/>
  <c r="S62" i="13"/>
  <c r="AJ62" i="13" s="1"/>
  <c r="AI61" i="13"/>
  <c r="AB61" i="13"/>
  <c r="Y61" i="13"/>
  <c r="X61" i="13"/>
  <c r="U61" i="13"/>
  <c r="T61" i="13"/>
  <c r="S61" i="13"/>
  <c r="AJ61" i="13" s="1"/>
  <c r="AI60" i="13"/>
  <c r="AB60" i="13"/>
  <c r="Y60" i="13"/>
  <c r="X60" i="13"/>
  <c r="U60" i="13"/>
  <c r="T60" i="13"/>
  <c r="S60" i="13"/>
  <c r="AJ60" i="13" s="1"/>
  <c r="AI59" i="13"/>
  <c r="AB59" i="13"/>
  <c r="Y59" i="13"/>
  <c r="X59" i="13"/>
  <c r="U59" i="13"/>
  <c r="T59" i="13"/>
  <c r="S59" i="13"/>
  <c r="AJ59" i="13" s="1"/>
  <c r="AI58" i="13"/>
  <c r="AB58" i="13"/>
  <c r="Y58" i="13"/>
  <c r="X58" i="13"/>
  <c r="U58" i="13"/>
  <c r="T58" i="13"/>
  <c r="S58" i="13"/>
  <c r="AJ58" i="13" s="1"/>
  <c r="AI57" i="13"/>
  <c r="AB57" i="13"/>
  <c r="Y57" i="13"/>
  <c r="X57" i="13"/>
  <c r="U57" i="13"/>
  <c r="T57" i="13"/>
  <c r="S57" i="13"/>
  <c r="AJ57" i="13" s="1"/>
  <c r="AI56" i="13"/>
  <c r="AB56" i="13"/>
  <c r="Y56" i="13"/>
  <c r="X56" i="13"/>
  <c r="U56" i="13"/>
  <c r="T56" i="13"/>
  <c r="S56" i="13"/>
  <c r="AJ56" i="13" s="1"/>
  <c r="AI55" i="13"/>
  <c r="AB55" i="13"/>
  <c r="Y55" i="13"/>
  <c r="X55" i="13"/>
  <c r="U55" i="13"/>
  <c r="T55" i="13"/>
  <c r="S55" i="13"/>
  <c r="AJ55" i="13" s="1"/>
  <c r="AI54" i="13"/>
  <c r="AB54" i="13"/>
  <c r="Y54" i="13"/>
  <c r="X54" i="13"/>
  <c r="U54" i="13"/>
  <c r="T54" i="13"/>
  <c r="S54" i="13"/>
  <c r="AJ54" i="13" s="1"/>
  <c r="AI53" i="13"/>
  <c r="AB53" i="13"/>
  <c r="Y53" i="13"/>
  <c r="X53" i="13"/>
  <c r="U53" i="13"/>
  <c r="T53" i="13"/>
  <c r="S53" i="13"/>
  <c r="AJ53" i="13" s="1"/>
  <c r="AI52" i="13"/>
  <c r="AB52" i="13"/>
  <c r="Y52" i="13"/>
  <c r="X52" i="13"/>
  <c r="U52" i="13"/>
  <c r="T52" i="13"/>
  <c r="S52" i="13"/>
  <c r="AJ52" i="13" s="1"/>
  <c r="AI51" i="13"/>
  <c r="AB51" i="13"/>
  <c r="Y51" i="13"/>
  <c r="X51" i="13"/>
  <c r="U51" i="13"/>
  <c r="T51" i="13"/>
  <c r="S51" i="13"/>
  <c r="AJ51" i="13" s="1"/>
  <c r="AI50" i="13"/>
  <c r="AB50" i="13"/>
  <c r="Y50" i="13"/>
  <c r="X50" i="13"/>
  <c r="U50" i="13"/>
  <c r="T50" i="13"/>
  <c r="S50" i="13"/>
  <c r="AJ50" i="13" s="1"/>
  <c r="AI49" i="13"/>
  <c r="AB49" i="13"/>
  <c r="Y49" i="13"/>
  <c r="X49" i="13"/>
  <c r="U49" i="13"/>
  <c r="T49" i="13"/>
  <c r="S49" i="13"/>
  <c r="AJ49" i="13" s="1"/>
  <c r="AI48" i="13"/>
  <c r="AB48" i="13"/>
  <c r="Y48" i="13"/>
  <c r="X48" i="13"/>
  <c r="U48" i="13"/>
  <c r="T48" i="13"/>
  <c r="S48" i="13"/>
  <c r="AJ48" i="13" s="1"/>
  <c r="AI47" i="13"/>
  <c r="AB47" i="13"/>
  <c r="Y47" i="13"/>
  <c r="X47" i="13"/>
  <c r="U47" i="13"/>
  <c r="T47" i="13"/>
  <c r="S47" i="13"/>
  <c r="AJ47" i="13" s="1"/>
  <c r="AI46" i="13"/>
  <c r="AB46" i="13"/>
  <c r="Y46" i="13"/>
  <c r="X46" i="13"/>
  <c r="U46" i="13"/>
  <c r="T46" i="13"/>
  <c r="S46" i="13"/>
  <c r="AJ46" i="13" s="1"/>
  <c r="AI45" i="13"/>
  <c r="AB45" i="13"/>
  <c r="Y45" i="13"/>
  <c r="X45" i="13"/>
  <c r="U45" i="13"/>
  <c r="T45" i="13"/>
  <c r="S45" i="13"/>
  <c r="AJ45" i="13" s="1"/>
  <c r="AI44" i="13"/>
  <c r="AB44" i="13"/>
  <c r="Y44" i="13"/>
  <c r="X44" i="13"/>
  <c r="U44" i="13"/>
  <c r="T44" i="13"/>
  <c r="S44" i="13"/>
  <c r="AJ44" i="13" s="1"/>
  <c r="AI43" i="13"/>
  <c r="AB43" i="13"/>
  <c r="Y43" i="13"/>
  <c r="X43" i="13"/>
  <c r="U43" i="13"/>
  <c r="T43" i="13"/>
  <c r="S43" i="13"/>
  <c r="AJ43" i="13" s="1"/>
  <c r="AI42" i="13"/>
  <c r="AB42" i="13"/>
  <c r="Y42" i="13"/>
  <c r="X42" i="13"/>
  <c r="U42" i="13"/>
  <c r="T42" i="13"/>
  <c r="S42" i="13"/>
  <c r="AJ42" i="13" s="1"/>
  <c r="AI41" i="13"/>
  <c r="AB41" i="13"/>
  <c r="Y41" i="13"/>
  <c r="X41" i="13"/>
  <c r="U41" i="13"/>
  <c r="T41" i="13"/>
  <c r="S41" i="13"/>
  <c r="AJ41" i="13" s="1"/>
  <c r="AI40" i="13"/>
  <c r="AB40" i="13"/>
  <c r="Y40" i="13"/>
  <c r="X40" i="13"/>
  <c r="U40" i="13"/>
  <c r="T40" i="13"/>
  <c r="S40" i="13"/>
  <c r="AJ40" i="13" s="1"/>
  <c r="AI39" i="13"/>
  <c r="AB39" i="13"/>
  <c r="Y39" i="13"/>
  <c r="X39" i="13"/>
  <c r="U39" i="13"/>
  <c r="T39" i="13"/>
  <c r="S39" i="13"/>
  <c r="AJ39" i="13" s="1"/>
  <c r="AI38" i="13"/>
  <c r="AB38" i="13"/>
  <c r="Y38" i="13"/>
  <c r="X38" i="13"/>
  <c r="U38" i="13"/>
  <c r="T38" i="13"/>
  <c r="S38" i="13"/>
  <c r="AJ38" i="13" s="1"/>
  <c r="AI37" i="13"/>
  <c r="AB37" i="13"/>
  <c r="Y37" i="13"/>
  <c r="X37" i="13"/>
  <c r="U37" i="13"/>
  <c r="T37" i="13"/>
  <c r="S37" i="13"/>
  <c r="AJ37" i="13" s="1"/>
  <c r="AI36" i="13"/>
  <c r="AB36" i="13"/>
  <c r="Y36" i="13"/>
  <c r="X36" i="13"/>
  <c r="U36" i="13"/>
  <c r="T36" i="13"/>
  <c r="S36" i="13"/>
  <c r="AJ36" i="13" s="1"/>
  <c r="AI35" i="13"/>
  <c r="AB35" i="13"/>
  <c r="Y35" i="13"/>
  <c r="X35" i="13"/>
  <c r="U35" i="13"/>
  <c r="T35" i="13"/>
  <c r="S35" i="13"/>
  <c r="AJ35" i="13" s="1"/>
  <c r="AI34" i="13"/>
  <c r="AB34" i="13"/>
  <c r="Y34" i="13"/>
  <c r="X34" i="13"/>
  <c r="U34" i="13"/>
  <c r="T34" i="13"/>
  <c r="S34" i="13"/>
  <c r="AJ34" i="13" s="1"/>
  <c r="AI33" i="13"/>
  <c r="AB33" i="13"/>
  <c r="Y33" i="13"/>
  <c r="X33" i="13"/>
  <c r="U33" i="13"/>
  <c r="T33" i="13"/>
  <c r="S33" i="13"/>
  <c r="AJ33" i="13" s="1"/>
  <c r="AI32" i="13"/>
  <c r="AB32" i="13"/>
  <c r="Y32" i="13"/>
  <c r="X32" i="13"/>
  <c r="U32" i="13"/>
  <c r="T32" i="13"/>
  <c r="S32" i="13"/>
  <c r="AJ32" i="13" s="1"/>
  <c r="AI31" i="13"/>
  <c r="AB31" i="13"/>
  <c r="Y31" i="13"/>
  <c r="X31" i="13"/>
  <c r="U31" i="13"/>
  <c r="T31" i="13"/>
  <c r="S31" i="13"/>
  <c r="AJ31" i="13" s="1"/>
  <c r="AI30" i="13"/>
  <c r="AB30" i="13"/>
  <c r="Y30" i="13"/>
  <c r="X30" i="13"/>
  <c r="U30" i="13"/>
  <c r="T30" i="13"/>
  <c r="S30" i="13"/>
  <c r="AJ30" i="13" s="1"/>
  <c r="AI29" i="13"/>
  <c r="AB29" i="13"/>
  <c r="Y29" i="13"/>
  <c r="X29" i="13"/>
  <c r="U29" i="13"/>
  <c r="T29" i="13"/>
  <c r="S29" i="13"/>
  <c r="AJ29" i="13" s="1"/>
  <c r="AI28" i="13"/>
  <c r="AB28" i="13"/>
  <c r="Y28" i="13"/>
  <c r="X28" i="13"/>
  <c r="U28" i="13"/>
  <c r="T28" i="13"/>
  <c r="S28" i="13"/>
  <c r="AJ28" i="13" s="1"/>
  <c r="AI27" i="13"/>
  <c r="AB27" i="13"/>
  <c r="Y27" i="13"/>
  <c r="X27" i="13"/>
  <c r="U27" i="13"/>
  <c r="T27" i="13"/>
  <c r="S27" i="13"/>
  <c r="AJ27" i="13" s="1"/>
  <c r="AI26" i="13"/>
  <c r="AB26" i="13"/>
  <c r="Y26" i="13"/>
  <c r="X26" i="13"/>
  <c r="U26" i="13"/>
  <c r="T26" i="13"/>
  <c r="S26" i="13"/>
  <c r="AJ26" i="13" s="1"/>
  <c r="AI25" i="13"/>
  <c r="AB25" i="13"/>
  <c r="Y25" i="13"/>
  <c r="X25" i="13"/>
  <c r="U25" i="13"/>
  <c r="T25" i="13"/>
  <c r="S25" i="13"/>
  <c r="AJ25" i="13" s="1"/>
  <c r="AI24" i="13"/>
  <c r="AB24" i="13"/>
  <c r="Y24" i="13"/>
  <c r="X24" i="13"/>
  <c r="U24" i="13"/>
  <c r="T24" i="13"/>
  <c r="S24" i="13"/>
  <c r="AJ24" i="13" s="1"/>
  <c r="AI23" i="13"/>
  <c r="AB23" i="13"/>
  <c r="Y23" i="13"/>
  <c r="X23" i="13"/>
  <c r="U23" i="13"/>
  <c r="T23" i="13"/>
  <c r="S23" i="13"/>
  <c r="AJ23" i="13" s="1"/>
  <c r="AI22" i="13"/>
  <c r="AB22" i="13"/>
  <c r="Y22" i="13"/>
  <c r="X22" i="13"/>
  <c r="U22" i="13"/>
  <c r="T22" i="13"/>
  <c r="S22" i="13"/>
  <c r="AJ22" i="13" s="1"/>
  <c r="AI21" i="13"/>
  <c r="AB21" i="13"/>
  <c r="Y21" i="13"/>
  <c r="X21" i="13"/>
  <c r="U21" i="13"/>
  <c r="T21" i="13"/>
  <c r="S21" i="13"/>
  <c r="AJ21" i="13" s="1"/>
  <c r="AI20" i="13"/>
  <c r="AB20" i="13"/>
  <c r="Y20" i="13"/>
  <c r="X20" i="13"/>
  <c r="U20" i="13"/>
  <c r="T20" i="13"/>
  <c r="S20" i="13"/>
  <c r="AJ20" i="13" s="1"/>
  <c r="AI19" i="13"/>
  <c r="AB19" i="13"/>
  <c r="Y19" i="13"/>
  <c r="X19" i="13"/>
  <c r="U19" i="13"/>
  <c r="T19" i="13"/>
  <c r="S19" i="13"/>
  <c r="AJ19" i="13" s="1"/>
  <c r="AI18" i="13"/>
  <c r="AB18" i="13"/>
  <c r="Y18" i="13"/>
  <c r="X18" i="13"/>
  <c r="U18" i="13"/>
  <c r="T18" i="13"/>
  <c r="S18" i="13"/>
  <c r="AJ18" i="13" s="1"/>
  <c r="AI17" i="13"/>
  <c r="AB17" i="13"/>
  <c r="Y17" i="13"/>
  <c r="X17" i="13"/>
  <c r="U17" i="13"/>
  <c r="T17" i="13"/>
  <c r="S17" i="13"/>
  <c r="AJ17" i="13" s="1"/>
  <c r="AI16" i="13"/>
  <c r="AB16" i="13"/>
  <c r="Y16" i="13"/>
  <c r="X16" i="13"/>
  <c r="U16" i="13"/>
  <c r="T16" i="13"/>
  <c r="S16" i="13"/>
  <c r="AJ16" i="13" s="1"/>
  <c r="AI15" i="13"/>
  <c r="AB15" i="13"/>
  <c r="Y15" i="13"/>
  <c r="X15" i="13"/>
  <c r="U15" i="13"/>
  <c r="T15" i="13"/>
  <c r="S15" i="13"/>
  <c r="AJ15" i="13" s="1"/>
  <c r="AI14" i="13"/>
  <c r="AB14" i="13"/>
  <c r="Y14" i="13"/>
  <c r="X14" i="13"/>
  <c r="U14" i="13"/>
  <c r="T14" i="13"/>
  <c r="S14" i="13"/>
  <c r="AJ14" i="13" s="1"/>
  <c r="AI13" i="13"/>
  <c r="AB13" i="13"/>
  <c r="Y13" i="13"/>
  <c r="X13" i="13"/>
  <c r="U13" i="13"/>
  <c r="T13" i="13"/>
  <c r="S13" i="13"/>
  <c r="AJ13" i="13" s="1"/>
  <c r="AI12" i="13"/>
  <c r="AB12" i="13"/>
  <c r="Y12" i="13"/>
  <c r="X12" i="13"/>
  <c r="U12" i="13"/>
  <c r="T12" i="13"/>
  <c r="S12" i="13"/>
  <c r="AJ12" i="13" s="1"/>
  <c r="AI11" i="13"/>
  <c r="AB11" i="13"/>
  <c r="AB137" i="13" s="1"/>
  <c r="Y11" i="13"/>
  <c r="X11" i="13"/>
  <c r="X137" i="13" s="1"/>
  <c r="U11" i="13"/>
  <c r="U137" i="13" s="1"/>
  <c r="T11" i="13"/>
  <c r="T137" i="13" s="1"/>
  <c r="S11" i="13"/>
  <c r="AJ11" i="13" s="1"/>
  <c r="T3" i="13"/>
  <c r="AH137" i="12"/>
  <c r="AG137" i="12"/>
  <c r="AF137" i="12"/>
  <c r="AE137" i="12"/>
  <c r="AD137" i="12"/>
  <c r="AC137" i="12"/>
  <c r="AA137" i="12"/>
  <c r="Z137" i="12"/>
  <c r="W137" i="12"/>
  <c r="V137" i="12"/>
  <c r="AI136" i="12"/>
  <c r="AB136" i="12"/>
  <c r="Y136" i="12"/>
  <c r="X136" i="12"/>
  <c r="AJ136" i="12" s="1"/>
  <c r="U136" i="12"/>
  <c r="T136" i="12"/>
  <c r="S136" i="12"/>
  <c r="Q136" i="12"/>
  <c r="P136" i="12"/>
  <c r="AI135" i="12"/>
  <c r="AB135" i="12"/>
  <c r="Y135" i="12"/>
  <c r="X135" i="12"/>
  <c r="U135" i="12"/>
  <c r="T135" i="12"/>
  <c r="AJ135" i="12" s="1"/>
  <c r="S135" i="12"/>
  <c r="Q135" i="12"/>
  <c r="P135" i="12"/>
  <c r="AI134" i="12"/>
  <c r="AB134" i="12"/>
  <c r="Y134" i="12"/>
  <c r="X134" i="12"/>
  <c r="AJ134" i="12" s="1"/>
  <c r="U134" i="12"/>
  <c r="T134" i="12"/>
  <c r="S134" i="12"/>
  <c r="Q134" i="12"/>
  <c r="P134" i="12"/>
  <c r="AI133" i="12"/>
  <c r="AB133" i="12"/>
  <c r="Y133" i="12"/>
  <c r="X133" i="12"/>
  <c r="U133" i="12"/>
  <c r="T133" i="12"/>
  <c r="AJ133" i="12" s="1"/>
  <c r="S133" i="12"/>
  <c r="Q133" i="12"/>
  <c r="P133" i="12"/>
  <c r="AI132" i="12"/>
  <c r="AB132" i="12"/>
  <c r="Y132" i="12"/>
  <c r="X132" i="12"/>
  <c r="AJ132" i="12" s="1"/>
  <c r="U132" i="12"/>
  <c r="T132" i="12"/>
  <c r="S132" i="12"/>
  <c r="Q132" i="12"/>
  <c r="P132" i="12"/>
  <c r="AI131" i="12"/>
  <c r="AB131" i="12"/>
  <c r="Y131" i="12"/>
  <c r="X131" i="12"/>
  <c r="U131" i="12"/>
  <c r="T131" i="12"/>
  <c r="S131" i="12"/>
  <c r="Q131" i="12"/>
  <c r="P131" i="12"/>
  <c r="AI130" i="12"/>
  <c r="AB130" i="12"/>
  <c r="Y130" i="12"/>
  <c r="X130" i="12"/>
  <c r="AJ130" i="12" s="1"/>
  <c r="U130" i="12"/>
  <c r="T130" i="12"/>
  <c r="S130" i="12"/>
  <c r="Q130" i="12"/>
  <c r="P130" i="12"/>
  <c r="AI129" i="12"/>
  <c r="AB129" i="12"/>
  <c r="Y129" i="12"/>
  <c r="X129" i="12"/>
  <c r="U129" i="12"/>
  <c r="T129" i="12"/>
  <c r="S129" i="12"/>
  <c r="AJ129" i="12" s="1"/>
  <c r="Q129" i="12"/>
  <c r="P129" i="12"/>
  <c r="AI128" i="12"/>
  <c r="AB128" i="12"/>
  <c r="Y128" i="12"/>
  <c r="X128" i="12"/>
  <c r="AJ128" i="12" s="1"/>
  <c r="U128" i="12"/>
  <c r="T128" i="12"/>
  <c r="S128" i="12"/>
  <c r="Q128" i="12"/>
  <c r="P128" i="12"/>
  <c r="AI127" i="12"/>
  <c r="AB127" i="12"/>
  <c r="Y127" i="12"/>
  <c r="X127" i="12"/>
  <c r="U127" i="12"/>
  <c r="T127" i="12"/>
  <c r="S127" i="12"/>
  <c r="Q127" i="12"/>
  <c r="P127" i="12"/>
  <c r="AI126" i="12"/>
  <c r="AB126" i="12"/>
  <c r="Y126" i="12"/>
  <c r="X126" i="12"/>
  <c r="AJ126" i="12" s="1"/>
  <c r="U126" i="12"/>
  <c r="T126" i="12"/>
  <c r="S126" i="12"/>
  <c r="Q126" i="12"/>
  <c r="P126" i="12"/>
  <c r="AI125" i="12"/>
  <c r="AB125" i="12"/>
  <c r="Y125" i="12"/>
  <c r="X125" i="12"/>
  <c r="U125" i="12"/>
  <c r="T125" i="12"/>
  <c r="S125" i="12"/>
  <c r="AJ125" i="12" s="1"/>
  <c r="Q125" i="12"/>
  <c r="P125" i="12"/>
  <c r="AI124" i="12"/>
  <c r="AB124" i="12"/>
  <c r="Y124" i="12"/>
  <c r="X124" i="12"/>
  <c r="AJ124" i="12" s="1"/>
  <c r="U124" i="12"/>
  <c r="T124" i="12"/>
  <c r="S124" i="12"/>
  <c r="Q124" i="12"/>
  <c r="P124" i="12"/>
  <c r="AI123" i="12"/>
  <c r="AB123" i="12"/>
  <c r="Y123" i="12"/>
  <c r="X123" i="12"/>
  <c r="U123" i="12"/>
  <c r="T123" i="12"/>
  <c r="S123" i="12"/>
  <c r="Q123" i="12"/>
  <c r="P123" i="12"/>
  <c r="AI122" i="12"/>
  <c r="AB122" i="12"/>
  <c r="Y122" i="12"/>
  <c r="X122" i="12"/>
  <c r="AJ122" i="12" s="1"/>
  <c r="U122" i="12"/>
  <c r="T122" i="12"/>
  <c r="S122" i="12"/>
  <c r="Q122" i="12"/>
  <c r="P122" i="12"/>
  <c r="AI121" i="12"/>
  <c r="AB121" i="12"/>
  <c r="Y121" i="12"/>
  <c r="X121" i="12"/>
  <c r="U121" i="12"/>
  <c r="T121" i="12"/>
  <c r="S121" i="12"/>
  <c r="AJ121" i="12" s="1"/>
  <c r="Q121" i="12"/>
  <c r="P121" i="12"/>
  <c r="AI120" i="12"/>
  <c r="AB120" i="12"/>
  <c r="Y120" i="12"/>
  <c r="X120" i="12"/>
  <c r="AJ120" i="12" s="1"/>
  <c r="U120" i="12"/>
  <c r="T120" i="12"/>
  <c r="S120" i="12"/>
  <c r="Q120" i="12"/>
  <c r="P120" i="12"/>
  <c r="AI119" i="12"/>
  <c r="AB119" i="12"/>
  <c r="Y119" i="12"/>
  <c r="X119" i="12"/>
  <c r="U119" i="12"/>
  <c r="T119" i="12"/>
  <c r="S119" i="12"/>
  <c r="Q119" i="12"/>
  <c r="P119" i="12"/>
  <c r="AI118" i="12"/>
  <c r="AB118" i="12"/>
  <c r="Y118" i="12"/>
  <c r="X118" i="12"/>
  <c r="AJ118" i="12" s="1"/>
  <c r="U118" i="12"/>
  <c r="T118" i="12"/>
  <c r="S118" i="12"/>
  <c r="Q118" i="12"/>
  <c r="P118" i="12"/>
  <c r="AI117" i="12"/>
  <c r="AB117" i="12"/>
  <c r="Y117" i="12"/>
  <c r="X117" i="12"/>
  <c r="U117" i="12"/>
  <c r="T117" i="12"/>
  <c r="S117" i="12"/>
  <c r="AJ117" i="12" s="1"/>
  <c r="Q117" i="12"/>
  <c r="P117" i="12"/>
  <c r="AI116" i="12"/>
  <c r="AB116" i="12"/>
  <c r="Y116" i="12"/>
  <c r="X116" i="12"/>
  <c r="AJ116" i="12" s="1"/>
  <c r="U116" i="12"/>
  <c r="T116" i="12"/>
  <c r="S116" i="12"/>
  <c r="Q116" i="12"/>
  <c r="P116" i="12"/>
  <c r="AI115" i="12"/>
  <c r="AB115" i="12"/>
  <c r="Y115" i="12"/>
  <c r="X115" i="12"/>
  <c r="U115" i="12"/>
  <c r="T115" i="12"/>
  <c r="S115" i="12"/>
  <c r="Q115" i="12"/>
  <c r="P115" i="12"/>
  <c r="AI114" i="12"/>
  <c r="AB114" i="12"/>
  <c r="Y114" i="12"/>
  <c r="X114" i="12"/>
  <c r="AJ114" i="12" s="1"/>
  <c r="U114" i="12"/>
  <c r="T114" i="12"/>
  <c r="S114" i="12"/>
  <c r="Q114" i="12"/>
  <c r="P114" i="12"/>
  <c r="AI113" i="12"/>
  <c r="AB113" i="12"/>
  <c r="Y113" i="12"/>
  <c r="X113" i="12"/>
  <c r="U113" i="12"/>
  <c r="T113" i="12"/>
  <c r="S113" i="12"/>
  <c r="AJ113" i="12" s="1"/>
  <c r="Q113" i="12"/>
  <c r="P113" i="12"/>
  <c r="AI112" i="12"/>
  <c r="AB112" i="12"/>
  <c r="Y112" i="12"/>
  <c r="X112" i="12"/>
  <c r="AJ112" i="12" s="1"/>
  <c r="U112" i="12"/>
  <c r="T112" i="12"/>
  <c r="S112" i="12"/>
  <c r="Q112" i="12"/>
  <c r="P112" i="12"/>
  <c r="AI111" i="12"/>
  <c r="AB111" i="12"/>
  <c r="Y111" i="12"/>
  <c r="X111" i="12"/>
  <c r="U111" i="12"/>
  <c r="T111" i="12"/>
  <c r="S111" i="12"/>
  <c r="Q111" i="12"/>
  <c r="P111" i="12"/>
  <c r="AI110" i="12"/>
  <c r="AB110" i="12"/>
  <c r="Y110" i="12"/>
  <c r="X110" i="12"/>
  <c r="AJ110" i="12" s="1"/>
  <c r="U110" i="12"/>
  <c r="T110" i="12"/>
  <c r="S110" i="12"/>
  <c r="Q110" i="12"/>
  <c r="P110" i="12"/>
  <c r="AI109" i="12"/>
  <c r="AB109" i="12"/>
  <c r="Y109" i="12"/>
  <c r="X109" i="12"/>
  <c r="U109" i="12"/>
  <c r="T109" i="12"/>
  <c r="S109" i="12"/>
  <c r="AJ109" i="12" s="1"/>
  <c r="Q109" i="12"/>
  <c r="P109" i="12"/>
  <c r="AI108" i="12"/>
  <c r="AB108" i="12"/>
  <c r="Y108" i="12"/>
  <c r="X108" i="12"/>
  <c r="AJ108" i="12" s="1"/>
  <c r="U108" i="12"/>
  <c r="T108" i="12"/>
  <c r="S108" i="12"/>
  <c r="Q108" i="12"/>
  <c r="P108" i="12"/>
  <c r="AI107" i="12"/>
  <c r="AB107" i="12"/>
  <c r="Y107" i="12"/>
  <c r="X107" i="12"/>
  <c r="U107" i="12"/>
  <c r="T107" i="12"/>
  <c r="S107" i="12"/>
  <c r="Q107" i="12"/>
  <c r="P107" i="12"/>
  <c r="AI106" i="12"/>
  <c r="AB106" i="12"/>
  <c r="Y106" i="12"/>
  <c r="X106" i="12"/>
  <c r="AJ106" i="12" s="1"/>
  <c r="U106" i="12"/>
  <c r="T106" i="12"/>
  <c r="S106" i="12"/>
  <c r="Q106" i="12"/>
  <c r="P106" i="12"/>
  <c r="AI105" i="12"/>
  <c r="AB105" i="12"/>
  <c r="Y105" i="12"/>
  <c r="X105" i="12"/>
  <c r="U105" i="12"/>
  <c r="T105" i="12"/>
  <c r="S105" i="12"/>
  <c r="AJ105" i="12" s="1"/>
  <c r="Q105" i="12"/>
  <c r="P105" i="12"/>
  <c r="AI104" i="12"/>
  <c r="AB104" i="12"/>
  <c r="Y104" i="12"/>
  <c r="X104" i="12"/>
  <c r="AJ104" i="12" s="1"/>
  <c r="U104" i="12"/>
  <c r="T104" i="12"/>
  <c r="S104" i="12"/>
  <c r="Q104" i="12"/>
  <c r="P104" i="12"/>
  <c r="AI103" i="12"/>
  <c r="AB103" i="12"/>
  <c r="Y103" i="12"/>
  <c r="X103" i="12"/>
  <c r="U103" i="12"/>
  <c r="T103" i="12"/>
  <c r="S103" i="12"/>
  <c r="Q103" i="12"/>
  <c r="P103" i="12"/>
  <c r="AI102" i="12"/>
  <c r="AB102" i="12"/>
  <c r="Y102" i="12"/>
  <c r="X102" i="12"/>
  <c r="AJ102" i="12" s="1"/>
  <c r="U102" i="12"/>
  <c r="T102" i="12"/>
  <c r="S102" i="12"/>
  <c r="Q102" i="12"/>
  <c r="P102" i="12"/>
  <c r="AI101" i="12"/>
  <c r="AB101" i="12"/>
  <c r="Y101" i="12"/>
  <c r="X101" i="12"/>
  <c r="U101" i="12"/>
  <c r="T101" i="12"/>
  <c r="S101" i="12"/>
  <c r="AJ101" i="12" s="1"/>
  <c r="Q101" i="12"/>
  <c r="P101" i="12"/>
  <c r="AI100" i="12"/>
  <c r="AB100" i="12"/>
  <c r="Y100" i="12"/>
  <c r="X100" i="12"/>
  <c r="AJ100" i="12" s="1"/>
  <c r="U100" i="12"/>
  <c r="T100" i="12"/>
  <c r="S100" i="12"/>
  <c r="Q100" i="12"/>
  <c r="P100" i="12"/>
  <c r="AI99" i="12"/>
  <c r="AB99" i="12"/>
  <c r="Y99" i="12"/>
  <c r="X99" i="12"/>
  <c r="U99" i="12"/>
  <c r="T99" i="12"/>
  <c r="S99" i="12"/>
  <c r="Q99" i="12"/>
  <c r="P99" i="12"/>
  <c r="AI98" i="12"/>
  <c r="AB98" i="12"/>
  <c r="Y98" i="12"/>
  <c r="X98" i="12"/>
  <c r="AJ98" i="12" s="1"/>
  <c r="U98" i="12"/>
  <c r="T98" i="12"/>
  <c r="S98" i="12"/>
  <c r="Q98" i="12"/>
  <c r="P98" i="12"/>
  <c r="AI97" i="12"/>
  <c r="AB97" i="12"/>
  <c r="Y97" i="12"/>
  <c r="X97" i="12"/>
  <c r="U97" i="12"/>
  <c r="T97" i="12"/>
  <c r="S97" i="12"/>
  <c r="AJ97" i="12" s="1"/>
  <c r="Q97" i="12"/>
  <c r="P97" i="12"/>
  <c r="AI96" i="12"/>
  <c r="AB96" i="12"/>
  <c r="Y96" i="12"/>
  <c r="X96" i="12"/>
  <c r="AJ96" i="12" s="1"/>
  <c r="U96" i="12"/>
  <c r="T96" i="12"/>
  <c r="S96" i="12"/>
  <c r="Q96" i="12"/>
  <c r="P96" i="12"/>
  <c r="AI95" i="12"/>
  <c r="AB95" i="12"/>
  <c r="Y95" i="12"/>
  <c r="X95" i="12"/>
  <c r="U95" i="12"/>
  <c r="T95" i="12"/>
  <c r="S95" i="12"/>
  <c r="Q95" i="12"/>
  <c r="P95" i="12"/>
  <c r="AI94" i="12"/>
  <c r="AB94" i="12"/>
  <c r="Y94" i="12"/>
  <c r="X94" i="12"/>
  <c r="AJ94" i="12" s="1"/>
  <c r="U94" i="12"/>
  <c r="T94" i="12"/>
  <c r="S94" i="12"/>
  <c r="Q94" i="12"/>
  <c r="P94" i="12"/>
  <c r="AI93" i="12"/>
  <c r="AB93" i="12"/>
  <c r="Y93" i="12"/>
  <c r="X93" i="12"/>
  <c r="U93" i="12"/>
  <c r="T93" i="12"/>
  <c r="S93" i="12"/>
  <c r="AJ93" i="12" s="1"/>
  <c r="Q93" i="12"/>
  <c r="P93" i="12"/>
  <c r="AI92" i="12"/>
  <c r="AB92" i="12"/>
  <c r="Y92" i="12"/>
  <c r="X92" i="12"/>
  <c r="AJ92" i="12" s="1"/>
  <c r="U92" i="12"/>
  <c r="T92" i="12"/>
  <c r="S92" i="12"/>
  <c r="Q92" i="12"/>
  <c r="P92" i="12"/>
  <c r="AI91" i="12"/>
  <c r="AB91" i="12"/>
  <c r="Y91" i="12"/>
  <c r="X91" i="12"/>
  <c r="U91" i="12"/>
  <c r="T91" i="12"/>
  <c r="S91" i="12"/>
  <c r="Q91" i="12"/>
  <c r="P91" i="12"/>
  <c r="AI90" i="12"/>
  <c r="AB90" i="12"/>
  <c r="Y90" i="12"/>
  <c r="X90" i="12"/>
  <c r="AJ90" i="12" s="1"/>
  <c r="U90" i="12"/>
  <c r="T90" i="12"/>
  <c r="S90" i="12"/>
  <c r="Q90" i="12"/>
  <c r="P90" i="12"/>
  <c r="AI89" i="12"/>
  <c r="AB89" i="12"/>
  <c r="Y89" i="12"/>
  <c r="X89" i="12"/>
  <c r="U89" i="12"/>
  <c r="T89" i="12"/>
  <c r="S89" i="12"/>
  <c r="AJ89" i="12" s="1"/>
  <c r="Q89" i="12"/>
  <c r="P89" i="12"/>
  <c r="AI88" i="12"/>
  <c r="AB88" i="12"/>
  <c r="Y88" i="12"/>
  <c r="X88" i="12"/>
  <c r="AJ88" i="12" s="1"/>
  <c r="U88" i="12"/>
  <c r="T88" i="12"/>
  <c r="S88" i="12"/>
  <c r="Q88" i="12"/>
  <c r="P88" i="12"/>
  <c r="AI87" i="12"/>
  <c r="AB87" i="12"/>
  <c r="Y87" i="12"/>
  <c r="X87" i="12"/>
  <c r="U87" i="12"/>
  <c r="T87" i="12"/>
  <c r="S87" i="12"/>
  <c r="Q87" i="12"/>
  <c r="P87" i="12"/>
  <c r="AI86" i="12"/>
  <c r="AB86" i="12"/>
  <c r="Y86" i="12"/>
  <c r="X86" i="12"/>
  <c r="AJ86" i="12" s="1"/>
  <c r="U86" i="12"/>
  <c r="T86" i="12"/>
  <c r="S86" i="12"/>
  <c r="Q86" i="12"/>
  <c r="P86" i="12"/>
  <c r="AI85" i="12"/>
  <c r="AB85" i="12"/>
  <c r="Y85" i="12"/>
  <c r="X85" i="12"/>
  <c r="U85" i="12"/>
  <c r="T85" i="12"/>
  <c r="S85" i="12"/>
  <c r="AJ85" i="12" s="1"/>
  <c r="Q85" i="12"/>
  <c r="P85" i="12"/>
  <c r="AI84" i="12"/>
  <c r="AB84" i="12"/>
  <c r="Y84" i="12"/>
  <c r="X84" i="12"/>
  <c r="AJ84" i="12" s="1"/>
  <c r="U84" i="12"/>
  <c r="T84" i="12"/>
  <c r="S84" i="12"/>
  <c r="Q84" i="12"/>
  <c r="P84" i="12"/>
  <c r="AI83" i="12"/>
  <c r="AB83" i="12"/>
  <c r="Y83" i="12"/>
  <c r="X83" i="12"/>
  <c r="U83" i="12"/>
  <c r="T83" i="12"/>
  <c r="S83" i="12"/>
  <c r="Q83" i="12"/>
  <c r="P83" i="12"/>
  <c r="AI82" i="12"/>
  <c r="AB82" i="12"/>
  <c r="Y82" i="12"/>
  <c r="X82" i="12"/>
  <c r="AJ82" i="12" s="1"/>
  <c r="U82" i="12"/>
  <c r="T82" i="12"/>
  <c r="S82" i="12"/>
  <c r="Q82" i="12"/>
  <c r="P82" i="12"/>
  <c r="AI81" i="12"/>
  <c r="AB81" i="12"/>
  <c r="Y81" i="12"/>
  <c r="X81" i="12"/>
  <c r="U81" i="12"/>
  <c r="T81" i="12"/>
  <c r="S81" i="12"/>
  <c r="AJ81" i="12" s="1"/>
  <c r="Q81" i="12"/>
  <c r="P81" i="12"/>
  <c r="AI80" i="12"/>
  <c r="AB80" i="12"/>
  <c r="Y80" i="12"/>
  <c r="X80" i="12"/>
  <c r="AJ80" i="12" s="1"/>
  <c r="U80" i="12"/>
  <c r="T80" i="12"/>
  <c r="S80" i="12"/>
  <c r="Q80" i="12"/>
  <c r="P80" i="12"/>
  <c r="AI79" i="12"/>
  <c r="AB79" i="12"/>
  <c r="Y79" i="12"/>
  <c r="X79" i="12"/>
  <c r="U79" i="12"/>
  <c r="T79" i="12"/>
  <c r="S79" i="12"/>
  <c r="Q79" i="12"/>
  <c r="P79" i="12"/>
  <c r="AI78" i="12"/>
  <c r="AB78" i="12"/>
  <c r="Y78" i="12"/>
  <c r="X78" i="12"/>
  <c r="AJ78" i="12" s="1"/>
  <c r="U78" i="12"/>
  <c r="T78" i="12"/>
  <c r="S78" i="12"/>
  <c r="Q78" i="12"/>
  <c r="P78" i="12"/>
  <c r="AI77" i="12"/>
  <c r="AB77" i="12"/>
  <c r="Y77" i="12"/>
  <c r="X77" i="12"/>
  <c r="U77" i="12"/>
  <c r="T77" i="12"/>
  <c r="S77" i="12"/>
  <c r="AJ77" i="12" s="1"/>
  <c r="Q77" i="12"/>
  <c r="P77" i="12"/>
  <c r="AI76" i="12"/>
  <c r="AB76" i="12"/>
  <c r="Y76" i="12"/>
  <c r="X76" i="12"/>
  <c r="AJ76" i="12" s="1"/>
  <c r="U76" i="12"/>
  <c r="T76" i="12"/>
  <c r="S76" i="12"/>
  <c r="Q76" i="12"/>
  <c r="P76" i="12"/>
  <c r="AI75" i="12"/>
  <c r="AB75" i="12"/>
  <c r="Y75" i="12"/>
  <c r="X75" i="12"/>
  <c r="U75" i="12"/>
  <c r="T75" i="12"/>
  <c r="S75" i="12"/>
  <c r="Q75" i="12"/>
  <c r="P75" i="12"/>
  <c r="AI74" i="12"/>
  <c r="AB74" i="12"/>
  <c r="Y74" i="12"/>
  <c r="X74" i="12"/>
  <c r="AJ74" i="12" s="1"/>
  <c r="U74" i="12"/>
  <c r="T74" i="12"/>
  <c r="S74" i="12"/>
  <c r="AI73" i="12"/>
  <c r="AB73" i="12"/>
  <c r="Y73" i="12"/>
  <c r="X73" i="12"/>
  <c r="AJ73" i="12" s="1"/>
  <c r="U73" i="12"/>
  <c r="T73" i="12"/>
  <c r="S73" i="12"/>
  <c r="AI72" i="12"/>
  <c r="AB72" i="12"/>
  <c r="Y72" i="12"/>
  <c r="X72" i="12"/>
  <c r="AJ72" i="12" s="1"/>
  <c r="U72" i="12"/>
  <c r="T72" i="12"/>
  <c r="S72" i="12"/>
  <c r="AI71" i="12"/>
  <c r="AB71" i="12"/>
  <c r="Y71" i="12"/>
  <c r="X71" i="12"/>
  <c r="AJ71" i="12" s="1"/>
  <c r="U71" i="12"/>
  <c r="T71" i="12"/>
  <c r="S71" i="12"/>
  <c r="AI70" i="12"/>
  <c r="AB70" i="12"/>
  <c r="Y70" i="12"/>
  <c r="X70" i="12"/>
  <c r="AJ70" i="12" s="1"/>
  <c r="U70" i="12"/>
  <c r="T70" i="12"/>
  <c r="S70" i="12"/>
  <c r="AI69" i="12"/>
  <c r="AB69" i="12"/>
  <c r="Y69" i="12"/>
  <c r="X69" i="12"/>
  <c r="AJ69" i="12" s="1"/>
  <c r="U69" i="12"/>
  <c r="T69" i="12"/>
  <c r="S69" i="12"/>
  <c r="AI68" i="12"/>
  <c r="AB68" i="12"/>
  <c r="Y68" i="12"/>
  <c r="X68" i="12"/>
  <c r="AJ68" i="12" s="1"/>
  <c r="U68" i="12"/>
  <c r="T68" i="12"/>
  <c r="S68" i="12"/>
  <c r="AI67" i="12"/>
  <c r="AB67" i="12"/>
  <c r="Y67" i="12"/>
  <c r="X67" i="12"/>
  <c r="AJ67" i="12" s="1"/>
  <c r="U67" i="12"/>
  <c r="T67" i="12"/>
  <c r="S67" i="12"/>
  <c r="AI66" i="12"/>
  <c r="AB66" i="12"/>
  <c r="Y66" i="12"/>
  <c r="X66" i="12"/>
  <c r="AJ66" i="12" s="1"/>
  <c r="U66" i="12"/>
  <c r="T66" i="12"/>
  <c r="S66" i="12"/>
  <c r="AI65" i="12"/>
  <c r="AB65" i="12"/>
  <c r="Y65" i="12"/>
  <c r="X65" i="12"/>
  <c r="AJ65" i="12" s="1"/>
  <c r="U65" i="12"/>
  <c r="T65" i="12"/>
  <c r="S65" i="12"/>
  <c r="AI64" i="12"/>
  <c r="AB64" i="12"/>
  <c r="Y64" i="12"/>
  <c r="X64" i="12"/>
  <c r="AJ64" i="12" s="1"/>
  <c r="U64" i="12"/>
  <c r="T64" i="12"/>
  <c r="S64" i="12"/>
  <c r="AI63" i="12"/>
  <c r="AB63" i="12"/>
  <c r="Y63" i="12"/>
  <c r="X63" i="12"/>
  <c r="AJ63" i="12" s="1"/>
  <c r="U63" i="12"/>
  <c r="T63" i="12"/>
  <c r="S63" i="12"/>
  <c r="AI62" i="12"/>
  <c r="AB62" i="12"/>
  <c r="Y62" i="12"/>
  <c r="X62" i="12"/>
  <c r="AJ62" i="12" s="1"/>
  <c r="U62" i="12"/>
  <c r="T62" i="12"/>
  <c r="S62" i="12"/>
  <c r="AI61" i="12"/>
  <c r="AB61" i="12"/>
  <c r="Y61" i="12"/>
  <c r="X61" i="12"/>
  <c r="AJ61" i="12" s="1"/>
  <c r="U61" i="12"/>
  <c r="T61" i="12"/>
  <c r="S61" i="12"/>
  <c r="AI60" i="12"/>
  <c r="AB60" i="12"/>
  <c r="Y60" i="12"/>
  <c r="X60" i="12"/>
  <c r="AJ60" i="12" s="1"/>
  <c r="U60" i="12"/>
  <c r="T60" i="12"/>
  <c r="S60" i="12"/>
  <c r="AI59" i="12"/>
  <c r="AB59" i="12"/>
  <c r="Y59" i="12"/>
  <c r="X59" i="12"/>
  <c r="AJ59" i="12" s="1"/>
  <c r="U59" i="12"/>
  <c r="T59" i="12"/>
  <c r="S59" i="12"/>
  <c r="AI58" i="12"/>
  <c r="AB58" i="12"/>
  <c r="Y58" i="12"/>
  <c r="X58" i="12"/>
  <c r="AJ58" i="12" s="1"/>
  <c r="U58" i="12"/>
  <c r="T58" i="12"/>
  <c r="S58" i="12"/>
  <c r="AI57" i="12"/>
  <c r="AB57" i="12"/>
  <c r="Y57" i="12"/>
  <c r="X57" i="12"/>
  <c r="AJ57" i="12" s="1"/>
  <c r="U57" i="12"/>
  <c r="T57" i="12"/>
  <c r="S57" i="12"/>
  <c r="AI56" i="12"/>
  <c r="AB56" i="12"/>
  <c r="Y56" i="12"/>
  <c r="X56" i="12"/>
  <c r="AJ56" i="12" s="1"/>
  <c r="U56" i="12"/>
  <c r="T56" i="12"/>
  <c r="S56" i="12"/>
  <c r="AI55" i="12"/>
  <c r="AB55" i="12"/>
  <c r="Y55" i="12"/>
  <c r="X55" i="12"/>
  <c r="AJ55" i="12" s="1"/>
  <c r="U55" i="12"/>
  <c r="T55" i="12"/>
  <c r="S55" i="12"/>
  <c r="AI54" i="12"/>
  <c r="AB54" i="12"/>
  <c r="Y54" i="12"/>
  <c r="X54" i="12"/>
  <c r="AJ54" i="12" s="1"/>
  <c r="U54" i="12"/>
  <c r="T54" i="12"/>
  <c r="S54" i="12"/>
  <c r="AI53" i="12"/>
  <c r="AB53" i="12"/>
  <c r="Y53" i="12"/>
  <c r="X53" i="12"/>
  <c r="AJ53" i="12" s="1"/>
  <c r="U53" i="12"/>
  <c r="T53" i="12"/>
  <c r="S53" i="12"/>
  <c r="AI52" i="12"/>
  <c r="AB52" i="12"/>
  <c r="Y52" i="12"/>
  <c r="X52" i="12"/>
  <c r="AJ52" i="12" s="1"/>
  <c r="U52" i="12"/>
  <c r="T52" i="12"/>
  <c r="S52" i="12"/>
  <c r="AI51" i="12"/>
  <c r="AB51" i="12"/>
  <c r="Y51" i="12"/>
  <c r="X51" i="12"/>
  <c r="AJ51" i="12" s="1"/>
  <c r="U51" i="12"/>
  <c r="T51" i="12"/>
  <c r="S51" i="12"/>
  <c r="AI50" i="12"/>
  <c r="AB50" i="12"/>
  <c r="Y50" i="12"/>
  <c r="X50" i="12"/>
  <c r="AJ50" i="12" s="1"/>
  <c r="U50" i="12"/>
  <c r="T50" i="12"/>
  <c r="S50" i="12"/>
  <c r="AI49" i="12"/>
  <c r="AB49" i="12"/>
  <c r="Y49" i="12"/>
  <c r="X49" i="12"/>
  <c r="AJ49" i="12" s="1"/>
  <c r="U49" i="12"/>
  <c r="T49" i="12"/>
  <c r="S49" i="12"/>
  <c r="AI48" i="12"/>
  <c r="AB48" i="12"/>
  <c r="Y48" i="12"/>
  <c r="X48" i="12"/>
  <c r="AJ48" i="12" s="1"/>
  <c r="U48" i="12"/>
  <c r="T48" i="12"/>
  <c r="S48" i="12"/>
  <c r="AI47" i="12"/>
  <c r="AB47" i="12"/>
  <c r="Y47" i="12"/>
  <c r="X47" i="12"/>
  <c r="AJ47" i="12" s="1"/>
  <c r="U47" i="12"/>
  <c r="T47" i="12"/>
  <c r="S47" i="12"/>
  <c r="AI46" i="12"/>
  <c r="AB46" i="12"/>
  <c r="Y46" i="12"/>
  <c r="X46" i="12"/>
  <c r="AJ46" i="12" s="1"/>
  <c r="U46" i="12"/>
  <c r="T46" i="12"/>
  <c r="S46" i="12"/>
  <c r="AI45" i="12"/>
  <c r="AB45" i="12"/>
  <c r="Y45" i="12"/>
  <c r="X45" i="12"/>
  <c r="AJ45" i="12" s="1"/>
  <c r="U45" i="12"/>
  <c r="T45" i="12"/>
  <c r="S45" i="12"/>
  <c r="AI44" i="12"/>
  <c r="AB44" i="12"/>
  <c r="Y44" i="12"/>
  <c r="X44" i="12"/>
  <c r="AJ44" i="12" s="1"/>
  <c r="U44" i="12"/>
  <c r="T44" i="12"/>
  <c r="S44" i="12"/>
  <c r="AI43" i="12"/>
  <c r="AB43" i="12"/>
  <c r="Y43" i="12"/>
  <c r="X43" i="12"/>
  <c r="AJ43" i="12" s="1"/>
  <c r="U43" i="12"/>
  <c r="T43" i="12"/>
  <c r="S43" i="12"/>
  <c r="AI42" i="12"/>
  <c r="AB42" i="12"/>
  <c r="Y42" i="12"/>
  <c r="X42" i="12"/>
  <c r="AJ42" i="12" s="1"/>
  <c r="U42" i="12"/>
  <c r="T42" i="12"/>
  <c r="S42" i="12"/>
  <c r="AI41" i="12"/>
  <c r="AB41" i="12"/>
  <c r="Y41" i="12"/>
  <c r="X41" i="12"/>
  <c r="AJ41" i="12" s="1"/>
  <c r="U41" i="12"/>
  <c r="T41" i="12"/>
  <c r="S41" i="12"/>
  <c r="AI40" i="12"/>
  <c r="AB40" i="12"/>
  <c r="Y40" i="12"/>
  <c r="X40" i="12"/>
  <c r="AJ40" i="12" s="1"/>
  <c r="U40" i="12"/>
  <c r="T40" i="12"/>
  <c r="S40" i="12"/>
  <c r="AI39" i="12"/>
  <c r="AB39" i="12"/>
  <c r="Y39" i="12"/>
  <c r="X39" i="12"/>
  <c r="AJ39" i="12" s="1"/>
  <c r="U39" i="12"/>
  <c r="T39" i="12"/>
  <c r="S39" i="12"/>
  <c r="AI38" i="12"/>
  <c r="AB38" i="12"/>
  <c r="Y38" i="12"/>
  <c r="X38" i="12"/>
  <c r="AJ38" i="12" s="1"/>
  <c r="U38" i="12"/>
  <c r="T38" i="12"/>
  <c r="S38" i="12"/>
  <c r="AI37" i="12"/>
  <c r="AB37" i="12"/>
  <c r="Y37" i="12"/>
  <c r="X37" i="12"/>
  <c r="AJ37" i="12" s="1"/>
  <c r="U37" i="12"/>
  <c r="T37" i="12"/>
  <c r="S37" i="12"/>
  <c r="AI36" i="12"/>
  <c r="AB36" i="12"/>
  <c r="Y36" i="12"/>
  <c r="X36" i="12"/>
  <c r="AJ36" i="12" s="1"/>
  <c r="U36" i="12"/>
  <c r="T36" i="12"/>
  <c r="S36" i="12"/>
  <c r="AI35" i="12"/>
  <c r="AB35" i="12"/>
  <c r="Y35" i="12"/>
  <c r="X35" i="12"/>
  <c r="AJ35" i="12" s="1"/>
  <c r="U35" i="12"/>
  <c r="T35" i="12"/>
  <c r="S35" i="12"/>
  <c r="AI34" i="12"/>
  <c r="AB34" i="12"/>
  <c r="Y34" i="12"/>
  <c r="X34" i="12"/>
  <c r="AJ34" i="12" s="1"/>
  <c r="U34" i="12"/>
  <c r="T34" i="12"/>
  <c r="S34" i="12"/>
  <c r="AI33" i="12"/>
  <c r="AB33" i="12"/>
  <c r="Y33" i="12"/>
  <c r="X33" i="12"/>
  <c r="AJ33" i="12" s="1"/>
  <c r="U33" i="12"/>
  <c r="T33" i="12"/>
  <c r="S33" i="12"/>
  <c r="AI32" i="12"/>
  <c r="AB32" i="12"/>
  <c r="Y32" i="12"/>
  <c r="X32" i="12"/>
  <c r="AJ32" i="12" s="1"/>
  <c r="U32" i="12"/>
  <c r="T32" i="12"/>
  <c r="S32" i="12"/>
  <c r="AI31" i="12"/>
  <c r="AB31" i="12"/>
  <c r="Y31" i="12"/>
  <c r="X31" i="12"/>
  <c r="AJ31" i="12" s="1"/>
  <c r="U31" i="12"/>
  <c r="T31" i="12"/>
  <c r="S31" i="12"/>
  <c r="AI30" i="12"/>
  <c r="AB30" i="12"/>
  <c r="Y30" i="12"/>
  <c r="X30" i="12"/>
  <c r="AJ30" i="12" s="1"/>
  <c r="U30" i="12"/>
  <c r="T30" i="12"/>
  <c r="S30" i="12"/>
  <c r="AI29" i="12"/>
  <c r="AB29" i="12"/>
  <c r="Y29" i="12"/>
  <c r="X29" i="12"/>
  <c r="AJ29" i="12" s="1"/>
  <c r="U29" i="12"/>
  <c r="T29" i="12"/>
  <c r="S29" i="12"/>
  <c r="AI28" i="12"/>
  <c r="AB28" i="12"/>
  <c r="Y28" i="12"/>
  <c r="X28" i="12"/>
  <c r="AJ28" i="12" s="1"/>
  <c r="U28" i="12"/>
  <c r="T28" i="12"/>
  <c r="S28" i="12"/>
  <c r="AI27" i="12"/>
  <c r="AB27" i="12"/>
  <c r="Y27" i="12"/>
  <c r="X27" i="12"/>
  <c r="AJ27" i="12" s="1"/>
  <c r="U27" i="12"/>
  <c r="T27" i="12"/>
  <c r="S27" i="12"/>
  <c r="AI26" i="12"/>
  <c r="AB26" i="12"/>
  <c r="Y26" i="12"/>
  <c r="X26" i="12"/>
  <c r="AJ26" i="12" s="1"/>
  <c r="U26" i="12"/>
  <c r="T26" i="12"/>
  <c r="S26" i="12"/>
  <c r="AI25" i="12"/>
  <c r="AB25" i="12"/>
  <c r="Y25" i="12"/>
  <c r="X25" i="12"/>
  <c r="AJ25" i="12" s="1"/>
  <c r="U25" i="12"/>
  <c r="T25" i="12"/>
  <c r="S25" i="12"/>
  <c r="AI24" i="12"/>
  <c r="AB24" i="12"/>
  <c r="Y24" i="12"/>
  <c r="X24" i="12"/>
  <c r="AJ24" i="12" s="1"/>
  <c r="U24" i="12"/>
  <c r="T24" i="12"/>
  <c r="S24" i="12"/>
  <c r="AI23" i="12"/>
  <c r="AB23" i="12"/>
  <c r="Y23" i="12"/>
  <c r="X23" i="12"/>
  <c r="AJ23" i="12" s="1"/>
  <c r="U23" i="12"/>
  <c r="T23" i="12"/>
  <c r="S23" i="12"/>
  <c r="AI22" i="12"/>
  <c r="AB22" i="12"/>
  <c r="Y22" i="12"/>
  <c r="X22" i="12"/>
  <c r="AJ22" i="12" s="1"/>
  <c r="U22" i="12"/>
  <c r="T22" i="12"/>
  <c r="S22" i="12"/>
  <c r="AI21" i="12"/>
  <c r="AB21" i="12"/>
  <c r="Y21" i="12"/>
  <c r="X21" i="12"/>
  <c r="AJ21" i="12" s="1"/>
  <c r="U21" i="12"/>
  <c r="T21" i="12"/>
  <c r="S21" i="12"/>
  <c r="AI20" i="12"/>
  <c r="AB20" i="12"/>
  <c r="Y20" i="12"/>
  <c r="X20" i="12"/>
  <c r="AJ20" i="12" s="1"/>
  <c r="U20" i="12"/>
  <c r="T20" i="12"/>
  <c r="S20" i="12"/>
  <c r="AI19" i="12"/>
  <c r="AB19" i="12"/>
  <c r="Y19" i="12"/>
  <c r="X19" i="12"/>
  <c r="AJ19" i="12" s="1"/>
  <c r="U19" i="12"/>
  <c r="T19" i="12"/>
  <c r="S19" i="12"/>
  <c r="AI18" i="12"/>
  <c r="AB18" i="12"/>
  <c r="Y18" i="12"/>
  <c r="X18" i="12"/>
  <c r="AJ18" i="12" s="1"/>
  <c r="U18" i="12"/>
  <c r="T18" i="12"/>
  <c r="S18" i="12"/>
  <c r="AI17" i="12"/>
  <c r="AB17" i="12"/>
  <c r="Y17" i="12"/>
  <c r="X17" i="12"/>
  <c r="AJ17" i="12" s="1"/>
  <c r="U17" i="12"/>
  <c r="T17" i="12"/>
  <c r="S17" i="12"/>
  <c r="AI16" i="12"/>
  <c r="AB16" i="12"/>
  <c r="Y16" i="12"/>
  <c r="X16" i="12"/>
  <c r="AJ16" i="12" s="1"/>
  <c r="U16" i="12"/>
  <c r="T16" i="12"/>
  <c r="S16" i="12"/>
  <c r="AI15" i="12"/>
  <c r="AB15" i="12"/>
  <c r="Y15" i="12"/>
  <c r="X15" i="12"/>
  <c r="AJ15" i="12" s="1"/>
  <c r="U15" i="12"/>
  <c r="T15" i="12"/>
  <c r="S15" i="12"/>
  <c r="AI14" i="12"/>
  <c r="AB14" i="12"/>
  <c r="Y14" i="12"/>
  <c r="X14" i="12"/>
  <c r="AJ14" i="12" s="1"/>
  <c r="U14" i="12"/>
  <c r="T14" i="12"/>
  <c r="S14" i="12"/>
  <c r="AI13" i="12"/>
  <c r="AB13" i="12"/>
  <c r="Y13" i="12"/>
  <c r="X13" i="12"/>
  <c r="AJ13" i="12" s="1"/>
  <c r="U13" i="12"/>
  <c r="T13" i="12"/>
  <c r="S13" i="12"/>
  <c r="AI12" i="12"/>
  <c r="AB12" i="12"/>
  <c r="Y12" i="12"/>
  <c r="X12" i="12"/>
  <c r="AJ12" i="12" s="1"/>
  <c r="U12" i="12"/>
  <c r="T12" i="12"/>
  <c r="S12" i="12"/>
  <c r="AI11" i="12"/>
  <c r="AI137" i="12" s="1"/>
  <c r="AB11" i="12"/>
  <c r="Y11" i="12"/>
  <c r="Y137" i="12" s="1"/>
  <c r="X11" i="12"/>
  <c r="U11" i="12"/>
  <c r="U137" i="12" s="1"/>
  <c r="T11" i="12"/>
  <c r="S11" i="12"/>
  <c r="S137" i="12" s="1"/>
  <c r="T3" i="12"/>
  <c r="AH157" i="11"/>
  <c r="AG157" i="11"/>
  <c r="AF157" i="11"/>
  <c r="AE157" i="11"/>
  <c r="AD157" i="11"/>
  <c r="AC157" i="11"/>
  <c r="AA157" i="11"/>
  <c r="Z157" i="11"/>
  <c r="W157" i="11"/>
  <c r="V157" i="11"/>
  <c r="AI156" i="11"/>
  <c r="AB156" i="11"/>
  <c r="Y156" i="11"/>
  <c r="X156" i="11"/>
  <c r="U156" i="11"/>
  <c r="T156" i="11"/>
  <c r="S156" i="11"/>
  <c r="Q156" i="11"/>
  <c r="P156" i="11"/>
  <c r="AI155" i="11"/>
  <c r="AB155" i="11"/>
  <c r="Y155" i="11"/>
  <c r="X155" i="11"/>
  <c r="U155" i="11"/>
  <c r="T155" i="11"/>
  <c r="S155" i="11"/>
  <c r="AJ155" i="11" s="1"/>
  <c r="Q155" i="11"/>
  <c r="P155" i="11"/>
  <c r="AI154" i="11"/>
  <c r="AB154" i="11"/>
  <c r="Y154" i="11"/>
  <c r="X154" i="11"/>
  <c r="U154" i="11"/>
  <c r="T154" i="11"/>
  <c r="S154" i="11"/>
  <c r="AJ154" i="11" s="1"/>
  <c r="Q154" i="11"/>
  <c r="P154" i="11"/>
  <c r="AI153" i="11"/>
  <c r="AB153" i="11"/>
  <c r="Y153" i="11"/>
  <c r="X153" i="11"/>
  <c r="U153" i="11"/>
  <c r="T153" i="11"/>
  <c r="S153" i="11"/>
  <c r="AJ153" i="11" s="1"/>
  <c r="Q153" i="11"/>
  <c r="P153" i="11"/>
  <c r="AI152" i="11"/>
  <c r="AB152" i="11"/>
  <c r="Y152" i="11"/>
  <c r="X152" i="11"/>
  <c r="U152" i="11"/>
  <c r="T152" i="11"/>
  <c r="S152" i="11"/>
  <c r="Q152" i="11"/>
  <c r="P152" i="11"/>
  <c r="AI151" i="11"/>
  <c r="AB151" i="11"/>
  <c r="Y151" i="11"/>
  <c r="X151" i="11"/>
  <c r="U151" i="11"/>
  <c r="T151" i="11"/>
  <c r="S151" i="11"/>
  <c r="AJ151" i="11" s="1"/>
  <c r="Q151" i="11"/>
  <c r="P151" i="11"/>
  <c r="AI150" i="11"/>
  <c r="AB150" i="11"/>
  <c r="Y150" i="11"/>
  <c r="X150" i="11"/>
  <c r="U150" i="11"/>
  <c r="T150" i="11"/>
  <c r="S150" i="11"/>
  <c r="AJ150" i="11" s="1"/>
  <c r="Q150" i="11"/>
  <c r="P150" i="11"/>
  <c r="AI149" i="11"/>
  <c r="AB149" i="11"/>
  <c r="Y149" i="11"/>
  <c r="X149" i="11"/>
  <c r="U149" i="11"/>
  <c r="T149" i="11"/>
  <c r="S149" i="11"/>
  <c r="AJ149" i="11" s="1"/>
  <c r="Q149" i="11"/>
  <c r="P149" i="11"/>
  <c r="AI148" i="11"/>
  <c r="AB148" i="11"/>
  <c r="Y148" i="11"/>
  <c r="X148" i="11"/>
  <c r="U148" i="11"/>
  <c r="T148" i="11"/>
  <c r="S148" i="11"/>
  <c r="Q148" i="11"/>
  <c r="P148" i="11"/>
  <c r="AI147" i="11"/>
  <c r="AB147" i="11"/>
  <c r="Y147" i="11"/>
  <c r="X147" i="11"/>
  <c r="U147" i="11"/>
  <c r="T147" i="11"/>
  <c r="S147" i="11"/>
  <c r="AJ147" i="11" s="1"/>
  <c r="Q147" i="11"/>
  <c r="P147" i="11"/>
  <c r="AI146" i="11"/>
  <c r="AB146" i="11"/>
  <c r="Y146" i="11"/>
  <c r="X146" i="11"/>
  <c r="U146" i="11"/>
  <c r="T146" i="11"/>
  <c r="S146" i="11"/>
  <c r="AJ146" i="11" s="1"/>
  <c r="Q146" i="11"/>
  <c r="P146" i="11"/>
  <c r="AI145" i="11"/>
  <c r="AB145" i="11"/>
  <c r="Y145" i="11"/>
  <c r="X145" i="11"/>
  <c r="U145" i="11"/>
  <c r="T145" i="11"/>
  <c r="S145" i="11"/>
  <c r="AJ145" i="11" s="1"/>
  <c r="Q145" i="11"/>
  <c r="P145" i="11"/>
  <c r="AI144" i="11"/>
  <c r="AB144" i="11"/>
  <c r="Y144" i="11"/>
  <c r="X144" i="11"/>
  <c r="U144" i="11"/>
  <c r="T144" i="11"/>
  <c r="S144" i="11"/>
  <c r="Q144" i="11"/>
  <c r="P144" i="11"/>
  <c r="AI143" i="11"/>
  <c r="AB143" i="11"/>
  <c r="Y143" i="11"/>
  <c r="X143" i="11"/>
  <c r="U143" i="11"/>
  <c r="T143" i="11"/>
  <c r="S143" i="11"/>
  <c r="AJ143" i="11" s="1"/>
  <c r="Q143" i="11"/>
  <c r="P143" i="11"/>
  <c r="AI142" i="11"/>
  <c r="AB142" i="11"/>
  <c r="Y142" i="11"/>
  <c r="X142" i="11"/>
  <c r="U142" i="11"/>
  <c r="T142" i="11"/>
  <c r="S142" i="11"/>
  <c r="AJ142" i="11" s="1"/>
  <c r="Q142" i="11"/>
  <c r="P142" i="11"/>
  <c r="AI141" i="11"/>
  <c r="AB141" i="11"/>
  <c r="Y141" i="11"/>
  <c r="X141" i="11"/>
  <c r="U141" i="11"/>
  <c r="T141" i="11"/>
  <c r="S141" i="11"/>
  <c r="AJ141" i="11" s="1"/>
  <c r="Q141" i="11"/>
  <c r="P141" i="11"/>
  <c r="AI140" i="11"/>
  <c r="AB140" i="11"/>
  <c r="Y140" i="11"/>
  <c r="X140" i="11"/>
  <c r="U140" i="11"/>
  <c r="T140" i="11"/>
  <c r="S140" i="11"/>
  <c r="Q140" i="11"/>
  <c r="P140" i="11"/>
  <c r="AI139" i="11"/>
  <c r="AB139" i="11"/>
  <c r="Y139" i="11"/>
  <c r="X139" i="11"/>
  <c r="U139" i="11"/>
  <c r="T139" i="11"/>
  <c r="S139" i="11"/>
  <c r="AJ139" i="11" s="1"/>
  <c r="Q139" i="11"/>
  <c r="P139" i="11"/>
  <c r="AI138" i="11"/>
  <c r="AB138" i="11"/>
  <c r="Y138" i="11"/>
  <c r="X138" i="11"/>
  <c r="U138" i="11"/>
  <c r="T138" i="11"/>
  <c r="S138" i="11"/>
  <c r="AJ138" i="11" s="1"/>
  <c r="Q138" i="11"/>
  <c r="P138" i="11"/>
  <c r="AI137" i="11"/>
  <c r="AB137" i="11"/>
  <c r="Y137" i="11"/>
  <c r="X137" i="11"/>
  <c r="U137" i="11"/>
  <c r="T137" i="11"/>
  <c r="S137" i="11"/>
  <c r="AJ137" i="11" s="1"/>
  <c r="Q137" i="11"/>
  <c r="P137" i="11"/>
  <c r="AI136" i="11"/>
  <c r="AB136" i="11"/>
  <c r="Y136" i="11"/>
  <c r="X136" i="11"/>
  <c r="U136" i="11"/>
  <c r="T136" i="11"/>
  <c r="S136" i="11"/>
  <c r="Q136" i="11"/>
  <c r="P136" i="11"/>
  <c r="AI135" i="11"/>
  <c r="AB135" i="11"/>
  <c r="Y135" i="11"/>
  <c r="X135" i="11"/>
  <c r="U135" i="11"/>
  <c r="T135" i="11"/>
  <c r="S135" i="11"/>
  <c r="AJ135" i="11" s="1"/>
  <c r="Q135" i="11"/>
  <c r="P135" i="11"/>
  <c r="AI134" i="11"/>
  <c r="AB134" i="11"/>
  <c r="Y134" i="11"/>
  <c r="X134" i="11"/>
  <c r="U134" i="11"/>
  <c r="T134" i="11"/>
  <c r="S134" i="11"/>
  <c r="AJ134" i="11" s="1"/>
  <c r="Q134" i="11"/>
  <c r="P134" i="11"/>
  <c r="AI133" i="11"/>
  <c r="AB133" i="11"/>
  <c r="Y133" i="11"/>
  <c r="X133" i="11"/>
  <c r="U133" i="11"/>
  <c r="T133" i="11"/>
  <c r="S133" i="11"/>
  <c r="AJ133" i="11" s="1"/>
  <c r="Q133" i="11"/>
  <c r="P133" i="11"/>
  <c r="AI132" i="11"/>
  <c r="AB132" i="11"/>
  <c r="Y132" i="11"/>
  <c r="X132" i="11"/>
  <c r="U132" i="11"/>
  <c r="T132" i="11"/>
  <c r="S132" i="11"/>
  <c r="Q132" i="11"/>
  <c r="P132" i="11"/>
  <c r="AI131" i="11"/>
  <c r="AB131" i="11"/>
  <c r="Y131" i="11"/>
  <c r="X131" i="11"/>
  <c r="U131" i="11"/>
  <c r="T131" i="11"/>
  <c r="S131" i="11"/>
  <c r="AJ131" i="11" s="1"/>
  <c r="Q131" i="11"/>
  <c r="P131" i="11"/>
  <c r="AI130" i="11"/>
  <c r="AB130" i="11"/>
  <c r="Y130" i="11"/>
  <c r="X130" i="11"/>
  <c r="U130" i="11"/>
  <c r="T130" i="11"/>
  <c r="S130" i="11"/>
  <c r="AJ130" i="11" s="1"/>
  <c r="Q130" i="11"/>
  <c r="P130" i="11"/>
  <c r="AI129" i="11"/>
  <c r="AB129" i="11"/>
  <c r="Y129" i="11"/>
  <c r="X129" i="11"/>
  <c r="U129" i="11"/>
  <c r="T129" i="11"/>
  <c r="S129" i="11"/>
  <c r="AJ129" i="11" s="1"/>
  <c r="Q129" i="11"/>
  <c r="P129" i="11"/>
  <c r="AI128" i="11"/>
  <c r="AB128" i="11"/>
  <c r="Y128" i="11"/>
  <c r="X128" i="11"/>
  <c r="U128" i="11"/>
  <c r="T128" i="11"/>
  <c r="S128" i="11"/>
  <c r="Q128" i="11"/>
  <c r="P128" i="11"/>
  <c r="AI127" i="11"/>
  <c r="AB127" i="11"/>
  <c r="Y127" i="11"/>
  <c r="X127" i="11"/>
  <c r="U127" i="11"/>
  <c r="T127" i="11"/>
  <c r="S127" i="11"/>
  <c r="AJ127" i="11" s="1"/>
  <c r="Q127" i="11"/>
  <c r="P127" i="11"/>
  <c r="AI126" i="11"/>
  <c r="AB126" i="11"/>
  <c r="Y126" i="11"/>
  <c r="X126" i="11"/>
  <c r="U126" i="11"/>
  <c r="T126" i="11"/>
  <c r="S126" i="11"/>
  <c r="AJ126" i="11" s="1"/>
  <c r="Q126" i="11"/>
  <c r="P126" i="11"/>
  <c r="AI125" i="11"/>
  <c r="AB125" i="11"/>
  <c r="Y125" i="11"/>
  <c r="X125" i="11"/>
  <c r="U125" i="11"/>
  <c r="T125" i="11"/>
  <c r="S125" i="11"/>
  <c r="AJ125" i="11" s="1"/>
  <c r="Q125" i="11"/>
  <c r="P125" i="11"/>
  <c r="AI124" i="11"/>
  <c r="AB124" i="11"/>
  <c r="Y124" i="11"/>
  <c r="X124" i="11"/>
  <c r="U124" i="11"/>
  <c r="T124" i="11"/>
  <c r="S124" i="11"/>
  <c r="Q124" i="11"/>
  <c r="P124" i="11"/>
  <c r="AI123" i="11"/>
  <c r="AB123" i="11"/>
  <c r="Y123" i="11"/>
  <c r="X123" i="11"/>
  <c r="U123" i="11"/>
  <c r="T123" i="11"/>
  <c r="S123" i="11"/>
  <c r="AJ123" i="11" s="1"/>
  <c r="Q123" i="11"/>
  <c r="P123" i="11"/>
  <c r="AI122" i="11"/>
  <c r="AB122" i="11"/>
  <c r="Y122" i="11"/>
  <c r="X122" i="11"/>
  <c r="U122" i="11"/>
  <c r="T122" i="11"/>
  <c r="S122" i="11"/>
  <c r="AJ122" i="11" s="1"/>
  <c r="Q122" i="11"/>
  <c r="P122" i="11"/>
  <c r="AI121" i="11"/>
  <c r="AB121" i="11"/>
  <c r="Y121" i="11"/>
  <c r="X121" i="11"/>
  <c r="U121" i="11"/>
  <c r="T121" i="11"/>
  <c r="S121" i="11"/>
  <c r="AJ121" i="11" s="1"/>
  <c r="Q121" i="11"/>
  <c r="P121" i="11"/>
  <c r="AI120" i="11"/>
  <c r="AB120" i="11"/>
  <c r="Y120" i="11"/>
  <c r="X120" i="11"/>
  <c r="U120" i="11"/>
  <c r="T120" i="11"/>
  <c r="S120" i="11"/>
  <c r="Q120" i="11"/>
  <c r="P120" i="11"/>
  <c r="AI119" i="11"/>
  <c r="AB119" i="11"/>
  <c r="Y119" i="11"/>
  <c r="X119" i="11"/>
  <c r="U119" i="11"/>
  <c r="T119" i="11"/>
  <c r="S119" i="11"/>
  <c r="AJ119" i="11" s="1"/>
  <c r="Q119" i="11"/>
  <c r="P119" i="11"/>
  <c r="AI118" i="11"/>
  <c r="AB118" i="11"/>
  <c r="Y118" i="11"/>
  <c r="X118" i="11"/>
  <c r="U118" i="11"/>
  <c r="T118" i="11"/>
  <c r="S118" i="11"/>
  <c r="AJ118" i="11" s="1"/>
  <c r="Q118" i="11"/>
  <c r="P118" i="11"/>
  <c r="AI117" i="11"/>
  <c r="AB117" i="11"/>
  <c r="Y117" i="11"/>
  <c r="X117" i="11"/>
  <c r="U117" i="11"/>
  <c r="T117" i="11"/>
  <c r="S117" i="11"/>
  <c r="AJ117" i="11" s="1"/>
  <c r="Q117" i="11"/>
  <c r="P117" i="11"/>
  <c r="AI116" i="11"/>
  <c r="AB116" i="11"/>
  <c r="Y116" i="11"/>
  <c r="X116" i="11"/>
  <c r="U116" i="11"/>
  <c r="T116" i="11"/>
  <c r="S116" i="11"/>
  <c r="Q116" i="11"/>
  <c r="P116" i="11"/>
  <c r="AI115" i="11"/>
  <c r="AB115" i="11"/>
  <c r="Y115" i="11"/>
  <c r="X115" i="11"/>
  <c r="U115" i="11"/>
  <c r="T115" i="11"/>
  <c r="S115" i="11"/>
  <c r="AJ115" i="11" s="1"/>
  <c r="Q115" i="11"/>
  <c r="P115" i="11"/>
  <c r="AI114" i="11"/>
  <c r="AB114" i="11"/>
  <c r="Y114" i="11"/>
  <c r="X114" i="11"/>
  <c r="U114" i="11"/>
  <c r="T114" i="11"/>
  <c r="S114" i="11"/>
  <c r="AJ114" i="11" s="1"/>
  <c r="Q114" i="11"/>
  <c r="P114" i="11"/>
  <c r="AI113" i="11"/>
  <c r="AB113" i="11"/>
  <c r="Y113" i="11"/>
  <c r="X113" i="11"/>
  <c r="U113" i="11"/>
  <c r="T113" i="11"/>
  <c r="S113" i="11"/>
  <c r="AJ113" i="11" s="1"/>
  <c r="Q113" i="11"/>
  <c r="P113" i="11"/>
  <c r="AI112" i="11"/>
  <c r="AB112" i="11"/>
  <c r="Y112" i="11"/>
  <c r="X112" i="11"/>
  <c r="U112" i="11"/>
  <c r="T112" i="11"/>
  <c r="S112" i="11"/>
  <c r="Q112" i="11"/>
  <c r="P112" i="11"/>
  <c r="AI111" i="11"/>
  <c r="AB111" i="11"/>
  <c r="Y111" i="11"/>
  <c r="X111" i="11"/>
  <c r="U111" i="11"/>
  <c r="T111" i="11"/>
  <c r="S111" i="11"/>
  <c r="AJ111" i="11" s="1"/>
  <c r="Q111" i="11"/>
  <c r="P111" i="11"/>
  <c r="AI110" i="11"/>
  <c r="AB110" i="11"/>
  <c r="Y110" i="11"/>
  <c r="X110" i="11"/>
  <c r="U110" i="11"/>
  <c r="T110" i="11"/>
  <c r="S110" i="11"/>
  <c r="AJ110" i="11" s="1"/>
  <c r="Q110" i="11"/>
  <c r="P110" i="11"/>
  <c r="AI109" i="11"/>
  <c r="AB109" i="11"/>
  <c r="Y109" i="11"/>
  <c r="X109" i="11"/>
  <c r="U109" i="11"/>
  <c r="T109" i="11"/>
  <c r="S109" i="11"/>
  <c r="AJ109" i="11" s="1"/>
  <c r="Q109" i="11"/>
  <c r="P109" i="11"/>
  <c r="AI108" i="11"/>
  <c r="AB108" i="11"/>
  <c r="Y108" i="11"/>
  <c r="X108" i="11"/>
  <c r="U108" i="11"/>
  <c r="T108" i="11"/>
  <c r="S108" i="11"/>
  <c r="Q108" i="11"/>
  <c r="P108" i="11"/>
  <c r="AI107" i="11"/>
  <c r="AB107" i="11"/>
  <c r="Y107" i="11"/>
  <c r="X107" i="11"/>
  <c r="U107" i="11"/>
  <c r="T107" i="11"/>
  <c r="S107" i="11"/>
  <c r="AJ107" i="11" s="1"/>
  <c r="Q107" i="11"/>
  <c r="P107" i="11"/>
  <c r="AI106" i="11"/>
  <c r="AB106" i="11"/>
  <c r="Y106" i="11"/>
  <c r="X106" i="11"/>
  <c r="U106" i="11"/>
  <c r="T106" i="11"/>
  <c r="S106" i="11"/>
  <c r="AJ106" i="11" s="1"/>
  <c r="Q106" i="11"/>
  <c r="P106" i="11"/>
  <c r="AI105" i="11"/>
  <c r="AB105" i="11"/>
  <c r="Y105" i="11"/>
  <c r="X105" i="11"/>
  <c r="U105" i="11"/>
  <c r="T105" i="11"/>
  <c r="S105" i="11"/>
  <c r="AJ105" i="11" s="1"/>
  <c r="Q105" i="11"/>
  <c r="P105" i="11"/>
  <c r="AI104" i="11"/>
  <c r="AB104" i="11"/>
  <c r="Y104" i="11"/>
  <c r="X104" i="11"/>
  <c r="U104" i="11"/>
  <c r="T104" i="11"/>
  <c r="S104" i="11"/>
  <c r="Q104" i="11"/>
  <c r="P104" i="11"/>
  <c r="AI103" i="11"/>
  <c r="AB103" i="11"/>
  <c r="Y103" i="11"/>
  <c r="X103" i="11"/>
  <c r="U103" i="11"/>
  <c r="T103" i="11"/>
  <c r="S103" i="11"/>
  <c r="AJ103" i="11" s="1"/>
  <c r="Q103" i="11"/>
  <c r="P103" i="11"/>
  <c r="AI102" i="11"/>
  <c r="AB102" i="11"/>
  <c r="Y102" i="11"/>
  <c r="X102" i="11"/>
  <c r="U102" i="11"/>
  <c r="T102" i="11"/>
  <c r="S102" i="11"/>
  <c r="AJ102" i="11" s="1"/>
  <c r="Q102" i="11"/>
  <c r="P102" i="11"/>
  <c r="AI101" i="11"/>
  <c r="AB101" i="11"/>
  <c r="Y101" i="11"/>
  <c r="X101" i="11"/>
  <c r="U101" i="11"/>
  <c r="T101" i="11"/>
  <c r="S101" i="11"/>
  <c r="AJ101" i="11" s="1"/>
  <c r="Q101" i="11"/>
  <c r="P101" i="11"/>
  <c r="AI100" i="11"/>
  <c r="AB100" i="11"/>
  <c r="Y100" i="11"/>
  <c r="X100" i="11"/>
  <c r="U100" i="11"/>
  <c r="T100" i="11"/>
  <c r="S100" i="11"/>
  <c r="Q100" i="11"/>
  <c r="P100" i="11"/>
  <c r="AI99" i="11"/>
  <c r="AB99" i="11"/>
  <c r="Y99" i="11"/>
  <c r="X99" i="11"/>
  <c r="U99" i="11"/>
  <c r="T99" i="11"/>
  <c r="S99" i="11"/>
  <c r="AJ99" i="11" s="1"/>
  <c r="Q99" i="11"/>
  <c r="P99" i="11"/>
  <c r="AI98" i="11"/>
  <c r="AB98" i="11"/>
  <c r="Y98" i="11"/>
  <c r="X98" i="11"/>
  <c r="U98" i="11"/>
  <c r="T98" i="11"/>
  <c r="S98" i="11"/>
  <c r="AJ98" i="11" s="1"/>
  <c r="Q98" i="11"/>
  <c r="P98" i="11"/>
  <c r="AI97" i="11"/>
  <c r="AB97" i="11"/>
  <c r="Y97" i="11"/>
  <c r="X97" i="11"/>
  <c r="U97" i="11"/>
  <c r="T97" i="11"/>
  <c r="S97" i="11"/>
  <c r="AJ97" i="11" s="1"/>
  <c r="Q97" i="11"/>
  <c r="P97" i="11"/>
  <c r="AI96" i="11"/>
  <c r="AB96" i="11"/>
  <c r="Y96" i="11"/>
  <c r="X96" i="11"/>
  <c r="U96" i="11"/>
  <c r="T96" i="11"/>
  <c r="S96" i="11"/>
  <c r="Q96" i="11"/>
  <c r="P96" i="11"/>
  <c r="AI95" i="11"/>
  <c r="AB95" i="11"/>
  <c r="Y95" i="11"/>
  <c r="Y157" i="11" s="1"/>
  <c r="X95" i="11"/>
  <c r="U95" i="11"/>
  <c r="T95" i="11"/>
  <c r="S95" i="11"/>
  <c r="AJ95" i="11" s="1"/>
  <c r="Q95" i="11"/>
  <c r="P95" i="11"/>
  <c r="AI94" i="11"/>
  <c r="AB94" i="11"/>
  <c r="Y94" i="11"/>
  <c r="X94" i="11"/>
  <c r="U94" i="11"/>
  <c r="T94" i="11"/>
  <c r="S94" i="11"/>
  <c r="AJ94" i="11" s="1"/>
  <c r="AI93" i="11"/>
  <c r="AB93" i="11"/>
  <c r="Y93" i="11"/>
  <c r="X93" i="11"/>
  <c r="U93" i="11"/>
  <c r="T93" i="11"/>
  <c r="S93" i="11"/>
  <c r="AJ93" i="11" s="1"/>
  <c r="AI92" i="11"/>
  <c r="AB92" i="11"/>
  <c r="Y92" i="11"/>
  <c r="X92" i="11"/>
  <c r="U92" i="11"/>
  <c r="T92" i="11"/>
  <c r="S92" i="11"/>
  <c r="AI91" i="11"/>
  <c r="AB91" i="11"/>
  <c r="Y91" i="11"/>
  <c r="X91" i="11"/>
  <c r="U91" i="11"/>
  <c r="T91" i="11"/>
  <c r="S91" i="11"/>
  <c r="AI90" i="11"/>
  <c r="AB90" i="11"/>
  <c r="Y90" i="11"/>
  <c r="X90" i="11"/>
  <c r="U90" i="11"/>
  <c r="T90" i="11"/>
  <c r="S90" i="11"/>
  <c r="AJ90" i="11" s="1"/>
  <c r="AI89" i="11"/>
  <c r="AB89" i="11"/>
  <c r="Y89" i="11"/>
  <c r="X89" i="11"/>
  <c r="U89" i="11"/>
  <c r="T89" i="11"/>
  <c r="S89" i="11"/>
  <c r="AJ89" i="11" s="1"/>
  <c r="AI88" i="11"/>
  <c r="AB88" i="11"/>
  <c r="Y88" i="11"/>
  <c r="X88" i="11"/>
  <c r="U88" i="11"/>
  <c r="T88" i="11"/>
  <c r="S88" i="11"/>
  <c r="AI87" i="11"/>
  <c r="AB87" i="11"/>
  <c r="Y87" i="11"/>
  <c r="X87" i="11"/>
  <c r="U87" i="11"/>
  <c r="T87" i="11"/>
  <c r="S87" i="11"/>
  <c r="AI86" i="11"/>
  <c r="AB86" i="11"/>
  <c r="Y86" i="11"/>
  <c r="X86" i="11"/>
  <c r="U86" i="11"/>
  <c r="T86" i="11"/>
  <c r="S86" i="11"/>
  <c r="AJ86" i="11" s="1"/>
  <c r="AI85" i="11"/>
  <c r="AB85" i="11"/>
  <c r="Y85" i="11"/>
  <c r="X85" i="11"/>
  <c r="U85" i="11"/>
  <c r="T85" i="11"/>
  <c r="S85" i="11"/>
  <c r="AJ85" i="11" s="1"/>
  <c r="AI84" i="11"/>
  <c r="AB84" i="11"/>
  <c r="Y84" i="11"/>
  <c r="X84" i="11"/>
  <c r="U84" i="11"/>
  <c r="T84" i="11"/>
  <c r="S84" i="11"/>
  <c r="AI83" i="11"/>
  <c r="AB83" i="11"/>
  <c r="Y83" i="11"/>
  <c r="X83" i="11"/>
  <c r="U83" i="11"/>
  <c r="T83" i="11"/>
  <c r="S83" i="11"/>
  <c r="AI82" i="11"/>
  <c r="AB82" i="11"/>
  <c r="Y82" i="11"/>
  <c r="X82" i="11"/>
  <c r="U82" i="11"/>
  <c r="T82" i="11"/>
  <c r="S82" i="11"/>
  <c r="AJ82" i="11" s="1"/>
  <c r="AI81" i="11"/>
  <c r="AB81" i="11"/>
  <c r="Y81" i="11"/>
  <c r="X81" i="11"/>
  <c r="U81" i="11"/>
  <c r="T81" i="11"/>
  <c r="S81" i="11"/>
  <c r="AJ81" i="11" s="1"/>
  <c r="AI80" i="11"/>
  <c r="AB80" i="11"/>
  <c r="Y80" i="11"/>
  <c r="X80" i="11"/>
  <c r="U80" i="11"/>
  <c r="T80" i="11"/>
  <c r="S80" i="11"/>
  <c r="AI79" i="11"/>
  <c r="AB79" i="11"/>
  <c r="Y79" i="11"/>
  <c r="X79" i="11"/>
  <c r="U79" i="11"/>
  <c r="T79" i="11"/>
  <c r="S79" i="11"/>
  <c r="AI78" i="11"/>
  <c r="AB78" i="11"/>
  <c r="Y78" i="11"/>
  <c r="X78" i="11"/>
  <c r="U78" i="11"/>
  <c r="T78" i="11"/>
  <c r="S78" i="11"/>
  <c r="AJ78" i="11" s="1"/>
  <c r="AI77" i="11"/>
  <c r="AB77" i="11"/>
  <c r="Y77" i="11"/>
  <c r="X77" i="11"/>
  <c r="U77" i="11"/>
  <c r="T77" i="11"/>
  <c r="S77" i="11"/>
  <c r="AJ77" i="11" s="1"/>
  <c r="AI76" i="11"/>
  <c r="AB76" i="11"/>
  <c r="Y76" i="11"/>
  <c r="X76" i="11"/>
  <c r="U76" i="11"/>
  <c r="T76" i="11"/>
  <c r="S76" i="11"/>
  <c r="AI75" i="11"/>
  <c r="AB75" i="11"/>
  <c r="Y75" i="11"/>
  <c r="X75" i="11"/>
  <c r="U75" i="11"/>
  <c r="T75" i="11"/>
  <c r="S75" i="11"/>
  <c r="AI74" i="11"/>
  <c r="AB74" i="11"/>
  <c r="Y74" i="11"/>
  <c r="X74" i="11"/>
  <c r="U74" i="11"/>
  <c r="T74" i="11"/>
  <c r="S74" i="11"/>
  <c r="AJ74" i="11" s="1"/>
  <c r="AI73" i="11"/>
  <c r="AB73" i="11"/>
  <c r="Y73" i="11"/>
  <c r="X73" i="11"/>
  <c r="U73" i="11"/>
  <c r="T73" i="11"/>
  <c r="S73" i="11"/>
  <c r="AJ73" i="11" s="1"/>
  <c r="AI72" i="11"/>
  <c r="AB72" i="11"/>
  <c r="Y72" i="11"/>
  <c r="X72" i="11"/>
  <c r="U72" i="11"/>
  <c r="T72" i="11"/>
  <c r="S72" i="11"/>
  <c r="AI71" i="11"/>
  <c r="AB71" i="11"/>
  <c r="Y71" i="11"/>
  <c r="X71" i="11"/>
  <c r="U71" i="11"/>
  <c r="T71" i="11"/>
  <c r="S71" i="11"/>
  <c r="AI70" i="11"/>
  <c r="AB70" i="11"/>
  <c r="Y70" i="11"/>
  <c r="X70" i="11"/>
  <c r="U70" i="11"/>
  <c r="T70" i="11"/>
  <c r="S70" i="11"/>
  <c r="AJ70" i="11" s="1"/>
  <c r="AI69" i="11"/>
  <c r="AB69" i="11"/>
  <c r="Y69" i="11"/>
  <c r="X69" i="11"/>
  <c r="U69" i="11"/>
  <c r="T69" i="11"/>
  <c r="S69" i="11"/>
  <c r="AJ69" i="11" s="1"/>
  <c r="AI68" i="11"/>
  <c r="AB68" i="11"/>
  <c r="Y68" i="11"/>
  <c r="X68" i="11"/>
  <c r="U68" i="11"/>
  <c r="T68" i="11"/>
  <c r="S68" i="11"/>
  <c r="AI67" i="11"/>
  <c r="AB67" i="11"/>
  <c r="Y67" i="11"/>
  <c r="X67" i="11"/>
  <c r="U67" i="11"/>
  <c r="T67" i="11"/>
  <c r="S67" i="11"/>
  <c r="AI66" i="11"/>
  <c r="AB66" i="11"/>
  <c r="Y66" i="11"/>
  <c r="X66" i="11"/>
  <c r="U66" i="11"/>
  <c r="T66" i="11"/>
  <c r="S66" i="11"/>
  <c r="AJ66" i="11" s="1"/>
  <c r="AI65" i="11"/>
  <c r="AB65" i="11"/>
  <c r="Y65" i="11"/>
  <c r="X65" i="11"/>
  <c r="U65" i="11"/>
  <c r="T65" i="11"/>
  <c r="S65" i="11"/>
  <c r="AJ65" i="11" s="1"/>
  <c r="AI64" i="11"/>
  <c r="AB64" i="11"/>
  <c r="Y64" i="11"/>
  <c r="X64" i="11"/>
  <c r="U64" i="11"/>
  <c r="T64" i="11"/>
  <c r="S64" i="11"/>
  <c r="AI63" i="11"/>
  <c r="AB63" i="11"/>
  <c r="Y63" i="11"/>
  <c r="X63" i="11"/>
  <c r="U63" i="11"/>
  <c r="T63" i="11"/>
  <c r="S63" i="11"/>
  <c r="AI62" i="11"/>
  <c r="AB62" i="11"/>
  <c r="Y62" i="11"/>
  <c r="X62" i="11"/>
  <c r="U62" i="11"/>
  <c r="T62" i="11"/>
  <c r="S62" i="11"/>
  <c r="AJ62" i="11" s="1"/>
  <c r="AI61" i="11"/>
  <c r="AB61" i="11"/>
  <c r="Y61" i="11"/>
  <c r="X61" i="11"/>
  <c r="U61" i="11"/>
  <c r="T61" i="11"/>
  <c r="S61" i="11"/>
  <c r="AJ61" i="11" s="1"/>
  <c r="AI60" i="11"/>
  <c r="AB60" i="11"/>
  <c r="Y60" i="11"/>
  <c r="X60" i="11"/>
  <c r="U60" i="11"/>
  <c r="T60" i="11"/>
  <c r="S60" i="11"/>
  <c r="AI59" i="11"/>
  <c r="AB59" i="11"/>
  <c r="Y59" i="11"/>
  <c r="X59" i="11"/>
  <c r="U59" i="11"/>
  <c r="T59" i="11"/>
  <c r="S59" i="11"/>
  <c r="AI58" i="11"/>
  <c r="AB58" i="11"/>
  <c r="Y58" i="11"/>
  <c r="X58" i="11"/>
  <c r="U58" i="11"/>
  <c r="T58" i="11"/>
  <c r="S58" i="11"/>
  <c r="AJ58" i="11" s="1"/>
  <c r="AI57" i="11"/>
  <c r="AB57" i="11"/>
  <c r="Y57" i="11"/>
  <c r="X57" i="11"/>
  <c r="U57" i="11"/>
  <c r="T57" i="11"/>
  <c r="S57" i="11"/>
  <c r="AJ57" i="11" s="1"/>
  <c r="AI56" i="11"/>
  <c r="AB56" i="11"/>
  <c r="Y56" i="11"/>
  <c r="X56" i="11"/>
  <c r="U56" i="11"/>
  <c r="T56" i="11"/>
  <c r="S56" i="11"/>
  <c r="AI55" i="11"/>
  <c r="AB55" i="11"/>
  <c r="Y55" i="11"/>
  <c r="X55" i="11"/>
  <c r="U55" i="11"/>
  <c r="T55" i="11"/>
  <c r="S55" i="11"/>
  <c r="AI54" i="11"/>
  <c r="AB54" i="11"/>
  <c r="Y54" i="11"/>
  <c r="X54" i="11"/>
  <c r="U54" i="11"/>
  <c r="T54" i="11"/>
  <c r="S54" i="11"/>
  <c r="AJ54" i="11" s="1"/>
  <c r="AI53" i="11"/>
  <c r="AB53" i="11"/>
  <c r="Y53" i="11"/>
  <c r="X53" i="11"/>
  <c r="U53" i="11"/>
  <c r="T53" i="11"/>
  <c r="S53" i="11"/>
  <c r="AJ53" i="11" s="1"/>
  <c r="AI52" i="11"/>
  <c r="AB52" i="11"/>
  <c r="Y52" i="11"/>
  <c r="X52" i="11"/>
  <c r="U52" i="11"/>
  <c r="T52" i="11"/>
  <c r="S52" i="11"/>
  <c r="AI51" i="11"/>
  <c r="AB51" i="11"/>
  <c r="Y51" i="11"/>
  <c r="X51" i="11"/>
  <c r="U51" i="11"/>
  <c r="T51" i="11"/>
  <c r="S51" i="11"/>
  <c r="AI50" i="11"/>
  <c r="AB50" i="11"/>
  <c r="Y50" i="11"/>
  <c r="X50" i="11"/>
  <c r="U50" i="11"/>
  <c r="T50" i="11"/>
  <c r="S50" i="11"/>
  <c r="AJ50" i="11" s="1"/>
  <c r="AI49" i="11"/>
  <c r="AB49" i="11"/>
  <c r="Y49" i="11"/>
  <c r="X49" i="11"/>
  <c r="U49" i="11"/>
  <c r="T49" i="11"/>
  <c r="S49" i="11"/>
  <c r="AJ49" i="11" s="1"/>
  <c r="AI48" i="11"/>
  <c r="AB48" i="11"/>
  <c r="Y48" i="11"/>
  <c r="X48" i="11"/>
  <c r="U48" i="11"/>
  <c r="T48" i="11"/>
  <c r="S48" i="11"/>
  <c r="AI47" i="11"/>
  <c r="AB47" i="11"/>
  <c r="Y47" i="11"/>
  <c r="X47" i="11"/>
  <c r="U47" i="11"/>
  <c r="T47" i="11"/>
  <c r="S47" i="11"/>
  <c r="AI46" i="11"/>
  <c r="AB46" i="11"/>
  <c r="Y46" i="11"/>
  <c r="X46" i="11"/>
  <c r="U46" i="11"/>
  <c r="T46" i="11"/>
  <c r="S46" i="11"/>
  <c r="AJ46" i="11" s="1"/>
  <c r="AI45" i="11"/>
  <c r="AB45" i="11"/>
  <c r="Y45" i="11"/>
  <c r="X45" i="11"/>
  <c r="U45" i="11"/>
  <c r="T45" i="11"/>
  <c r="S45" i="11"/>
  <c r="AJ45" i="11" s="1"/>
  <c r="AI44" i="11"/>
  <c r="AB44" i="11"/>
  <c r="Y44" i="11"/>
  <c r="X44" i="11"/>
  <c r="U44" i="11"/>
  <c r="T44" i="11"/>
  <c r="S44" i="11"/>
  <c r="AI43" i="11"/>
  <c r="AB43" i="11"/>
  <c r="Y43" i="11"/>
  <c r="X43" i="11"/>
  <c r="U43" i="11"/>
  <c r="T43" i="11"/>
  <c r="S43" i="11"/>
  <c r="AI42" i="11"/>
  <c r="AB42" i="11"/>
  <c r="Y42" i="11"/>
  <c r="X42" i="11"/>
  <c r="U42" i="11"/>
  <c r="T42" i="11"/>
  <c r="S42" i="11"/>
  <c r="AJ42" i="11" s="1"/>
  <c r="AI41" i="11"/>
  <c r="AB41" i="11"/>
  <c r="Y41" i="11"/>
  <c r="X41" i="11"/>
  <c r="U41" i="11"/>
  <c r="T41" i="11"/>
  <c r="S41" i="11"/>
  <c r="AJ41" i="11" s="1"/>
  <c r="AI40" i="11"/>
  <c r="AB40" i="11"/>
  <c r="Y40" i="11"/>
  <c r="X40" i="11"/>
  <c r="U40" i="11"/>
  <c r="T40" i="11"/>
  <c r="S40" i="11"/>
  <c r="AI39" i="11"/>
  <c r="AB39" i="11"/>
  <c r="Y39" i="11"/>
  <c r="X39" i="11"/>
  <c r="U39" i="11"/>
  <c r="T39" i="11"/>
  <c r="S39" i="11"/>
  <c r="AI38" i="11"/>
  <c r="AB38" i="11"/>
  <c r="Y38" i="11"/>
  <c r="X38" i="11"/>
  <c r="U38" i="11"/>
  <c r="T38" i="11"/>
  <c r="S38" i="11"/>
  <c r="AJ38" i="11" s="1"/>
  <c r="AI37" i="11"/>
  <c r="AB37" i="11"/>
  <c r="Y37" i="11"/>
  <c r="X37" i="11"/>
  <c r="U37" i="11"/>
  <c r="T37" i="11"/>
  <c r="S37" i="11"/>
  <c r="AJ37" i="11" s="1"/>
  <c r="AI36" i="11"/>
  <c r="AB36" i="11"/>
  <c r="Y36" i="11"/>
  <c r="X36" i="11"/>
  <c r="U36" i="11"/>
  <c r="T36" i="11"/>
  <c r="S36" i="11"/>
  <c r="AI35" i="11"/>
  <c r="AB35" i="11"/>
  <c r="Y35" i="11"/>
  <c r="X35" i="11"/>
  <c r="U35" i="11"/>
  <c r="T35" i="11"/>
  <c r="S35" i="11"/>
  <c r="AI34" i="11"/>
  <c r="AB34" i="11"/>
  <c r="Y34" i="11"/>
  <c r="X34" i="11"/>
  <c r="U34" i="11"/>
  <c r="T34" i="11"/>
  <c r="S34" i="11"/>
  <c r="AJ34" i="11" s="1"/>
  <c r="AI33" i="11"/>
  <c r="AB33" i="11"/>
  <c r="Y33" i="11"/>
  <c r="X33" i="11"/>
  <c r="U33" i="11"/>
  <c r="T33" i="11"/>
  <c r="S33" i="11"/>
  <c r="AJ33" i="11" s="1"/>
  <c r="AI32" i="11"/>
  <c r="AB32" i="11"/>
  <c r="Y32" i="11"/>
  <c r="X32" i="11"/>
  <c r="U32" i="11"/>
  <c r="T32" i="11"/>
  <c r="S32" i="11"/>
  <c r="AI31" i="11"/>
  <c r="AB31" i="11"/>
  <c r="Y31" i="11"/>
  <c r="X31" i="11"/>
  <c r="U31" i="11"/>
  <c r="T31" i="11"/>
  <c r="S31" i="11"/>
  <c r="AI30" i="11"/>
  <c r="AB30" i="11"/>
  <c r="Y30" i="11"/>
  <c r="X30" i="11"/>
  <c r="U30" i="11"/>
  <c r="T30" i="11"/>
  <c r="S30" i="11"/>
  <c r="AJ30" i="11" s="1"/>
  <c r="AI29" i="11"/>
  <c r="AB29" i="11"/>
  <c r="Y29" i="11"/>
  <c r="X29" i="11"/>
  <c r="U29" i="11"/>
  <c r="T29" i="11"/>
  <c r="S29" i="11"/>
  <c r="AJ29" i="11" s="1"/>
  <c r="AI28" i="11"/>
  <c r="AB28" i="11"/>
  <c r="Y28" i="11"/>
  <c r="X28" i="11"/>
  <c r="U28" i="11"/>
  <c r="T28" i="11"/>
  <c r="S28" i="11"/>
  <c r="AI27" i="11"/>
  <c r="AB27" i="11"/>
  <c r="Y27" i="11"/>
  <c r="X27" i="11"/>
  <c r="U27" i="11"/>
  <c r="T27" i="11"/>
  <c r="S27" i="11"/>
  <c r="AI26" i="11"/>
  <c r="AB26" i="11"/>
  <c r="Y26" i="11"/>
  <c r="X26" i="11"/>
  <c r="U26" i="11"/>
  <c r="T26" i="11"/>
  <c r="S26" i="11"/>
  <c r="AJ26" i="11" s="1"/>
  <c r="AI25" i="11"/>
  <c r="AB25" i="11"/>
  <c r="Y25" i="11"/>
  <c r="X25" i="11"/>
  <c r="U25" i="11"/>
  <c r="T25" i="11"/>
  <c r="S25" i="11"/>
  <c r="AJ25" i="11" s="1"/>
  <c r="AI24" i="11"/>
  <c r="AB24" i="11"/>
  <c r="Y24" i="11"/>
  <c r="X24" i="11"/>
  <c r="U24" i="11"/>
  <c r="T24" i="11"/>
  <c r="S24" i="11"/>
  <c r="AI23" i="11"/>
  <c r="AB23" i="11"/>
  <c r="Y23" i="11"/>
  <c r="X23" i="11"/>
  <c r="U23" i="11"/>
  <c r="T23" i="11"/>
  <c r="S23" i="11"/>
  <c r="AI22" i="11"/>
  <c r="AB22" i="11"/>
  <c r="Y22" i="11"/>
  <c r="X22" i="11"/>
  <c r="U22" i="11"/>
  <c r="T22" i="11"/>
  <c r="S22" i="11"/>
  <c r="AJ22" i="11" s="1"/>
  <c r="AI21" i="11"/>
  <c r="AB21" i="11"/>
  <c r="Y21" i="11"/>
  <c r="X21" i="11"/>
  <c r="U21" i="11"/>
  <c r="T21" i="11"/>
  <c r="S21" i="11"/>
  <c r="AJ21" i="11" s="1"/>
  <c r="AI20" i="11"/>
  <c r="AB20" i="11"/>
  <c r="Y20" i="11"/>
  <c r="X20" i="11"/>
  <c r="U20" i="11"/>
  <c r="T20" i="11"/>
  <c r="S20" i="11"/>
  <c r="AI19" i="11"/>
  <c r="AB19" i="11"/>
  <c r="Y19" i="11"/>
  <c r="X19" i="11"/>
  <c r="U19" i="11"/>
  <c r="T19" i="11"/>
  <c r="S19" i="11"/>
  <c r="AI18" i="11"/>
  <c r="AB18" i="11"/>
  <c r="Y18" i="11"/>
  <c r="X18" i="11"/>
  <c r="U18" i="11"/>
  <c r="T18" i="11"/>
  <c r="S18" i="11"/>
  <c r="AJ18" i="11" s="1"/>
  <c r="AI17" i="11"/>
  <c r="AB17" i="11"/>
  <c r="Y17" i="11"/>
  <c r="X17" i="11"/>
  <c r="U17" i="11"/>
  <c r="T17" i="11"/>
  <c r="S17" i="11"/>
  <c r="AJ17" i="11" s="1"/>
  <c r="AI16" i="11"/>
  <c r="AB16" i="11"/>
  <c r="Y16" i="11"/>
  <c r="X16" i="11"/>
  <c r="U16" i="11"/>
  <c r="T16" i="11"/>
  <c r="S16" i="11"/>
  <c r="AI15" i="11"/>
  <c r="AB15" i="11"/>
  <c r="Y15" i="11"/>
  <c r="X15" i="11"/>
  <c r="U15" i="11"/>
  <c r="T15" i="11"/>
  <c r="S15" i="11"/>
  <c r="AI14" i="11"/>
  <c r="AB14" i="11"/>
  <c r="Y14" i="11"/>
  <c r="X14" i="11"/>
  <c r="U14" i="11"/>
  <c r="T14" i="11"/>
  <c r="S14" i="11"/>
  <c r="AJ14" i="11" s="1"/>
  <c r="AI13" i="11"/>
  <c r="AB13" i="11"/>
  <c r="Y13" i="11"/>
  <c r="X13" i="11"/>
  <c r="U13" i="11"/>
  <c r="T13" i="11"/>
  <c r="S13" i="11"/>
  <c r="AJ13" i="11" s="1"/>
  <c r="AI12" i="11"/>
  <c r="AB12" i="11"/>
  <c r="Y12" i="11"/>
  <c r="X12" i="11"/>
  <c r="U12" i="11"/>
  <c r="T12" i="11"/>
  <c r="S12" i="11"/>
  <c r="AI11" i="11"/>
  <c r="AI157" i="11" s="1"/>
  <c r="AB11" i="11"/>
  <c r="AB157" i="11" s="1"/>
  <c r="Y11" i="11"/>
  <c r="X11" i="11"/>
  <c r="X157" i="11" s="1"/>
  <c r="U11" i="11"/>
  <c r="U157" i="11" s="1"/>
  <c r="T11" i="11"/>
  <c r="T157" i="11" s="1"/>
  <c r="S11" i="11"/>
  <c r="T3" i="11"/>
  <c r="AH159" i="10"/>
  <c r="AG159" i="10"/>
  <c r="AF159" i="10"/>
  <c r="AE159" i="10"/>
  <c r="AD159" i="10"/>
  <c r="AC159" i="10"/>
  <c r="AA159" i="10"/>
  <c r="Z159" i="10"/>
  <c r="W159" i="10"/>
  <c r="V159" i="10"/>
  <c r="AI158" i="10"/>
  <c r="AB158" i="10"/>
  <c r="Y158" i="10"/>
  <c r="X158" i="10"/>
  <c r="U158" i="10"/>
  <c r="T158" i="10"/>
  <c r="AJ158" i="10" s="1"/>
  <c r="S158" i="10"/>
  <c r="Q158" i="10"/>
  <c r="P158" i="10"/>
  <c r="AI157" i="10"/>
  <c r="AB157" i="10"/>
  <c r="Y157" i="10"/>
  <c r="X157" i="10"/>
  <c r="AJ157" i="10" s="1"/>
  <c r="U157" i="10"/>
  <c r="T157" i="10"/>
  <c r="S157" i="10"/>
  <c r="Q157" i="10"/>
  <c r="P157" i="10"/>
  <c r="AI156" i="10"/>
  <c r="AB156" i="10"/>
  <c r="Y156" i="10"/>
  <c r="X156" i="10"/>
  <c r="U156" i="10"/>
  <c r="T156" i="10"/>
  <c r="AJ156" i="10" s="1"/>
  <c r="S156" i="10"/>
  <c r="Q156" i="10"/>
  <c r="P156" i="10"/>
  <c r="AI155" i="10"/>
  <c r="AB155" i="10"/>
  <c r="Y155" i="10"/>
  <c r="X155" i="10"/>
  <c r="AJ155" i="10" s="1"/>
  <c r="U155" i="10"/>
  <c r="T155" i="10"/>
  <c r="S155" i="10"/>
  <c r="Q155" i="10"/>
  <c r="P155" i="10"/>
  <c r="AI154" i="10"/>
  <c r="AB154" i="10"/>
  <c r="Y154" i="10"/>
  <c r="X154" i="10"/>
  <c r="U154" i="10"/>
  <c r="T154" i="10"/>
  <c r="AJ154" i="10" s="1"/>
  <c r="S154" i="10"/>
  <c r="Q154" i="10"/>
  <c r="P154" i="10"/>
  <c r="AI153" i="10"/>
  <c r="AB153" i="10"/>
  <c r="Y153" i="10"/>
  <c r="X153" i="10"/>
  <c r="AJ153" i="10" s="1"/>
  <c r="U153" i="10"/>
  <c r="T153" i="10"/>
  <c r="S153" i="10"/>
  <c r="Q153" i="10"/>
  <c r="P153" i="10"/>
  <c r="AI152" i="10"/>
  <c r="AB152" i="10"/>
  <c r="Y152" i="10"/>
  <c r="X152" i="10"/>
  <c r="U152" i="10"/>
  <c r="T152" i="10"/>
  <c r="AJ152" i="10" s="1"/>
  <c r="S152" i="10"/>
  <c r="Q152" i="10"/>
  <c r="P152" i="10"/>
  <c r="AI151" i="10"/>
  <c r="AB151" i="10"/>
  <c r="Y151" i="10"/>
  <c r="X151" i="10"/>
  <c r="AJ151" i="10" s="1"/>
  <c r="U151" i="10"/>
  <c r="T151" i="10"/>
  <c r="S151" i="10"/>
  <c r="Q151" i="10"/>
  <c r="P151" i="10"/>
  <c r="AI150" i="10"/>
  <c r="AB150" i="10"/>
  <c r="Y150" i="10"/>
  <c r="X150" i="10"/>
  <c r="U150" i="10"/>
  <c r="T150" i="10"/>
  <c r="AJ150" i="10" s="1"/>
  <c r="S150" i="10"/>
  <c r="Q150" i="10"/>
  <c r="P150" i="10"/>
  <c r="AI149" i="10"/>
  <c r="AB149" i="10"/>
  <c r="Y149" i="10"/>
  <c r="X149" i="10"/>
  <c r="AJ149" i="10" s="1"/>
  <c r="U149" i="10"/>
  <c r="T149" i="10"/>
  <c r="S149" i="10"/>
  <c r="Q149" i="10"/>
  <c r="P149" i="10"/>
  <c r="AI148" i="10"/>
  <c r="AB148" i="10"/>
  <c r="Y148" i="10"/>
  <c r="X148" i="10"/>
  <c r="U148" i="10"/>
  <c r="T148" i="10"/>
  <c r="AJ148" i="10" s="1"/>
  <c r="S148" i="10"/>
  <c r="Q148" i="10"/>
  <c r="P148" i="10"/>
  <c r="AI147" i="10"/>
  <c r="AB147" i="10"/>
  <c r="Y147" i="10"/>
  <c r="X147" i="10"/>
  <c r="AJ147" i="10" s="1"/>
  <c r="U147" i="10"/>
  <c r="T147" i="10"/>
  <c r="S147" i="10"/>
  <c r="Q147" i="10"/>
  <c r="P147" i="10"/>
  <c r="AI146" i="10"/>
  <c r="AB146" i="10"/>
  <c r="Y146" i="10"/>
  <c r="X146" i="10"/>
  <c r="U146" i="10"/>
  <c r="T146" i="10"/>
  <c r="AJ146" i="10" s="1"/>
  <c r="S146" i="10"/>
  <c r="Q146" i="10"/>
  <c r="P146" i="10"/>
  <c r="AI145" i="10"/>
  <c r="AB145" i="10"/>
  <c r="Y145" i="10"/>
  <c r="X145" i="10"/>
  <c r="AJ145" i="10" s="1"/>
  <c r="U145" i="10"/>
  <c r="T145" i="10"/>
  <c r="S145" i="10"/>
  <c r="Q145" i="10"/>
  <c r="P145" i="10"/>
  <c r="AI144" i="10"/>
  <c r="AB144" i="10"/>
  <c r="Y144" i="10"/>
  <c r="X144" i="10"/>
  <c r="U144" i="10"/>
  <c r="T144" i="10"/>
  <c r="AJ144" i="10" s="1"/>
  <c r="S144" i="10"/>
  <c r="Q144" i="10"/>
  <c r="P144" i="10"/>
  <c r="AI143" i="10"/>
  <c r="AB143" i="10"/>
  <c r="Y143" i="10"/>
  <c r="X143" i="10"/>
  <c r="AJ143" i="10" s="1"/>
  <c r="U143" i="10"/>
  <c r="T143" i="10"/>
  <c r="S143" i="10"/>
  <c r="Q143" i="10"/>
  <c r="P143" i="10"/>
  <c r="AI142" i="10"/>
  <c r="AB142" i="10"/>
  <c r="Y142" i="10"/>
  <c r="X142" i="10"/>
  <c r="U142" i="10"/>
  <c r="T142" i="10"/>
  <c r="AJ142" i="10" s="1"/>
  <c r="S142" i="10"/>
  <c r="Q142" i="10"/>
  <c r="P142" i="10"/>
  <c r="AI141" i="10"/>
  <c r="AB141" i="10"/>
  <c r="Y141" i="10"/>
  <c r="X141" i="10"/>
  <c r="U141" i="10"/>
  <c r="T141" i="10"/>
  <c r="AJ141" i="10" s="1"/>
  <c r="S141" i="10"/>
  <c r="Q141" i="10"/>
  <c r="P141" i="10"/>
  <c r="AI140" i="10"/>
  <c r="AB140" i="10"/>
  <c r="Y140" i="10"/>
  <c r="X140" i="10"/>
  <c r="AJ140" i="10" s="1"/>
  <c r="U140" i="10"/>
  <c r="T140" i="10"/>
  <c r="S140" i="10"/>
  <c r="Q140" i="10"/>
  <c r="P140" i="10"/>
  <c r="AI139" i="10"/>
  <c r="AB139" i="10"/>
  <c r="Y139" i="10"/>
  <c r="X139" i="10"/>
  <c r="U139" i="10"/>
  <c r="T139" i="10"/>
  <c r="AJ139" i="10" s="1"/>
  <c r="S139" i="10"/>
  <c r="Q139" i="10"/>
  <c r="P139" i="10"/>
  <c r="AI138" i="10"/>
  <c r="AB138" i="10"/>
  <c r="Y138" i="10"/>
  <c r="X138" i="10"/>
  <c r="AJ138" i="10" s="1"/>
  <c r="U138" i="10"/>
  <c r="T138" i="10"/>
  <c r="S138" i="10"/>
  <c r="Q138" i="10"/>
  <c r="P138" i="10"/>
  <c r="AI137" i="10"/>
  <c r="AB137" i="10"/>
  <c r="Y137" i="10"/>
  <c r="X137" i="10"/>
  <c r="U137" i="10"/>
  <c r="T137" i="10"/>
  <c r="AJ137" i="10" s="1"/>
  <c r="S137" i="10"/>
  <c r="Q137" i="10"/>
  <c r="P137" i="10"/>
  <c r="AI136" i="10"/>
  <c r="AB136" i="10"/>
  <c r="Y136" i="10"/>
  <c r="X136" i="10"/>
  <c r="AJ136" i="10" s="1"/>
  <c r="U136" i="10"/>
  <c r="T136" i="10"/>
  <c r="S136" i="10"/>
  <c r="Q136" i="10"/>
  <c r="P136" i="10"/>
  <c r="AI135" i="10"/>
  <c r="AB135" i="10"/>
  <c r="Y135" i="10"/>
  <c r="X135" i="10"/>
  <c r="U135" i="10"/>
  <c r="T135" i="10"/>
  <c r="AJ135" i="10" s="1"/>
  <c r="S135" i="10"/>
  <c r="Q135" i="10"/>
  <c r="P135" i="10"/>
  <c r="AI134" i="10"/>
  <c r="AB134" i="10"/>
  <c r="Y134" i="10"/>
  <c r="X134" i="10"/>
  <c r="AJ134" i="10" s="1"/>
  <c r="U134" i="10"/>
  <c r="T134" i="10"/>
  <c r="S134" i="10"/>
  <c r="Q134" i="10"/>
  <c r="P134" i="10"/>
  <c r="AI133" i="10"/>
  <c r="AB133" i="10"/>
  <c r="Y133" i="10"/>
  <c r="X133" i="10"/>
  <c r="U133" i="10"/>
  <c r="T133" i="10"/>
  <c r="AJ133" i="10" s="1"/>
  <c r="S133" i="10"/>
  <c r="Q133" i="10"/>
  <c r="P133" i="10"/>
  <c r="AI132" i="10"/>
  <c r="AB132" i="10"/>
  <c r="Y132" i="10"/>
  <c r="X132" i="10"/>
  <c r="AJ132" i="10" s="1"/>
  <c r="U132" i="10"/>
  <c r="T132" i="10"/>
  <c r="S132" i="10"/>
  <c r="Q132" i="10"/>
  <c r="P132" i="10"/>
  <c r="AI131" i="10"/>
  <c r="AB131" i="10"/>
  <c r="Y131" i="10"/>
  <c r="X131" i="10"/>
  <c r="U131" i="10"/>
  <c r="T131" i="10"/>
  <c r="AJ131" i="10" s="1"/>
  <c r="S131" i="10"/>
  <c r="Q131" i="10"/>
  <c r="P131" i="10"/>
  <c r="AI130" i="10"/>
  <c r="AB130" i="10"/>
  <c r="Y130" i="10"/>
  <c r="X130" i="10"/>
  <c r="AJ130" i="10" s="1"/>
  <c r="U130" i="10"/>
  <c r="T130" i="10"/>
  <c r="S130" i="10"/>
  <c r="Q130" i="10"/>
  <c r="P130" i="10"/>
  <c r="AI129" i="10"/>
  <c r="AB129" i="10"/>
  <c r="Y129" i="10"/>
  <c r="X129" i="10"/>
  <c r="U129" i="10"/>
  <c r="T129" i="10"/>
  <c r="AJ129" i="10" s="1"/>
  <c r="S129" i="10"/>
  <c r="Q129" i="10"/>
  <c r="P129" i="10"/>
  <c r="AI128" i="10"/>
  <c r="AB128" i="10"/>
  <c r="Y128" i="10"/>
  <c r="X128" i="10"/>
  <c r="AJ128" i="10" s="1"/>
  <c r="U128" i="10"/>
  <c r="T128" i="10"/>
  <c r="S128" i="10"/>
  <c r="Q128" i="10"/>
  <c r="P128" i="10"/>
  <c r="AI127" i="10"/>
  <c r="AB127" i="10"/>
  <c r="Y127" i="10"/>
  <c r="X127" i="10"/>
  <c r="U127" i="10"/>
  <c r="T127" i="10"/>
  <c r="AJ127" i="10" s="1"/>
  <c r="S127" i="10"/>
  <c r="Q127" i="10"/>
  <c r="P127" i="10"/>
  <c r="AI126" i="10"/>
  <c r="AB126" i="10"/>
  <c r="Y126" i="10"/>
  <c r="X126" i="10"/>
  <c r="AJ126" i="10" s="1"/>
  <c r="U126" i="10"/>
  <c r="T126" i="10"/>
  <c r="S126" i="10"/>
  <c r="Q126" i="10"/>
  <c r="P126" i="10"/>
  <c r="AI125" i="10"/>
  <c r="AB125" i="10"/>
  <c r="Y125" i="10"/>
  <c r="X125" i="10"/>
  <c r="U125" i="10"/>
  <c r="T125" i="10"/>
  <c r="AJ125" i="10" s="1"/>
  <c r="S125" i="10"/>
  <c r="Q125" i="10"/>
  <c r="P125" i="10"/>
  <c r="AI124" i="10"/>
  <c r="AB124" i="10"/>
  <c r="Y124" i="10"/>
  <c r="X124" i="10"/>
  <c r="AJ124" i="10" s="1"/>
  <c r="U124" i="10"/>
  <c r="T124" i="10"/>
  <c r="S124" i="10"/>
  <c r="Q124" i="10"/>
  <c r="P124" i="10"/>
  <c r="AI123" i="10"/>
  <c r="AB123" i="10"/>
  <c r="Y123" i="10"/>
  <c r="X123" i="10"/>
  <c r="U123" i="10"/>
  <c r="T123" i="10"/>
  <c r="AJ123" i="10" s="1"/>
  <c r="S123" i="10"/>
  <c r="Q123" i="10"/>
  <c r="P123" i="10"/>
  <c r="AI122" i="10"/>
  <c r="AB122" i="10"/>
  <c r="Y122" i="10"/>
  <c r="X122" i="10"/>
  <c r="AJ122" i="10" s="1"/>
  <c r="U122" i="10"/>
  <c r="T122" i="10"/>
  <c r="S122" i="10"/>
  <c r="Q122" i="10"/>
  <c r="P122" i="10"/>
  <c r="AI121" i="10"/>
  <c r="AB121" i="10"/>
  <c r="Y121" i="10"/>
  <c r="X121" i="10"/>
  <c r="U121" i="10"/>
  <c r="T121" i="10"/>
  <c r="AJ121" i="10" s="1"/>
  <c r="S121" i="10"/>
  <c r="Q121" i="10"/>
  <c r="P121" i="10"/>
  <c r="AI120" i="10"/>
  <c r="AB120" i="10"/>
  <c r="Y120" i="10"/>
  <c r="X120" i="10"/>
  <c r="AJ120" i="10" s="1"/>
  <c r="U120" i="10"/>
  <c r="T120" i="10"/>
  <c r="S120" i="10"/>
  <c r="Q120" i="10"/>
  <c r="P120" i="10"/>
  <c r="AI119" i="10"/>
  <c r="AB119" i="10"/>
  <c r="Y119" i="10"/>
  <c r="X119" i="10"/>
  <c r="U119" i="10"/>
  <c r="T119" i="10"/>
  <c r="AJ119" i="10" s="1"/>
  <c r="S119" i="10"/>
  <c r="Q119" i="10"/>
  <c r="P119" i="10"/>
  <c r="AI118" i="10"/>
  <c r="AB118" i="10"/>
  <c r="Y118" i="10"/>
  <c r="X118" i="10"/>
  <c r="AJ118" i="10" s="1"/>
  <c r="U118" i="10"/>
  <c r="T118" i="10"/>
  <c r="S118" i="10"/>
  <c r="Q118" i="10"/>
  <c r="P118" i="10"/>
  <c r="AI117" i="10"/>
  <c r="AB117" i="10"/>
  <c r="Y117" i="10"/>
  <c r="X117" i="10"/>
  <c r="U117" i="10"/>
  <c r="T117" i="10"/>
  <c r="AJ117" i="10" s="1"/>
  <c r="S117" i="10"/>
  <c r="Q117" i="10"/>
  <c r="P117" i="10"/>
  <c r="AI116" i="10"/>
  <c r="AB116" i="10"/>
  <c r="Y116" i="10"/>
  <c r="X116" i="10"/>
  <c r="AJ116" i="10" s="1"/>
  <c r="U116" i="10"/>
  <c r="T116" i="10"/>
  <c r="S116" i="10"/>
  <c r="Q116" i="10"/>
  <c r="P116" i="10"/>
  <c r="AI115" i="10"/>
  <c r="AB115" i="10"/>
  <c r="Y115" i="10"/>
  <c r="X115" i="10"/>
  <c r="U115" i="10"/>
  <c r="T115" i="10"/>
  <c r="AJ115" i="10" s="1"/>
  <c r="S115" i="10"/>
  <c r="Q115" i="10"/>
  <c r="P115" i="10"/>
  <c r="AI114" i="10"/>
  <c r="AB114" i="10"/>
  <c r="Y114" i="10"/>
  <c r="X114" i="10"/>
  <c r="AJ114" i="10" s="1"/>
  <c r="U114" i="10"/>
  <c r="T114" i="10"/>
  <c r="S114" i="10"/>
  <c r="Q114" i="10"/>
  <c r="P114" i="10"/>
  <c r="AI113" i="10"/>
  <c r="AB113" i="10"/>
  <c r="Y113" i="10"/>
  <c r="X113" i="10"/>
  <c r="U113" i="10"/>
  <c r="T113" i="10"/>
  <c r="AJ113" i="10" s="1"/>
  <c r="S113" i="10"/>
  <c r="Q113" i="10"/>
  <c r="P113" i="10"/>
  <c r="AI112" i="10"/>
  <c r="AB112" i="10"/>
  <c r="Y112" i="10"/>
  <c r="X112" i="10"/>
  <c r="AJ112" i="10" s="1"/>
  <c r="U112" i="10"/>
  <c r="T112" i="10"/>
  <c r="S112" i="10"/>
  <c r="Q112" i="10"/>
  <c r="P112" i="10"/>
  <c r="AI111" i="10"/>
  <c r="AB111" i="10"/>
  <c r="Y111" i="10"/>
  <c r="X111" i="10"/>
  <c r="U111" i="10"/>
  <c r="T111" i="10"/>
  <c r="AJ111" i="10" s="1"/>
  <c r="S111" i="10"/>
  <c r="Q111" i="10"/>
  <c r="P111" i="10"/>
  <c r="AI110" i="10"/>
  <c r="AB110" i="10"/>
  <c r="Y110" i="10"/>
  <c r="X110" i="10"/>
  <c r="AJ110" i="10" s="1"/>
  <c r="U110" i="10"/>
  <c r="T110" i="10"/>
  <c r="S110" i="10"/>
  <c r="Q110" i="10"/>
  <c r="P110" i="10"/>
  <c r="AI109" i="10"/>
  <c r="AB109" i="10"/>
  <c r="Y109" i="10"/>
  <c r="X109" i="10"/>
  <c r="U109" i="10"/>
  <c r="T109" i="10"/>
  <c r="AJ109" i="10" s="1"/>
  <c r="S109" i="10"/>
  <c r="Q109" i="10"/>
  <c r="P109" i="10"/>
  <c r="AI108" i="10"/>
  <c r="AB108" i="10"/>
  <c r="Y108" i="10"/>
  <c r="X108" i="10"/>
  <c r="AJ108" i="10" s="1"/>
  <c r="U108" i="10"/>
  <c r="T108" i="10"/>
  <c r="S108" i="10"/>
  <c r="Q108" i="10"/>
  <c r="P108" i="10"/>
  <c r="AI107" i="10"/>
  <c r="AB107" i="10"/>
  <c r="Y107" i="10"/>
  <c r="X107" i="10"/>
  <c r="U107" i="10"/>
  <c r="T107" i="10"/>
  <c r="AJ107" i="10" s="1"/>
  <c r="S107" i="10"/>
  <c r="Q107" i="10"/>
  <c r="P107" i="10"/>
  <c r="AI106" i="10"/>
  <c r="AB106" i="10"/>
  <c r="Y106" i="10"/>
  <c r="X106" i="10"/>
  <c r="AJ106" i="10" s="1"/>
  <c r="U106" i="10"/>
  <c r="T106" i="10"/>
  <c r="S106" i="10"/>
  <c r="Q106" i="10"/>
  <c r="P106" i="10"/>
  <c r="AI105" i="10"/>
  <c r="AB105" i="10"/>
  <c r="Y105" i="10"/>
  <c r="X105" i="10"/>
  <c r="U105" i="10"/>
  <c r="T105" i="10"/>
  <c r="AJ105" i="10" s="1"/>
  <c r="S105" i="10"/>
  <c r="Q105" i="10"/>
  <c r="P105" i="10"/>
  <c r="AI104" i="10"/>
  <c r="AB104" i="10"/>
  <c r="Y104" i="10"/>
  <c r="X104" i="10"/>
  <c r="AJ104" i="10" s="1"/>
  <c r="U104" i="10"/>
  <c r="T104" i="10"/>
  <c r="S104" i="10"/>
  <c r="Q104" i="10"/>
  <c r="P104" i="10"/>
  <c r="AI103" i="10"/>
  <c r="AB103" i="10"/>
  <c r="Y103" i="10"/>
  <c r="X103" i="10"/>
  <c r="U103" i="10"/>
  <c r="T103" i="10"/>
  <c r="AJ103" i="10" s="1"/>
  <c r="S103" i="10"/>
  <c r="Q103" i="10"/>
  <c r="P103" i="10"/>
  <c r="AI102" i="10"/>
  <c r="AB102" i="10"/>
  <c r="Y102" i="10"/>
  <c r="X102" i="10"/>
  <c r="AJ102" i="10" s="1"/>
  <c r="U102" i="10"/>
  <c r="T102" i="10"/>
  <c r="S102" i="10"/>
  <c r="Q102" i="10"/>
  <c r="P102" i="10"/>
  <c r="AI101" i="10"/>
  <c r="AB101" i="10"/>
  <c r="Y101" i="10"/>
  <c r="X101" i="10"/>
  <c r="U101" i="10"/>
  <c r="T101" i="10"/>
  <c r="AJ101" i="10" s="1"/>
  <c r="S101" i="10"/>
  <c r="Q101" i="10"/>
  <c r="P101" i="10"/>
  <c r="AI100" i="10"/>
  <c r="AB100" i="10"/>
  <c r="Y100" i="10"/>
  <c r="X100" i="10"/>
  <c r="AJ100" i="10" s="1"/>
  <c r="U100" i="10"/>
  <c r="T100" i="10"/>
  <c r="S100" i="10"/>
  <c r="Q100" i="10"/>
  <c r="P100" i="10"/>
  <c r="AI99" i="10"/>
  <c r="AB99" i="10"/>
  <c r="Y99" i="10"/>
  <c r="X99" i="10"/>
  <c r="U99" i="10"/>
  <c r="T99" i="10"/>
  <c r="AJ99" i="10" s="1"/>
  <c r="S99" i="10"/>
  <c r="Q99" i="10"/>
  <c r="P99" i="10"/>
  <c r="AI98" i="10"/>
  <c r="AB98" i="10"/>
  <c r="Y98" i="10"/>
  <c r="X98" i="10"/>
  <c r="AJ98" i="10" s="1"/>
  <c r="U98" i="10"/>
  <c r="T98" i="10"/>
  <c r="S98" i="10"/>
  <c r="Q98" i="10"/>
  <c r="P98" i="10"/>
  <c r="AI97" i="10"/>
  <c r="AB97" i="10"/>
  <c r="Y97" i="10"/>
  <c r="X97" i="10"/>
  <c r="U97" i="10"/>
  <c r="T97" i="10"/>
  <c r="AJ97" i="10" s="1"/>
  <c r="S97" i="10"/>
  <c r="Q97" i="10"/>
  <c r="P97" i="10"/>
  <c r="AI96" i="10"/>
  <c r="AB96" i="10"/>
  <c r="Y96" i="10"/>
  <c r="X96" i="10"/>
  <c r="AJ96" i="10" s="1"/>
  <c r="U96" i="10"/>
  <c r="T96" i="10"/>
  <c r="S96" i="10"/>
  <c r="AI95" i="10"/>
  <c r="AB95" i="10"/>
  <c r="Y95" i="10"/>
  <c r="X95" i="10"/>
  <c r="U95" i="10"/>
  <c r="T95" i="10"/>
  <c r="AJ95" i="10" s="1"/>
  <c r="S95" i="10"/>
  <c r="AI94" i="10"/>
  <c r="AB94" i="10"/>
  <c r="Y94" i="10"/>
  <c r="X94" i="10"/>
  <c r="U94" i="10"/>
  <c r="T94" i="10"/>
  <c r="AJ94" i="10" s="1"/>
  <c r="S94" i="10"/>
  <c r="AI93" i="10"/>
  <c r="AB93" i="10"/>
  <c r="Y93" i="10"/>
  <c r="X93" i="10"/>
  <c r="U93" i="10"/>
  <c r="T93" i="10"/>
  <c r="AJ93" i="10" s="1"/>
  <c r="S93" i="10"/>
  <c r="AI92" i="10"/>
  <c r="AB92" i="10"/>
  <c r="Y92" i="10"/>
  <c r="X92" i="10"/>
  <c r="U92" i="10"/>
  <c r="T92" i="10"/>
  <c r="AJ92" i="10" s="1"/>
  <c r="S92" i="10"/>
  <c r="AI91" i="10"/>
  <c r="AB91" i="10"/>
  <c r="Y91" i="10"/>
  <c r="X91" i="10"/>
  <c r="U91" i="10"/>
  <c r="T91" i="10"/>
  <c r="AJ91" i="10" s="1"/>
  <c r="S91" i="10"/>
  <c r="AI90" i="10"/>
  <c r="AB90" i="10"/>
  <c r="Y90" i="10"/>
  <c r="X90" i="10"/>
  <c r="U90" i="10"/>
  <c r="T90" i="10"/>
  <c r="AJ90" i="10" s="1"/>
  <c r="S90" i="10"/>
  <c r="AI89" i="10"/>
  <c r="AB89" i="10"/>
  <c r="Y89" i="10"/>
  <c r="X89" i="10"/>
  <c r="U89" i="10"/>
  <c r="T89" i="10"/>
  <c r="AJ89" i="10" s="1"/>
  <c r="S89" i="10"/>
  <c r="AI88" i="10"/>
  <c r="AB88" i="10"/>
  <c r="Y88" i="10"/>
  <c r="X88" i="10"/>
  <c r="U88" i="10"/>
  <c r="T88" i="10"/>
  <c r="AJ88" i="10" s="1"/>
  <c r="S88" i="10"/>
  <c r="AI87" i="10"/>
  <c r="AB87" i="10"/>
  <c r="Y87" i="10"/>
  <c r="X87" i="10"/>
  <c r="U87" i="10"/>
  <c r="T87" i="10"/>
  <c r="AJ87" i="10" s="1"/>
  <c r="S87" i="10"/>
  <c r="AI86" i="10"/>
  <c r="AB86" i="10"/>
  <c r="Y86" i="10"/>
  <c r="X86" i="10"/>
  <c r="U86" i="10"/>
  <c r="T86" i="10"/>
  <c r="AJ86" i="10" s="1"/>
  <c r="S86" i="10"/>
  <c r="AI85" i="10"/>
  <c r="AB85" i="10"/>
  <c r="Y85" i="10"/>
  <c r="X85" i="10"/>
  <c r="U85" i="10"/>
  <c r="T85" i="10"/>
  <c r="AJ85" i="10" s="1"/>
  <c r="S85" i="10"/>
  <c r="AI84" i="10"/>
  <c r="AB84" i="10"/>
  <c r="Y84" i="10"/>
  <c r="X84" i="10"/>
  <c r="U84" i="10"/>
  <c r="T84" i="10"/>
  <c r="AJ84" i="10" s="1"/>
  <c r="S84" i="10"/>
  <c r="AI83" i="10"/>
  <c r="AB83" i="10"/>
  <c r="Y83" i="10"/>
  <c r="X83" i="10"/>
  <c r="U83" i="10"/>
  <c r="T83" i="10"/>
  <c r="AJ83" i="10" s="1"/>
  <c r="S83" i="10"/>
  <c r="AI82" i="10"/>
  <c r="AB82" i="10"/>
  <c r="Y82" i="10"/>
  <c r="X82" i="10"/>
  <c r="U82" i="10"/>
  <c r="T82" i="10"/>
  <c r="AJ82" i="10" s="1"/>
  <c r="S82" i="10"/>
  <c r="AI81" i="10"/>
  <c r="AB81" i="10"/>
  <c r="Y81" i="10"/>
  <c r="X81" i="10"/>
  <c r="U81" i="10"/>
  <c r="T81" i="10"/>
  <c r="AJ81" i="10" s="1"/>
  <c r="S81" i="10"/>
  <c r="AI80" i="10"/>
  <c r="AB80" i="10"/>
  <c r="Y80" i="10"/>
  <c r="X80" i="10"/>
  <c r="U80" i="10"/>
  <c r="T80" i="10"/>
  <c r="AJ80" i="10" s="1"/>
  <c r="S80" i="10"/>
  <c r="AI79" i="10"/>
  <c r="AB79" i="10"/>
  <c r="Y79" i="10"/>
  <c r="X79" i="10"/>
  <c r="U79" i="10"/>
  <c r="T79" i="10"/>
  <c r="AJ79" i="10" s="1"/>
  <c r="S79" i="10"/>
  <c r="AI78" i="10"/>
  <c r="AB78" i="10"/>
  <c r="Y78" i="10"/>
  <c r="X78" i="10"/>
  <c r="U78" i="10"/>
  <c r="T78" i="10"/>
  <c r="AJ78" i="10" s="1"/>
  <c r="S78" i="10"/>
  <c r="AI77" i="10"/>
  <c r="AB77" i="10"/>
  <c r="Y77" i="10"/>
  <c r="X77" i="10"/>
  <c r="U77" i="10"/>
  <c r="T77" i="10"/>
  <c r="AJ77" i="10" s="1"/>
  <c r="S77" i="10"/>
  <c r="AI76" i="10"/>
  <c r="AB76" i="10"/>
  <c r="Y76" i="10"/>
  <c r="X76" i="10"/>
  <c r="U76" i="10"/>
  <c r="T76" i="10"/>
  <c r="AJ76" i="10" s="1"/>
  <c r="S76" i="10"/>
  <c r="AI75" i="10"/>
  <c r="AB75" i="10"/>
  <c r="Y75" i="10"/>
  <c r="X75" i="10"/>
  <c r="U75" i="10"/>
  <c r="T75" i="10"/>
  <c r="AJ75" i="10" s="1"/>
  <c r="S75" i="10"/>
  <c r="AI74" i="10"/>
  <c r="AB74" i="10"/>
  <c r="Y74" i="10"/>
  <c r="X74" i="10"/>
  <c r="U74" i="10"/>
  <c r="T74" i="10"/>
  <c r="AJ74" i="10" s="1"/>
  <c r="S74" i="10"/>
  <c r="AI73" i="10"/>
  <c r="AB73" i="10"/>
  <c r="Y73" i="10"/>
  <c r="X73" i="10"/>
  <c r="U73" i="10"/>
  <c r="T73" i="10"/>
  <c r="AJ73" i="10" s="1"/>
  <c r="S73" i="10"/>
  <c r="AI72" i="10"/>
  <c r="AB72" i="10"/>
  <c r="Y72" i="10"/>
  <c r="X72" i="10"/>
  <c r="U72" i="10"/>
  <c r="T72" i="10"/>
  <c r="AJ72" i="10" s="1"/>
  <c r="S72" i="10"/>
  <c r="AI71" i="10"/>
  <c r="AB71" i="10"/>
  <c r="Y71" i="10"/>
  <c r="X71" i="10"/>
  <c r="U71" i="10"/>
  <c r="T71" i="10"/>
  <c r="AJ71" i="10" s="1"/>
  <c r="S71" i="10"/>
  <c r="AI70" i="10"/>
  <c r="AB70" i="10"/>
  <c r="Y70" i="10"/>
  <c r="X70" i="10"/>
  <c r="U70" i="10"/>
  <c r="T70" i="10"/>
  <c r="AJ70" i="10" s="1"/>
  <c r="S70" i="10"/>
  <c r="AI69" i="10"/>
  <c r="AB69" i="10"/>
  <c r="Y69" i="10"/>
  <c r="X69" i="10"/>
  <c r="U69" i="10"/>
  <c r="T69" i="10"/>
  <c r="AJ69" i="10" s="1"/>
  <c r="S69" i="10"/>
  <c r="AI68" i="10"/>
  <c r="AB68" i="10"/>
  <c r="Y68" i="10"/>
  <c r="X68" i="10"/>
  <c r="U68" i="10"/>
  <c r="T68" i="10"/>
  <c r="AJ68" i="10" s="1"/>
  <c r="S68" i="10"/>
  <c r="AI67" i="10"/>
  <c r="AB67" i="10"/>
  <c r="Y67" i="10"/>
  <c r="X67" i="10"/>
  <c r="U67" i="10"/>
  <c r="T67" i="10"/>
  <c r="AJ67" i="10" s="1"/>
  <c r="S67" i="10"/>
  <c r="AI66" i="10"/>
  <c r="AB66" i="10"/>
  <c r="Y66" i="10"/>
  <c r="X66" i="10"/>
  <c r="U66" i="10"/>
  <c r="T66" i="10"/>
  <c r="AJ66" i="10" s="1"/>
  <c r="S66" i="10"/>
  <c r="AI65" i="10"/>
  <c r="AB65" i="10"/>
  <c r="Y65" i="10"/>
  <c r="X65" i="10"/>
  <c r="U65" i="10"/>
  <c r="T65" i="10"/>
  <c r="AJ65" i="10" s="1"/>
  <c r="S65" i="10"/>
  <c r="AI64" i="10"/>
  <c r="AB64" i="10"/>
  <c r="Y64" i="10"/>
  <c r="X64" i="10"/>
  <c r="U64" i="10"/>
  <c r="T64" i="10"/>
  <c r="AJ64" i="10" s="1"/>
  <c r="S64" i="10"/>
  <c r="AI63" i="10"/>
  <c r="AB63" i="10"/>
  <c r="Y63" i="10"/>
  <c r="X63" i="10"/>
  <c r="U63" i="10"/>
  <c r="T63" i="10"/>
  <c r="AJ63" i="10" s="1"/>
  <c r="S63" i="10"/>
  <c r="AI62" i="10"/>
  <c r="AB62" i="10"/>
  <c r="Y62" i="10"/>
  <c r="X62" i="10"/>
  <c r="U62" i="10"/>
  <c r="T62" i="10"/>
  <c r="AJ62" i="10" s="1"/>
  <c r="S62" i="10"/>
  <c r="AI61" i="10"/>
  <c r="AB61" i="10"/>
  <c r="Y61" i="10"/>
  <c r="X61" i="10"/>
  <c r="U61" i="10"/>
  <c r="T61" i="10"/>
  <c r="AJ61" i="10" s="1"/>
  <c r="S61" i="10"/>
  <c r="AI60" i="10"/>
  <c r="AB60" i="10"/>
  <c r="Y60" i="10"/>
  <c r="X60" i="10"/>
  <c r="U60" i="10"/>
  <c r="T60" i="10"/>
  <c r="AJ60" i="10" s="1"/>
  <c r="S60" i="10"/>
  <c r="AI59" i="10"/>
  <c r="AB59" i="10"/>
  <c r="Y59" i="10"/>
  <c r="X59" i="10"/>
  <c r="U59" i="10"/>
  <c r="T59" i="10"/>
  <c r="AJ59" i="10" s="1"/>
  <c r="S59" i="10"/>
  <c r="AI58" i="10"/>
  <c r="AB58" i="10"/>
  <c r="Y58" i="10"/>
  <c r="X58" i="10"/>
  <c r="U58" i="10"/>
  <c r="T58" i="10"/>
  <c r="AJ58" i="10" s="1"/>
  <c r="S58" i="10"/>
  <c r="AI57" i="10"/>
  <c r="AB57" i="10"/>
  <c r="Y57" i="10"/>
  <c r="X57" i="10"/>
  <c r="U57" i="10"/>
  <c r="T57" i="10"/>
  <c r="AJ57" i="10" s="1"/>
  <c r="S57" i="10"/>
  <c r="AI56" i="10"/>
  <c r="AB56" i="10"/>
  <c r="Y56" i="10"/>
  <c r="X56" i="10"/>
  <c r="U56" i="10"/>
  <c r="T56" i="10"/>
  <c r="AJ56" i="10" s="1"/>
  <c r="S56" i="10"/>
  <c r="AI55" i="10"/>
  <c r="AB55" i="10"/>
  <c r="Y55" i="10"/>
  <c r="X55" i="10"/>
  <c r="U55" i="10"/>
  <c r="T55" i="10"/>
  <c r="AJ55" i="10" s="1"/>
  <c r="S55" i="10"/>
  <c r="AI54" i="10"/>
  <c r="AB54" i="10"/>
  <c r="Y54" i="10"/>
  <c r="X54" i="10"/>
  <c r="U54" i="10"/>
  <c r="T54" i="10"/>
  <c r="AJ54" i="10" s="1"/>
  <c r="S54" i="10"/>
  <c r="AI53" i="10"/>
  <c r="AB53" i="10"/>
  <c r="Y53" i="10"/>
  <c r="X53" i="10"/>
  <c r="U53" i="10"/>
  <c r="T53" i="10"/>
  <c r="AJ53" i="10" s="1"/>
  <c r="S53" i="10"/>
  <c r="AI52" i="10"/>
  <c r="AB52" i="10"/>
  <c r="Y52" i="10"/>
  <c r="X52" i="10"/>
  <c r="U52" i="10"/>
  <c r="T52" i="10"/>
  <c r="AJ52" i="10" s="1"/>
  <c r="S52" i="10"/>
  <c r="AI51" i="10"/>
  <c r="AB51" i="10"/>
  <c r="Y51" i="10"/>
  <c r="X51" i="10"/>
  <c r="U51" i="10"/>
  <c r="T51" i="10"/>
  <c r="AJ51" i="10" s="1"/>
  <c r="S51" i="10"/>
  <c r="AI50" i="10"/>
  <c r="AB50" i="10"/>
  <c r="Y50" i="10"/>
  <c r="X50" i="10"/>
  <c r="U50" i="10"/>
  <c r="T50" i="10"/>
  <c r="AJ50" i="10" s="1"/>
  <c r="S50" i="10"/>
  <c r="AI49" i="10"/>
  <c r="AB49" i="10"/>
  <c r="Y49" i="10"/>
  <c r="X49" i="10"/>
  <c r="U49" i="10"/>
  <c r="T49" i="10"/>
  <c r="AJ49" i="10" s="1"/>
  <c r="S49" i="10"/>
  <c r="AI48" i="10"/>
  <c r="AB48" i="10"/>
  <c r="Y48" i="10"/>
  <c r="X48" i="10"/>
  <c r="U48" i="10"/>
  <c r="T48" i="10"/>
  <c r="AJ48" i="10" s="1"/>
  <c r="S48" i="10"/>
  <c r="AI47" i="10"/>
  <c r="AB47" i="10"/>
  <c r="Y47" i="10"/>
  <c r="X47" i="10"/>
  <c r="U47" i="10"/>
  <c r="T47" i="10"/>
  <c r="AJ47" i="10" s="1"/>
  <c r="S47" i="10"/>
  <c r="AI46" i="10"/>
  <c r="AB46" i="10"/>
  <c r="Y46" i="10"/>
  <c r="X46" i="10"/>
  <c r="U46" i="10"/>
  <c r="T46" i="10"/>
  <c r="AJ46" i="10" s="1"/>
  <c r="S46" i="10"/>
  <c r="AI45" i="10"/>
  <c r="AB45" i="10"/>
  <c r="Y45" i="10"/>
  <c r="X45" i="10"/>
  <c r="U45" i="10"/>
  <c r="T45" i="10"/>
  <c r="AJ45" i="10" s="1"/>
  <c r="S45" i="10"/>
  <c r="AI44" i="10"/>
  <c r="AB44" i="10"/>
  <c r="Y44" i="10"/>
  <c r="X44" i="10"/>
  <c r="U44" i="10"/>
  <c r="T44" i="10"/>
  <c r="AJ44" i="10" s="1"/>
  <c r="S44" i="10"/>
  <c r="AI43" i="10"/>
  <c r="AB43" i="10"/>
  <c r="Y43" i="10"/>
  <c r="X43" i="10"/>
  <c r="U43" i="10"/>
  <c r="T43" i="10"/>
  <c r="AJ43" i="10" s="1"/>
  <c r="S43" i="10"/>
  <c r="AI42" i="10"/>
  <c r="AB42" i="10"/>
  <c r="Y42" i="10"/>
  <c r="X42" i="10"/>
  <c r="U42" i="10"/>
  <c r="T42" i="10"/>
  <c r="AJ42" i="10" s="1"/>
  <c r="S42" i="10"/>
  <c r="AI41" i="10"/>
  <c r="AB41" i="10"/>
  <c r="Y41" i="10"/>
  <c r="X41" i="10"/>
  <c r="U41" i="10"/>
  <c r="T41" i="10"/>
  <c r="AJ41" i="10" s="1"/>
  <c r="S41" i="10"/>
  <c r="AI40" i="10"/>
  <c r="AB40" i="10"/>
  <c r="Y40" i="10"/>
  <c r="X40" i="10"/>
  <c r="U40" i="10"/>
  <c r="T40" i="10"/>
  <c r="AJ40" i="10" s="1"/>
  <c r="S40" i="10"/>
  <c r="AI39" i="10"/>
  <c r="AB39" i="10"/>
  <c r="Y39" i="10"/>
  <c r="X39" i="10"/>
  <c r="U39" i="10"/>
  <c r="T39" i="10"/>
  <c r="AJ39" i="10" s="1"/>
  <c r="S39" i="10"/>
  <c r="AI38" i="10"/>
  <c r="AB38" i="10"/>
  <c r="Y38" i="10"/>
  <c r="X38" i="10"/>
  <c r="U38" i="10"/>
  <c r="T38" i="10"/>
  <c r="AJ38" i="10" s="1"/>
  <c r="S38" i="10"/>
  <c r="AI37" i="10"/>
  <c r="AB37" i="10"/>
  <c r="Y37" i="10"/>
  <c r="X37" i="10"/>
  <c r="U37" i="10"/>
  <c r="T37" i="10"/>
  <c r="AJ37" i="10" s="1"/>
  <c r="S37" i="10"/>
  <c r="AI36" i="10"/>
  <c r="AB36" i="10"/>
  <c r="Y36" i="10"/>
  <c r="X36" i="10"/>
  <c r="U36" i="10"/>
  <c r="T36" i="10"/>
  <c r="AJ36" i="10" s="1"/>
  <c r="S36" i="10"/>
  <c r="AI35" i="10"/>
  <c r="AB35" i="10"/>
  <c r="Y35" i="10"/>
  <c r="X35" i="10"/>
  <c r="U35" i="10"/>
  <c r="T35" i="10"/>
  <c r="AJ35" i="10" s="1"/>
  <c r="S35" i="10"/>
  <c r="AI34" i="10"/>
  <c r="AB34" i="10"/>
  <c r="Y34" i="10"/>
  <c r="X34" i="10"/>
  <c r="U34" i="10"/>
  <c r="T34" i="10"/>
  <c r="AJ34" i="10" s="1"/>
  <c r="S34" i="10"/>
  <c r="AI33" i="10"/>
  <c r="AB33" i="10"/>
  <c r="Y33" i="10"/>
  <c r="X33" i="10"/>
  <c r="U33" i="10"/>
  <c r="T33" i="10"/>
  <c r="AJ33" i="10" s="1"/>
  <c r="S33" i="10"/>
  <c r="AI32" i="10"/>
  <c r="AB32" i="10"/>
  <c r="Y32" i="10"/>
  <c r="X32" i="10"/>
  <c r="U32" i="10"/>
  <c r="T32" i="10"/>
  <c r="AJ32" i="10" s="1"/>
  <c r="S32" i="10"/>
  <c r="AI31" i="10"/>
  <c r="AB31" i="10"/>
  <c r="Y31" i="10"/>
  <c r="X31" i="10"/>
  <c r="U31" i="10"/>
  <c r="T31" i="10"/>
  <c r="AJ31" i="10" s="1"/>
  <c r="S31" i="10"/>
  <c r="AI30" i="10"/>
  <c r="AB30" i="10"/>
  <c r="Y30" i="10"/>
  <c r="X30" i="10"/>
  <c r="U30" i="10"/>
  <c r="T30" i="10"/>
  <c r="AJ30" i="10" s="1"/>
  <c r="S30" i="10"/>
  <c r="AI29" i="10"/>
  <c r="AB29" i="10"/>
  <c r="Y29" i="10"/>
  <c r="X29" i="10"/>
  <c r="U29" i="10"/>
  <c r="T29" i="10"/>
  <c r="AJ29" i="10" s="1"/>
  <c r="S29" i="10"/>
  <c r="AI28" i="10"/>
  <c r="AB28" i="10"/>
  <c r="Y28" i="10"/>
  <c r="X28" i="10"/>
  <c r="U28" i="10"/>
  <c r="T28" i="10"/>
  <c r="AJ28" i="10" s="1"/>
  <c r="S28" i="10"/>
  <c r="AI27" i="10"/>
  <c r="AB27" i="10"/>
  <c r="Y27" i="10"/>
  <c r="X27" i="10"/>
  <c r="U27" i="10"/>
  <c r="T27" i="10"/>
  <c r="AJ27" i="10" s="1"/>
  <c r="S27" i="10"/>
  <c r="AI26" i="10"/>
  <c r="AB26" i="10"/>
  <c r="Y26" i="10"/>
  <c r="X26" i="10"/>
  <c r="U26" i="10"/>
  <c r="T26" i="10"/>
  <c r="AJ26" i="10" s="1"/>
  <c r="S26" i="10"/>
  <c r="AI25" i="10"/>
  <c r="AB25" i="10"/>
  <c r="Y25" i="10"/>
  <c r="X25" i="10"/>
  <c r="U25" i="10"/>
  <c r="T25" i="10"/>
  <c r="AJ25" i="10" s="1"/>
  <c r="S25" i="10"/>
  <c r="AI24" i="10"/>
  <c r="AB24" i="10"/>
  <c r="Y24" i="10"/>
  <c r="X24" i="10"/>
  <c r="U24" i="10"/>
  <c r="T24" i="10"/>
  <c r="AJ24" i="10" s="1"/>
  <c r="S24" i="10"/>
  <c r="AI23" i="10"/>
  <c r="AB23" i="10"/>
  <c r="Y23" i="10"/>
  <c r="X23" i="10"/>
  <c r="U23" i="10"/>
  <c r="T23" i="10"/>
  <c r="AJ23" i="10" s="1"/>
  <c r="S23" i="10"/>
  <c r="AI22" i="10"/>
  <c r="AB22" i="10"/>
  <c r="Y22" i="10"/>
  <c r="X22" i="10"/>
  <c r="U22" i="10"/>
  <c r="T22" i="10"/>
  <c r="AJ22" i="10" s="1"/>
  <c r="S22" i="10"/>
  <c r="AI21" i="10"/>
  <c r="AB21" i="10"/>
  <c r="Y21" i="10"/>
  <c r="X21" i="10"/>
  <c r="U21" i="10"/>
  <c r="T21" i="10"/>
  <c r="AJ21" i="10" s="1"/>
  <c r="S21" i="10"/>
  <c r="AI20" i="10"/>
  <c r="AB20" i="10"/>
  <c r="Y20" i="10"/>
  <c r="X20" i="10"/>
  <c r="U20" i="10"/>
  <c r="T20" i="10"/>
  <c r="AJ20" i="10" s="1"/>
  <c r="S20" i="10"/>
  <c r="AI19" i="10"/>
  <c r="AB19" i="10"/>
  <c r="Y19" i="10"/>
  <c r="X19" i="10"/>
  <c r="U19" i="10"/>
  <c r="T19" i="10"/>
  <c r="AJ19" i="10" s="1"/>
  <c r="S19" i="10"/>
  <c r="AI18" i="10"/>
  <c r="AB18" i="10"/>
  <c r="Y18" i="10"/>
  <c r="X18" i="10"/>
  <c r="U18" i="10"/>
  <c r="T18" i="10"/>
  <c r="AJ18" i="10" s="1"/>
  <c r="S18" i="10"/>
  <c r="AI17" i="10"/>
  <c r="AB17" i="10"/>
  <c r="Y17" i="10"/>
  <c r="X17" i="10"/>
  <c r="U17" i="10"/>
  <c r="T17" i="10"/>
  <c r="AJ17" i="10" s="1"/>
  <c r="S17" i="10"/>
  <c r="AI16" i="10"/>
  <c r="AB16" i="10"/>
  <c r="Y16" i="10"/>
  <c r="X16" i="10"/>
  <c r="U16" i="10"/>
  <c r="T16" i="10"/>
  <c r="AJ16" i="10" s="1"/>
  <c r="S16" i="10"/>
  <c r="AI15" i="10"/>
  <c r="AB15" i="10"/>
  <c r="Y15" i="10"/>
  <c r="X15" i="10"/>
  <c r="U15" i="10"/>
  <c r="T15" i="10"/>
  <c r="AJ15" i="10" s="1"/>
  <c r="S15" i="10"/>
  <c r="AI14" i="10"/>
  <c r="AB14" i="10"/>
  <c r="Y14" i="10"/>
  <c r="X14" i="10"/>
  <c r="U14" i="10"/>
  <c r="T14" i="10"/>
  <c r="AJ14" i="10" s="1"/>
  <c r="S14" i="10"/>
  <c r="AI13" i="10"/>
  <c r="AB13" i="10"/>
  <c r="Y13" i="10"/>
  <c r="X13" i="10"/>
  <c r="U13" i="10"/>
  <c r="T13" i="10"/>
  <c r="AJ13" i="10" s="1"/>
  <c r="S13" i="10"/>
  <c r="AI12" i="10"/>
  <c r="AB12" i="10"/>
  <c r="Y12" i="10"/>
  <c r="X12" i="10"/>
  <c r="U12" i="10"/>
  <c r="T12" i="10"/>
  <c r="AJ12" i="10" s="1"/>
  <c r="S12" i="10"/>
  <c r="AI11" i="10"/>
  <c r="AI159" i="10" s="1"/>
  <c r="AB11" i="10"/>
  <c r="AB159" i="10" s="1"/>
  <c r="Y11" i="10"/>
  <c r="Y159" i="10" s="1"/>
  <c r="X11" i="10"/>
  <c r="X159" i="10" s="1"/>
  <c r="U11" i="10"/>
  <c r="U159" i="10" s="1"/>
  <c r="T11" i="10"/>
  <c r="T159" i="10" s="1"/>
  <c r="S11" i="10"/>
  <c r="S159" i="10" s="1"/>
  <c r="T3" i="10"/>
  <c r="AH151" i="9"/>
  <c r="AG151" i="9"/>
  <c r="AF151" i="9"/>
  <c r="AE151" i="9"/>
  <c r="AD151" i="9"/>
  <c r="AC151" i="9"/>
  <c r="AA151" i="9"/>
  <c r="Z151" i="9"/>
  <c r="W151" i="9"/>
  <c r="V151" i="9"/>
  <c r="AI150" i="9"/>
  <c r="AB150" i="9"/>
  <c r="Y150" i="9"/>
  <c r="X150" i="9"/>
  <c r="U150" i="9"/>
  <c r="T150" i="9"/>
  <c r="S150" i="9"/>
  <c r="Q150" i="9"/>
  <c r="P150" i="9"/>
  <c r="AI149" i="9"/>
  <c r="AB149" i="9"/>
  <c r="Y149" i="9"/>
  <c r="X149" i="9"/>
  <c r="AJ149" i="9" s="1"/>
  <c r="U149" i="9"/>
  <c r="T149" i="9"/>
  <c r="S149" i="9"/>
  <c r="Q149" i="9"/>
  <c r="P149" i="9"/>
  <c r="AI148" i="9"/>
  <c r="AB148" i="9"/>
  <c r="Y148" i="9"/>
  <c r="X148" i="9"/>
  <c r="U148" i="9"/>
  <c r="T148" i="9"/>
  <c r="S148" i="9"/>
  <c r="AJ148" i="9" s="1"/>
  <c r="Q148" i="9"/>
  <c r="P148" i="9"/>
  <c r="AI147" i="9"/>
  <c r="AB147" i="9"/>
  <c r="Y147" i="9"/>
  <c r="X147" i="9"/>
  <c r="U147" i="9"/>
  <c r="AJ147" i="9" s="1"/>
  <c r="T147" i="9"/>
  <c r="S147" i="9"/>
  <c r="Q147" i="9"/>
  <c r="P147" i="9"/>
  <c r="AI146" i="9"/>
  <c r="AB146" i="9"/>
  <c r="Y146" i="9"/>
  <c r="X146" i="9"/>
  <c r="U146" i="9"/>
  <c r="T146" i="9"/>
  <c r="S146" i="9"/>
  <c r="AJ146" i="9" s="1"/>
  <c r="Q146" i="9"/>
  <c r="P146" i="9"/>
  <c r="AI145" i="9"/>
  <c r="AB145" i="9"/>
  <c r="Y145" i="9"/>
  <c r="X145" i="9"/>
  <c r="U145" i="9"/>
  <c r="T145" i="9"/>
  <c r="S145" i="9"/>
  <c r="AJ145" i="9" s="1"/>
  <c r="Q145" i="9"/>
  <c r="P145" i="9"/>
  <c r="AI144" i="9"/>
  <c r="AB144" i="9"/>
  <c r="Y144" i="9"/>
  <c r="X144" i="9"/>
  <c r="U144" i="9"/>
  <c r="U151" i="9" s="1"/>
  <c r="T144" i="9"/>
  <c r="S144" i="9"/>
  <c r="Q144" i="9"/>
  <c r="P144" i="9"/>
  <c r="AI143" i="9"/>
  <c r="AB143" i="9"/>
  <c r="Y143" i="9"/>
  <c r="X143" i="9"/>
  <c r="U143" i="9"/>
  <c r="T143" i="9"/>
  <c r="S143" i="9"/>
  <c r="Q143" i="9"/>
  <c r="P143" i="9"/>
  <c r="AI142" i="9"/>
  <c r="AB142" i="9"/>
  <c r="Y142" i="9"/>
  <c r="X142" i="9"/>
  <c r="U142" i="9"/>
  <c r="T142" i="9"/>
  <c r="S142" i="9"/>
  <c r="Q142" i="9"/>
  <c r="P142" i="9"/>
  <c r="AI141" i="9"/>
  <c r="AB141" i="9"/>
  <c r="Y141" i="9"/>
  <c r="X141" i="9"/>
  <c r="AJ141" i="9" s="1"/>
  <c r="U141" i="9"/>
  <c r="T141" i="9"/>
  <c r="S141" i="9"/>
  <c r="Q141" i="9"/>
  <c r="P141" i="9"/>
  <c r="AI140" i="9"/>
  <c r="AB140" i="9"/>
  <c r="Y140" i="9"/>
  <c r="Y151" i="9" s="1"/>
  <c r="X140" i="9"/>
  <c r="U140" i="9"/>
  <c r="T140" i="9"/>
  <c r="S140" i="9"/>
  <c r="AJ140" i="9" s="1"/>
  <c r="Q140" i="9"/>
  <c r="P140" i="9"/>
  <c r="AI139" i="9"/>
  <c r="AB139" i="9"/>
  <c r="Y139" i="9"/>
  <c r="X139" i="9"/>
  <c r="U139" i="9"/>
  <c r="AJ139" i="9" s="1"/>
  <c r="T139" i="9"/>
  <c r="S139" i="9"/>
  <c r="Q139" i="9"/>
  <c r="P139" i="9"/>
  <c r="AI138" i="9"/>
  <c r="AB138" i="9"/>
  <c r="Y138" i="9"/>
  <c r="X138" i="9"/>
  <c r="U138" i="9"/>
  <c r="T138" i="9"/>
  <c r="S138" i="9"/>
  <c r="Q138" i="9"/>
  <c r="P138" i="9"/>
  <c r="AI137" i="9"/>
  <c r="AB137" i="9"/>
  <c r="Y137" i="9"/>
  <c r="X137" i="9"/>
  <c r="U137" i="9"/>
  <c r="T137" i="9"/>
  <c r="S137" i="9"/>
  <c r="AJ137" i="9" s="1"/>
  <c r="Q137" i="9"/>
  <c r="P137" i="9"/>
  <c r="AI136" i="9"/>
  <c r="AB136" i="9"/>
  <c r="Y136" i="9"/>
  <c r="X136" i="9"/>
  <c r="AJ136" i="9" s="1"/>
  <c r="U136" i="9"/>
  <c r="T136" i="9"/>
  <c r="S136" i="9"/>
  <c r="Q136" i="9"/>
  <c r="P136" i="9"/>
  <c r="AI135" i="9"/>
  <c r="AB135" i="9"/>
  <c r="Y135" i="9"/>
  <c r="X135" i="9"/>
  <c r="U135" i="9"/>
  <c r="T135" i="9"/>
  <c r="S135" i="9"/>
  <c r="Q135" i="9"/>
  <c r="P135" i="9"/>
  <c r="AI134" i="9"/>
  <c r="AB134" i="9"/>
  <c r="Y134" i="9"/>
  <c r="X134" i="9"/>
  <c r="AJ134" i="9" s="1"/>
  <c r="U134" i="9"/>
  <c r="T134" i="9"/>
  <c r="S134" i="9"/>
  <c r="Q134" i="9"/>
  <c r="P134" i="9"/>
  <c r="AI133" i="9"/>
  <c r="AB133" i="9"/>
  <c r="Y133" i="9"/>
  <c r="X133" i="9"/>
  <c r="U133" i="9"/>
  <c r="T133" i="9"/>
  <c r="S133" i="9"/>
  <c r="Q133" i="9"/>
  <c r="P133" i="9"/>
  <c r="AI132" i="9"/>
  <c r="AB132" i="9"/>
  <c r="Y132" i="9"/>
  <c r="X132" i="9"/>
  <c r="AJ132" i="9" s="1"/>
  <c r="U132" i="9"/>
  <c r="T132" i="9"/>
  <c r="S132" i="9"/>
  <c r="Q132" i="9"/>
  <c r="P132" i="9"/>
  <c r="AI131" i="9"/>
  <c r="AB131" i="9"/>
  <c r="Y131" i="9"/>
  <c r="X131" i="9"/>
  <c r="U131" i="9"/>
  <c r="T131" i="9"/>
  <c r="S131" i="9"/>
  <c r="AJ131" i="9" s="1"/>
  <c r="Q131" i="9"/>
  <c r="P131" i="9"/>
  <c r="AI130" i="9"/>
  <c r="AB130" i="9"/>
  <c r="Y130" i="9"/>
  <c r="X130" i="9"/>
  <c r="AJ130" i="9" s="1"/>
  <c r="U130" i="9"/>
  <c r="T130" i="9"/>
  <c r="S130" i="9"/>
  <c r="Q130" i="9"/>
  <c r="P130" i="9"/>
  <c r="AI129" i="9"/>
  <c r="AB129" i="9"/>
  <c r="Y129" i="9"/>
  <c r="X129" i="9"/>
  <c r="U129" i="9"/>
  <c r="T129" i="9"/>
  <c r="S129" i="9"/>
  <c r="AJ129" i="9" s="1"/>
  <c r="Q129" i="9"/>
  <c r="P129" i="9"/>
  <c r="AI128" i="9"/>
  <c r="AB128" i="9"/>
  <c r="Y128" i="9"/>
  <c r="X128" i="9"/>
  <c r="AJ128" i="9" s="1"/>
  <c r="U128" i="9"/>
  <c r="T128" i="9"/>
  <c r="S128" i="9"/>
  <c r="Q128" i="9"/>
  <c r="P128" i="9"/>
  <c r="AI127" i="9"/>
  <c r="AB127" i="9"/>
  <c r="Y127" i="9"/>
  <c r="X127" i="9"/>
  <c r="U127" i="9"/>
  <c r="T127" i="9"/>
  <c r="S127" i="9"/>
  <c r="Q127" i="9"/>
  <c r="P127" i="9"/>
  <c r="AI126" i="9"/>
  <c r="AB126" i="9"/>
  <c r="Y126" i="9"/>
  <c r="X126" i="9"/>
  <c r="AJ126" i="9" s="1"/>
  <c r="U126" i="9"/>
  <c r="T126" i="9"/>
  <c r="S126" i="9"/>
  <c r="Q126" i="9"/>
  <c r="P126" i="9"/>
  <c r="AI125" i="9"/>
  <c r="AB125" i="9"/>
  <c r="Y125" i="9"/>
  <c r="X125" i="9"/>
  <c r="U125" i="9"/>
  <c r="T125" i="9"/>
  <c r="S125" i="9"/>
  <c r="Q125" i="9"/>
  <c r="P125" i="9"/>
  <c r="AI124" i="9"/>
  <c r="AB124" i="9"/>
  <c r="Y124" i="9"/>
  <c r="X124" i="9"/>
  <c r="AJ124" i="9" s="1"/>
  <c r="U124" i="9"/>
  <c r="T124" i="9"/>
  <c r="S124" i="9"/>
  <c r="Q124" i="9"/>
  <c r="P124" i="9"/>
  <c r="AI123" i="9"/>
  <c r="AB123" i="9"/>
  <c r="Y123" i="9"/>
  <c r="X123" i="9"/>
  <c r="U123" i="9"/>
  <c r="T123" i="9"/>
  <c r="S123" i="9"/>
  <c r="AJ123" i="9" s="1"/>
  <c r="Q123" i="9"/>
  <c r="P123" i="9"/>
  <c r="AI122" i="9"/>
  <c r="AB122" i="9"/>
  <c r="Y122" i="9"/>
  <c r="X122" i="9"/>
  <c r="AJ122" i="9" s="1"/>
  <c r="U122" i="9"/>
  <c r="T122" i="9"/>
  <c r="S122" i="9"/>
  <c r="Q122" i="9"/>
  <c r="P122" i="9"/>
  <c r="AI121" i="9"/>
  <c r="AB121" i="9"/>
  <c r="Y121" i="9"/>
  <c r="X121" i="9"/>
  <c r="U121" i="9"/>
  <c r="T121" i="9"/>
  <c r="S121" i="9"/>
  <c r="AJ121" i="9" s="1"/>
  <c r="Q121" i="9"/>
  <c r="P121" i="9"/>
  <c r="AI120" i="9"/>
  <c r="AB120" i="9"/>
  <c r="Y120" i="9"/>
  <c r="X120" i="9"/>
  <c r="AJ120" i="9" s="1"/>
  <c r="U120" i="9"/>
  <c r="T120" i="9"/>
  <c r="S120" i="9"/>
  <c r="Q120" i="9"/>
  <c r="P120" i="9"/>
  <c r="AI119" i="9"/>
  <c r="AB119" i="9"/>
  <c r="Y119" i="9"/>
  <c r="X119" i="9"/>
  <c r="U119" i="9"/>
  <c r="T119" i="9"/>
  <c r="S119" i="9"/>
  <c r="Q119" i="9"/>
  <c r="P119" i="9"/>
  <c r="AI118" i="9"/>
  <c r="AB118" i="9"/>
  <c r="Y118" i="9"/>
  <c r="X118" i="9"/>
  <c r="AJ118" i="9" s="1"/>
  <c r="U118" i="9"/>
  <c r="T118" i="9"/>
  <c r="S118" i="9"/>
  <c r="Q118" i="9"/>
  <c r="P118" i="9"/>
  <c r="AI117" i="9"/>
  <c r="AB117" i="9"/>
  <c r="Y117" i="9"/>
  <c r="X117" i="9"/>
  <c r="U117" i="9"/>
  <c r="T117" i="9"/>
  <c r="S117" i="9"/>
  <c r="Q117" i="9"/>
  <c r="P117" i="9"/>
  <c r="AI116" i="9"/>
  <c r="AB116" i="9"/>
  <c r="Y116" i="9"/>
  <c r="X116" i="9"/>
  <c r="AJ116" i="9" s="1"/>
  <c r="U116" i="9"/>
  <c r="T116" i="9"/>
  <c r="S116" i="9"/>
  <c r="Q116" i="9"/>
  <c r="P116" i="9"/>
  <c r="AI115" i="9"/>
  <c r="AB115" i="9"/>
  <c r="Y115" i="9"/>
  <c r="X115" i="9"/>
  <c r="U115" i="9"/>
  <c r="T115" i="9"/>
  <c r="S115" i="9"/>
  <c r="AJ115" i="9" s="1"/>
  <c r="Q115" i="9"/>
  <c r="P115" i="9"/>
  <c r="AI114" i="9"/>
  <c r="AB114" i="9"/>
  <c r="Y114" i="9"/>
  <c r="X114" i="9"/>
  <c r="AJ114" i="9" s="1"/>
  <c r="U114" i="9"/>
  <c r="T114" i="9"/>
  <c r="S114" i="9"/>
  <c r="Q114" i="9"/>
  <c r="P114" i="9"/>
  <c r="AI113" i="9"/>
  <c r="AB113" i="9"/>
  <c r="Y113" i="9"/>
  <c r="X113" i="9"/>
  <c r="U113" i="9"/>
  <c r="T113" i="9"/>
  <c r="S113" i="9"/>
  <c r="AJ113" i="9" s="1"/>
  <c r="Q113" i="9"/>
  <c r="P113" i="9"/>
  <c r="AI112" i="9"/>
  <c r="AB112" i="9"/>
  <c r="Y112" i="9"/>
  <c r="X112" i="9"/>
  <c r="AJ112" i="9" s="1"/>
  <c r="U112" i="9"/>
  <c r="T112" i="9"/>
  <c r="S112" i="9"/>
  <c r="Q112" i="9"/>
  <c r="P112" i="9"/>
  <c r="AI111" i="9"/>
  <c r="AB111" i="9"/>
  <c r="Y111" i="9"/>
  <c r="X111" i="9"/>
  <c r="U111" i="9"/>
  <c r="T111" i="9"/>
  <c r="S111" i="9"/>
  <c r="Q111" i="9"/>
  <c r="P111" i="9"/>
  <c r="AI110" i="9"/>
  <c r="AB110" i="9"/>
  <c r="Y110" i="9"/>
  <c r="X110" i="9"/>
  <c r="AJ110" i="9" s="1"/>
  <c r="U110" i="9"/>
  <c r="T110" i="9"/>
  <c r="S110" i="9"/>
  <c r="Q110" i="9"/>
  <c r="P110" i="9"/>
  <c r="AI109" i="9"/>
  <c r="AB109" i="9"/>
  <c r="Y109" i="9"/>
  <c r="X109" i="9"/>
  <c r="U109" i="9"/>
  <c r="T109" i="9"/>
  <c r="S109" i="9"/>
  <c r="Q109" i="9"/>
  <c r="P109" i="9"/>
  <c r="AI108" i="9"/>
  <c r="AB108" i="9"/>
  <c r="Y108" i="9"/>
  <c r="X108" i="9"/>
  <c r="AJ108" i="9" s="1"/>
  <c r="U108" i="9"/>
  <c r="T108" i="9"/>
  <c r="S108" i="9"/>
  <c r="Q108" i="9"/>
  <c r="P108" i="9"/>
  <c r="AI107" i="9"/>
  <c r="AB107" i="9"/>
  <c r="Y107" i="9"/>
  <c r="X107" i="9"/>
  <c r="U107" i="9"/>
  <c r="T107" i="9"/>
  <c r="S107" i="9"/>
  <c r="AJ107" i="9" s="1"/>
  <c r="Q107" i="9"/>
  <c r="P107" i="9"/>
  <c r="AI106" i="9"/>
  <c r="AB106" i="9"/>
  <c r="Y106" i="9"/>
  <c r="X106" i="9"/>
  <c r="AJ106" i="9" s="1"/>
  <c r="U106" i="9"/>
  <c r="T106" i="9"/>
  <c r="S106" i="9"/>
  <c r="Q106" i="9"/>
  <c r="P106" i="9"/>
  <c r="AI105" i="9"/>
  <c r="AB105" i="9"/>
  <c r="Y105" i="9"/>
  <c r="X105" i="9"/>
  <c r="U105" i="9"/>
  <c r="T105" i="9"/>
  <c r="S105" i="9"/>
  <c r="AJ105" i="9" s="1"/>
  <c r="Q105" i="9"/>
  <c r="P105" i="9"/>
  <c r="AI104" i="9"/>
  <c r="AB104" i="9"/>
  <c r="Y104" i="9"/>
  <c r="X104" i="9"/>
  <c r="AJ104" i="9" s="1"/>
  <c r="U104" i="9"/>
  <c r="T104" i="9"/>
  <c r="S104" i="9"/>
  <c r="Q104" i="9"/>
  <c r="P104" i="9"/>
  <c r="AI103" i="9"/>
  <c r="AB103" i="9"/>
  <c r="Y103" i="9"/>
  <c r="X103" i="9"/>
  <c r="U103" i="9"/>
  <c r="T103" i="9"/>
  <c r="S103" i="9"/>
  <c r="Q103" i="9"/>
  <c r="P103" i="9"/>
  <c r="AI102" i="9"/>
  <c r="AB102" i="9"/>
  <c r="Y102" i="9"/>
  <c r="X102" i="9"/>
  <c r="AJ102" i="9" s="1"/>
  <c r="U102" i="9"/>
  <c r="T102" i="9"/>
  <c r="S102" i="9"/>
  <c r="Q102" i="9"/>
  <c r="P102" i="9"/>
  <c r="AI101" i="9"/>
  <c r="AB101" i="9"/>
  <c r="Y101" i="9"/>
  <c r="X101" i="9"/>
  <c r="U101" i="9"/>
  <c r="T101" i="9"/>
  <c r="S101" i="9"/>
  <c r="Q101" i="9"/>
  <c r="P101" i="9"/>
  <c r="AI100" i="9"/>
  <c r="AB100" i="9"/>
  <c r="Y100" i="9"/>
  <c r="X100" i="9"/>
  <c r="AJ100" i="9" s="1"/>
  <c r="U100" i="9"/>
  <c r="T100" i="9"/>
  <c r="S100" i="9"/>
  <c r="Q100" i="9"/>
  <c r="P100" i="9"/>
  <c r="AI99" i="9"/>
  <c r="AB99" i="9"/>
  <c r="Y99" i="9"/>
  <c r="X99" i="9"/>
  <c r="U99" i="9"/>
  <c r="T99" i="9"/>
  <c r="S99" i="9"/>
  <c r="AJ99" i="9" s="1"/>
  <c r="Q99" i="9"/>
  <c r="P99" i="9"/>
  <c r="AI98" i="9"/>
  <c r="AB98" i="9"/>
  <c r="Y98" i="9"/>
  <c r="X98" i="9"/>
  <c r="AJ98" i="9" s="1"/>
  <c r="U98" i="9"/>
  <c r="T98" i="9"/>
  <c r="S98" i="9"/>
  <c r="Q98" i="9"/>
  <c r="P98" i="9"/>
  <c r="AI97" i="9"/>
  <c r="AB97" i="9"/>
  <c r="Y97" i="9"/>
  <c r="X97" i="9"/>
  <c r="U97" i="9"/>
  <c r="T97" i="9"/>
  <c r="S97" i="9"/>
  <c r="AJ97" i="9" s="1"/>
  <c r="Q97" i="9"/>
  <c r="P97" i="9"/>
  <c r="AI96" i="9"/>
  <c r="AB96" i="9"/>
  <c r="Y96" i="9"/>
  <c r="X96" i="9"/>
  <c r="AJ96" i="9" s="1"/>
  <c r="U96" i="9"/>
  <c r="T96" i="9"/>
  <c r="S96" i="9"/>
  <c r="Q96" i="9"/>
  <c r="P96" i="9"/>
  <c r="AI95" i="9"/>
  <c r="AB95" i="9"/>
  <c r="Y95" i="9"/>
  <c r="X95" i="9"/>
  <c r="U95" i="9"/>
  <c r="T95" i="9"/>
  <c r="S95" i="9"/>
  <c r="Q95" i="9"/>
  <c r="P95" i="9"/>
  <c r="AI94" i="9"/>
  <c r="AB94" i="9"/>
  <c r="Y94" i="9"/>
  <c r="X94" i="9"/>
  <c r="AJ94" i="9" s="1"/>
  <c r="U94" i="9"/>
  <c r="T94" i="9"/>
  <c r="S94" i="9"/>
  <c r="Q94" i="9"/>
  <c r="P94" i="9"/>
  <c r="AI93" i="9"/>
  <c r="AB93" i="9"/>
  <c r="Y93" i="9"/>
  <c r="X93" i="9"/>
  <c r="U93" i="9"/>
  <c r="T93" i="9"/>
  <c r="S93" i="9"/>
  <c r="Q93" i="9"/>
  <c r="P93" i="9"/>
  <c r="AI92" i="9"/>
  <c r="AB92" i="9"/>
  <c r="Y92" i="9"/>
  <c r="X92" i="9"/>
  <c r="AJ92" i="9" s="1"/>
  <c r="U92" i="9"/>
  <c r="T92" i="9"/>
  <c r="S92" i="9"/>
  <c r="Q92" i="9"/>
  <c r="P92" i="9"/>
  <c r="AI91" i="9"/>
  <c r="AB91" i="9"/>
  <c r="Y91" i="9"/>
  <c r="X91" i="9"/>
  <c r="U91" i="9"/>
  <c r="T91" i="9"/>
  <c r="S91" i="9"/>
  <c r="AJ91" i="9" s="1"/>
  <c r="Q91" i="9"/>
  <c r="P91" i="9"/>
  <c r="AI90" i="9"/>
  <c r="AB90" i="9"/>
  <c r="Y90" i="9"/>
  <c r="X90" i="9"/>
  <c r="AJ90" i="9" s="1"/>
  <c r="U90" i="9"/>
  <c r="T90" i="9"/>
  <c r="S90" i="9"/>
  <c r="Q90" i="9"/>
  <c r="P90" i="9"/>
  <c r="AI89" i="9"/>
  <c r="AB89" i="9"/>
  <c r="Y89" i="9"/>
  <c r="X89" i="9"/>
  <c r="U89" i="9"/>
  <c r="T89" i="9"/>
  <c r="S89" i="9"/>
  <c r="AJ89" i="9" s="1"/>
  <c r="Q89" i="9"/>
  <c r="P89" i="9"/>
  <c r="AI88" i="9"/>
  <c r="AB88" i="9"/>
  <c r="Y88" i="9"/>
  <c r="X88" i="9"/>
  <c r="AJ88" i="9" s="1"/>
  <c r="U88" i="9"/>
  <c r="T88" i="9"/>
  <c r="S88" i="9"/>
  <c r="AI87" i="9"/>
  <c r="AB87" i="9"/>
  <c r="Y87" i="9"/>
  <c r="X87" i="9"/>
  <c r="AJ87" i="9" s="1"/>
  <c r="U87" i="9"/>
  <c r="T87" i="9"/>
  <c r="S87" i="9"/>
  <c r="AI86" i="9"/>
  <c r="AB86" i="9"/>
  <c r="Y86" i="9"/>
  <c r="X86" i="9"/>
  <c r="AJ86" i="9" s="1"/>
  <c r="U86" i="9"/>
  <c r="T86" i="9"/>
  <c r="S86" i="9"/>
  <c r="AI85" i="9"/>
  <c r="AB85" i="9"/>
  <c r="Y85" i="9"/>
  <c r="X85" i="9"/>
  <c r="AJ85" i="9" s="1"/>
  <c r="U85" i="9"/>
  <c r="T85" i="9"/>
  <c r="S85" i="9"/>
  <c r="AI84" i="9"/>
  <c r="AB84" i="9"/>
  <c r="Y84" i="9"/>
  <c r="X84" i="9"/>
  <c r="AJ84" i="9" s="1"/>
  <c r="U84" i="9"/>
  <c r="T84" i="9"/>
  <c r="S84" i="9"/>
  <c r="AI83" i="9"/>
  <c r="AB83" i="9"/>
  <c r="Y83" i="9"/>
  <c r="X83" i="9"/>
  <c r="AJ83" i="9" s="1"/>
  <c r="U83" i="9"/>
  <c r="T83" i="9"/>
  <c r="S83" i="9"/>
  <c r="AI82" i="9"/>
  <c r="AB82" i="9"/>
  <c r="Y82" i="9"/>
  <c r="X82" i="9"/>
  <c r="AJ82" i="9" s="1"/>
  <c r="U82" i="9"/>
  <c r="T82" i="9"/>
  <c r="S82" i="9"/>
  <c r="AI81" i="9"/>
  <c r="AB81" i="9"/>
  <c r="Y81" i="9"/>
  <c r="X81" i="9"/>
  <c r="AJ81" i="9" s="1"/>
  <c r="U81" i="9"/>
  <c r="T81" i="9"/>
  <c r="S81" i="9"/>
  <c r="AI80" i="9"/>
  <c r="AB80" i="9"/>
  <c r="Y80" i="9"/>
  <c r="X80" i="9"/>
  <c r="AJ80" i="9" s="1"/>
  <c r="U80" i="9"/>
  <c r="T80" i="9"/>
  <c r="S80" i="9"/>
  <c r="AI79" i="9"/>
  <c r="AB79" i="9"/>
  <c r="Y79" i="9"/>
  <c r="X79" i="9"/>
  <c r="AJ79" i="9" s="1"/>
  <c r="U79" i="9"/>
  <c r="T79" i="9"/>
  <c r="S79" i="9"/>
  <c r="AI78" i="9"/>
  <c r="AB78" i="9"/>
  <c r="Y78" i="9"/>
  <c r="X78" i="9"/>
  <c r="AJ78" i="9" s="1"/>
  <c r="U78" i="9"/>
  <c r="T78" i="9"/>
  <c r="S78" i="9"/>
  <c r="AI77" i="9"/>
  <c r="AB77" i="9"/>
  <c r="Y77" i="9"/>
  <c r="X77" i="9"/>
  <c r="AJ77" i="9" s="1"/>
  <c r="U77" i="9"/>
  <c r="T77" i="9"/>
  <c r="S77" i="9"/>
  <c r="AI76" i="9"/>
  <c r="AB76" i="9"/>
  <c r="Y76" i="9"/>
  <c r="X76" i="9"/>
  <c r="AJ76" i="9" s="1"/>
  <c r="U76" i="9"/>
  <c r="T76" i="9"/>
  <c r="S76" i="9"/>
  <c r="AI75" i="9"/>
  <c r="AB75" i="9"/>
  <c r="Y75" i="9"/>
  <c r="X75" i="9"/>
  <c r="AJ75" i="9" s="1"/>
  <c r="U75" i="9"/>
  <c r="T75" i="9"/>
  <c r="S75" i="9"/>
  <c r="AI74" i="9"/>
  <c r="AB74" i="9"/>
  <c r="Y74" i="9"/>
  <c r="X74" i="9"/>
  <c r="AJ74" i="9" s="1"/>
  <c r="U74" i="9"/>
  <c r="T74" i="9"/>
  <c r="S74" i="9"/>
  <c r="AI73" i="9"/>
  <c r="AB73" i="9"/>
  <c r="Y73" i="9"/>
  <c r="X73" i="9"/>
  <c r="AJ73" i="9" s="1"/>
  <c r="U73" i="9"/>
  <c r="T73" i="9"/>
  <c r="S73" i="9"/>
  <c r="AI72" i="9"/>
  <c r="AB72" i="9"/>
  <c r="Y72" i="9"/>
  <c r="X72" i="9"/>
  <c r="AJ72" i="9" s="1"/>
  <c r="U72" i="9"/>
  <c r="T72" i="9"/>
  <c r="S72" i="9"/>
  <c r="AI71" i="9"/>
  <c r="AB71" i="9"/>
  <c r="Y71" i="9"/>
  <c r="X71" i="9"/>
  <c r="AJ71" i="9" s="1"/>
  <c r="U71" i="9"/>
  <c r="T71" i="9"/>
  <c r="S71" i="9"/>
  <c r="AI70" i="9"/>
  <c r="AB70" i="9"/>
  <c r="Y70" i="9"/>
  <c r="X70" i="9"/>
  <c r="AJ70" i="9" s="1"/>
  <c r="U70" i="9"/>
  <c r="T70" i="9"/>
  <c r="S70" i="9"/>
  <c r="AI69" i="9"/>
  <c r="AB69" i="9"/>
  <c r="Y69" i="9"/>
  <c r="X69" i="9"/>
  <c r="AJ69" i="9" s="1"/>
  <c r="U69" i="9"/>
  <c r="T69" i="9"/>
  <c r="S69" i="9"/>
  <c r="AI68" i="9"/>
  <c r="AB68" i="9"/>
  <c r="Y68" i="9"/>
  <c r="X68" i="9"/>
  <c r="AJ68" i="9" s="1"/>
  <c r="U68" i="9"/>
  <c r="T68" i="9"/>
  <c r="S68" i="9"/>
  <c r="AI67" i="9"/>
  <c r="AB67" i="9"/>
  <c r="Y67" i="9"/>
  <c r="X67" i="9"/>
  <c r="AJ67" i="9" s="1"/>
  <c r="U67" i="9"/>
  <c r="T67" i="9"/>
  <c r="S67" i="9"/>
  <c r="AI66" i="9"/>
  <c r="AB66" i="9"/>
  <c r="Y66" i="9"/>
  <c r="X66" i="9"/>
  <c r="AJ66" i="9" s="1"/>
  <c r="U66" i="9"/>
  <c r="T66" i="9"/>
  <c r="S66" i="9"/>
  <c r="AI65" i="9"/>
  <c r="AB65" i="9"/>
  <c r="Y65" i="9"/>
  <c r="X65" i="9"/>
  <c r="AJ65" i="9" s="1"/>
  <c r="U65" i="9"/>
  <c r="T65" i="9"/>
  <c r="S65" i="9"/>
  <c r="AI64" i="9"/>
  <c r="AB64" i="9"/>
  <c r="Y64" i="9"/>
  <c r="X64" i="9"/>
  <c r="AJ64" i="9" s="1"/>
  <c r="U64" i="9"/>
  <c r="T64" i="9"/>
  <c r="S64" i="9"/>
  <c r="AI63" i="9"/>
  <c r="AB63" i="9"/>
  <c r="Y63" i="9"/>
  <c r="X63" i="9"/>
  <c r="AJ63" i="9" s="1"/>
  <c r="U63" i="9"/>
  <c r="T63" i="9"/>
  <c r="S63" i="9"/>
  <c r="AI62" i="9"/>
  <c r="AB62" i="9"/>
  <c r="Y62" i="9"/>
  <c r="X62" i="9"/>
  <c r="AJ62" i="9" s="1"/>
  <c r="U62" i="9"/>
  <c r="T62" i="9"/>
  <c r="S62" i="9"/>
  <c r="AI61" i="9"/>
  <c r="AB61" i="9"/>
  <c r="Y61" i="9"/>
  <c r="X61" i="9"/>
  <c r="AJ61" i="9" s="1"/>
  <c r="U61" i="9"/>
  <c r="T61" i="9"/>
  <c r="S61" i="9"/>
  <c r="AI60" i="9"/>
  <c r="AB60" i="9"/>
  <c r="Y60" i="9"/>
  <c r="X60" i="9"/>
  <c r="AJ60" i="9" s="1"/>
  <c r="U60" i="9"/>
  <c r="T60" i="9"/>
  <c r="S60" i="9"/>
  <c r="AI59" i="9"/>
  <c r="AB59" i="9"/>
  <c r="Y59" i="9"/>
  <c r="X59" i="9"/>
  <c r="AJ59" i="9" s="1"/>
  <c r="U59" i="9"/>
  <c r="T59" i="9"/>
  <c r="S59" i="9"/>
  <c r="AI58" i="9"/>
  <c r="AB58" i="9"/>
  <c r="Y58" i="9"/>
  <c r="X58" i="9"/>
  <c r="AJ58" i="9" s="1"/>
  <c r="U58" i="9"/>
  <c r="T58" i="9"/>
  <c r="S58" i="9"/>
  <c r="AI57" i="9"/>
  <c r="AB57" i="9"/>
  <c r="Y57" i="9"/>
  <c r="X57" i="9"/>
  <c r="AJ57" i="9" s="1"/>
  <c r="U57" i="9"/>
  <c r="T57" i="9"/>
  <c r="S57" i="9"/>
  <c r="AI56" i="9"/>
  <c r="AB56" i="9"/>
  <c r="Y56" i="9"/>
  <c r="X56" i="9"/>
  <c r="AJ56" i="9" s="1"/>
  <c r="U56" i="9"/>
  <c r="T56" i="9"/>
  <c r="S56" i="9"/>
  <c r="AI55" i="9"/>
  <c r="AB55" i="9"/>
  <c r="Y55" i="9"/>
  <c r="X55" i="9"/>
  <c r="AJ55" i="9" s="1"/>
  <c r="U55" i="9"/>
  <c r="T55" i="9"/>
  <c r="S55" i="9"/>
  <c r="AI54" i="9"/>
  <c r="AB54" i="9"/>
  <c r="Y54" i="9"/>
  <c r="X54" i="9"/>
  <c r="AJ54" i="9" s="1"/>
  <c r="U54" i="9"/>
  <c r="T54" i="9"/>
  <c r="S54" i="9"/>
  <c r="AI53" i="9"/>
  <c r="AB53" i="9"/>
  <c r="Y53" i="9"/>
  <c r="X53" i="9"/>
  <c r="AJ53" i="9" s="1"/>
  <c r="U53" i="9"/>
  <c r="T53" i="9"/>
  <c r="S53" i="9"/>
  <c r="AI52" i="9"/>
  <c r="AB52" i="9"/>
  <c r="Y52" i="9"/>
  <c r="X52" i="9"/>
  <c r="AJ52" i="9" s="1"/>
  <c r="U52" i="9"/>
  <c r="T52" i="9"/>
  <c r="S52" i="9"/>
  <c r="AI51" i="9"/>
  <c r="AB51" i="9"/>
  <c r="Y51" i="9"/>
  <c r="X51" i="9"/>
  <c r="AJ51" i="9" s="1"/>
  <c r="U51" i="9"/>
  <c r="T51" i="9"/>
  <c r="S51" i="9"/>
  <c r="AI50" i="9"/>
  <c r="AB50" i="9"/>
  <c r="Y50" i="9"/>
  <c r="X50" i="9"/>
  <c r="AJ50" i="9" s="1"/>
  <c r="U50" i="9"/>
  <c r="T50" i="9"/>
  <c r="S50" i="9"/>
  <c r="AI49" i="9"/>
  <c r="AB49" i="9"/>
  <c r="Y49" i="9"/>
  <c r="X49" i="9"/>
  <c r="AJ49" i="9" s="1"/>
  <c r="U49" i="9"/>
  <c r="T49" i="9"/>
  <c r="S49" i="9"/>
  <c r="AI48" i="9"/>
  <c r="AB48" i="9"/>
  <c r="Y48" i="9"/>
  <c r="X48" i="9"/>
  <c r="AJ48" i="9" s="1"/>
  <c r="U48" i="9"/>
  <c r="T48" i="9"/>
  <c r="S48" i="9"/>
  <c r="AI47" i="9"/>
  <c r="AB47" i="9"/>
  <c r="Y47" i="9"/>
  <c r="X47" i="9"/>
  <c r="AJ47" i="9" s="1"/>
  <c r="U47" i="9"/>
  <c r="T47" i="9"/>
  <c r="S47" i="9"/>
  <c r="AI46" i="9"/>
  <c r="AB46" i="9"/>
  <c r="Y46" i="9"/>
  <c r="X46" i="9"/>
  <c r="AJ46" i="9" s="1"/>
  <c r="U46" i="9"/>
  <c r="T46" i="9"/>
  <c r="S46" i="9"/>
  <c r="AI45" i="9"/>
  <c r="AB45" i="9"/>
  <c r="Y45" i="9"/>
  <c r="X45" i="9"/>
  <c r="AJ45" i="9" s="1"/>
  <c r="U45" i="9"/>
  <c r="T45" i="9"/>
  <c r="S45" i="9"/>
  <c r="AI44" i="9"/>
  <c r="AB44" i="9"/>
  <c r="Y44" i="9"/>
  <c r="X44" i="9"/>
  <c r="AJ44" i="9" s="1"/>
  <c r="U44" i="9"/>
  <c r="T44" i="9"/>
  <c r="S44" i="9"/>
  <c r="AI43" i="9"/>
  <c r="AB43" i="9"/>
  <c r="Y43" i="9"/>
  <c r="X43" i="9"/>
  <c r="AJ43" i="9" s="1"/>
  <c r="U43" i="9"/>
  <c r="T43" i="9"/>
  <c r="S43" i="9"/>
  <c r="AI42" i="9"/>
  <c r="AB42" i="9"/>
  <c r="Y42" i="9"/>
  <c r="X42" i="9"/>
  <c r="AJ42" i="9" s="1"/>
  <c r="U42" i="9"/>
  <c r="T42" i="9"/>
  <c r="S42" i="9"/>
  <c r="AI41" i="9"/>
  <c r="AB41" i="9"/>
  <c r="Y41" i="9"/>
  <c r="X41" i="9"/>
  <c r="AJ41" i="9" s="1"/>
  <c r="U41" i="9"/>
  <c r="T41" i="9"/>
  <c r="S41" i="9"/>
  <c r="AI40" i="9"/>
  <c r="AB40" i="9"/>
  <c r="Y40" i="9"/>
  <c r="X40" i="9"/>
  <c r="AJ40" i="9" s="1"/>
  <c r="U40" i="9"/>
  <c r="T40" i="9"/>
  <c r="S40" i="9"/>
  <c r="AI39" i="9"/>
  <c r="AB39" i="9"/>
  <c r="Y39" i="9"/>
  <c r="X39" i="9"/>
  <c r="AJ39" i="9" s="1"/>
  <c r="U39" i="9"/>
  <c r="T39" i="9"/>
  <c r="S39" i="9"/>
  <c r="AI38" i="9"/>
  <c r="AB38" i="9"/>
  <c r="Y38" i="9"/>
  <c r="X38" i="9"/>
  <c r="AJ38" i="9" s="1"/>
  <c r="U38" i="9"/>
  <c r="T38" i="9"/>
  <c r="S38" i="9"/>
  <c r="AI37" i="9"/>
  <c r="AB37" i="9"/>
  <c r="Y37" i="9"/>
  <c r="X37" i="9"/>
  <c r="AJ37" i="9" s="1"/>
  <c r="U37" i="9"/>
  <c r="T37" i="9"/>
  <c r="S37" i="9"/>
  <c r="AI36" i="9"/>
  <c r="AB36" i="9"/>
  <c r="Y36" i="9"/>
  <c r="X36" i="9"/>
  <c r="AJ36" i="9" s="1"/>
  <c r="U36" i="9"/>
  <c r="T36" i="9"/>
  <c r="S36" i="9"/>
  <c r="AI35" i="9"/>
  <c r="AB35" i="9"/>
  <c r="Y35" i="9"/>
  <c r="X35" i="9"/>
  <c r="AJ35" i="9" s="1"/>
  <c r="U35" i="9"/>
  <c r="T35" i="9"/>
  <c r="S35" i="9"/>
  <c r="AI34" i="9"/>
  <c r="AB34" i="9"/>
  <c r="Y34" i="9"/>
  <c r="X34" i="9"/>
  <c r="AJ34" i="9" s="1"/>
  <c r="U34" i="9"/>
  <c r="T34" i="9"/>
  <c r="S34" i="9"/>
  <c r="AI33" i="9"/>
  <c r="AB33" i="9"/>
  <c r="Y33" i="9"/>
  <c r="X33" i="9"/>
  <c r="AJ33" i="9" s="1"/>
  <c r="U33" i="9"/>
  <c r="T33" i="9"/>
  <c r="S33" i="9"/>
  <c r="AI32" i="9"/>
  <c r="AB32" i="9"/>
  <c r="Y32" i="9"/>
  <c r="X32" i="9"/>
  <c r="AJ32" i="9" s="1"/>
  <c r="U32" i="9"/>
  <c r="T32" i="9"/>
  <c r="S32" i="9"/>
  <c r="AI31" i="9"/>
  <c r="AB31" i="9"/>
  <c r="Y31" i="9"/>
  <c r="X31" i="9"/>
  <c r="AJ31" i="9" s="1"/>
  <c r="U31" i="9"/>
  <c r="T31" i="9"/>
  <c r="S31" i="9"/>
  <c r="AI30" i="9"/>
  <c r="AB30" i="9"/>
  <c r="Y30" i="9"/>
  <c r="X30" i="9"/>
  <c r="AJ30" i="9" s="1"/>
  <c r="U30" i="9"/>
  <c r="T30" i="9"/>
  <c r="S30" i="9"/>
  <c r="AI29" i="9"/>
  <c r="AB29" i="9"/>
  <c r="Y29" i="9"/>
  <c r="X29" i="9"/>
  <c r="AJ29" i="9" s="1"/>
  <c r="U29" i="9"/>
  <c r="T29" i="9"/>
  <c r="S29" i="9"/>
  <c r="AI28" i="9"/>
  <c r="AB28" i="9"/>
  <c r="Y28" i="9"/>
  <c r="X28" i="9"/>
  <c r="AJ28" i="9" s="1"/>
  <c r="U28" i="9"/>
  <c r="T28" i="9"/>
  <c r="S28" i="9"/>
  <c r="AI27" i="9"/>
  <c r="AB27" i="9"/>
  <c r="Y27" i="9"/>
  <c r="X27" i="9"/>
  <c r="AJ27" i="9" s="1"/>
  <c r="U27" i="9"/>
  <c r="T27" i="9"/>
  <c r="S27" i="9"/>
  <c r="AI26" i="9"/>
  <c r="AB26" i="9"/>
  <c r="Y26" i="9"/>
  <c r="X26" i="9"/>
  <c r="AJ26" i="9" s="1"/>
  <c r="U26" i="9"/>
  <c r="T26" i="9"/>
  <c r="S26" i="9"/>
  <c r="AI25" i="9"/>
  <c r="AB25" i="9"/>
  <c r="Y25" i="9"/>
  <c r="X25" i="9"/>
  <c r="AJ25" i="9" s="1"/>
  <c r="U25" i="9"/>
  <c r="T25" i="9"/>
  <c r="S25" i="9"/>
  <c r="AI24" i="9"/>
  <c r="AB24" i="9"/>
  <c r="Y24" i="9"/>
  <c r="X24" i="9"/>
  <c r="AJ24" i="9" s="1"/>
  <c r="U24" i="9"/>
  <c r="T24" i="9"/>
  <c r="S24" i="9"/>
  <c r="AI23" i="9"/>
  <c r="AB23" i="9"/>
  <c r="Y23" i="9"/>
  <c r="X23" i="9"/>
  <c r="AJ23" i="9" s="1"/>
  <c r="U23" i="9"/>
  <c r="T23" i="9"/>
  <c r="S23" i="9"/>
  <c r="AI22" i="9"/>
  <c r="AB22" i="9"/>
  <c r="Y22" i="9"/>
  <c r="X22" i="9"/>
  <c r="AJ22" i="9" s="1"/>
  <c r="U22" i="9"/>
  <c r="T22" i="9"/>
  <c r="S22" i="9"/>
  <c r="AI21" i="9"/>
  <c r="AB21" i="9"/>
  <c r="Y21" i="9"/>
  <c r="X21" i="9"/>
  <c r="AJ21" i="9" s="1"/>
  <c r="U21" i="9"/>
  <c r="T21" i="9"/>
  <c r="S21" i="9"/>
  <c r="AI20" i="9"/>
  <c r="AB20" i="9"/>
  <c r="Y20" i="9"/>
  <c r="X20" i="9"/>
  <c r="AJ20" i="9" s="1"/>
  <c r="U20" i="9"/>
  <c r="T20" i="9"/>
  <c r="S20" i="9"/>
  <c r="AI19" i="9"/>
  <c r="AB19" i="9"/>
  <c r="Y19" i="9"/>
  <c r="X19" i="9"/>
  <c r="AJ19" i="9" s="1"/>
  <c r="U19" i="9"/>
  <c r="T19" i="9"/>
  <c r="S19" i="9"/>
  <c r="AI18" i="9"/>
  <c r="AB18" i="9"/>
  <c r="Y18" i="9"/>
  <c r="X18" i="9"/>
  <c r="AJ18" i="9" s="1"/>
  <c r="U18" i="9"/>
  <c r="T18" i="9"/>
  <c r="S18" i="9"/>
  <c r="AI17" i="9"/>
  <c r="AB17" i="9"/>
  <c r="Y17" i="9"/>
  <c r="X17" i="9"/>
  <c r="AJ17" i="9" s="1"/>
  <c r="U17" i="9"/>
  <c r="T17" i="9"/>
  <c r="S17" i="9"/>
  <c r="AI16" i="9"/>
  <c r="AB16" i="9"/>
  <c r="Y16" i="9"/>
  <c r="X16" i="9"/>
  <c r="AJ16" i="9" s="1"/>
  <c r="U16" i="9"/>
  <c r="T16" i="9"/>
  <c r="S16" i="9"/>
  <c r="AI15" i="9"/>
  <c r="AB15" i="9"/>
  <c r="Y15" i="9"/>
  <c r="X15" i="9"/>
  <c r="AJ15" i="9" s="1"/>
  <c r="U15" i="9"/>
  <c r="T15" i="9"/>
  <c r="S15" i="9"/>
  <c r="AI14" i="9"/>
  <c r="AB14" i="9"/>
  <c r="Y14" i="9"/>
  <c r="X14" i="9"/>
  <c r="AJ14" i="9" s="1"/>
  <c r="U14" i="9"/>
  <c r="T14" i="9"/>
  <c r="S14" i="9"/>
  <c r="AI13" i="9"/>
  <c r="AB13" i="9"/>
  <c r="Y13" i="9"/>
  <c r="X13" i="9"/>
  <c r="AJ13" i="9" s="1"/>
  <c r="U13" i="9"/>
  <c r="T13" i="9"/>
  <c r="S13" i="9"/>
  <c r="AI12" i="9"/>
  <c r="AB12" i="9"/>
  <c r="Y12" i="9"/>
  <c r="X12" i="9"/>
  <c r="AJ12" i="9" s="1"/>
  <c r="U12" i="9"/>
  <c r="T12" i="9"/>
  <c r="S12" i="9"/>
  <c r="AI11" i="9"/>
  <c r="AB11" i="9"/>
  <c r="AB151" i="9" s="1"/>
  <c r="Y11" i="9"/>
  <c r="X11" i="9"/>
  <c r="U11" i="9"/>
  <c r="T11" i="9"/>
  <c r="T151" i="9" s="1"/>
  <c r="S11" i="9"/>
  <c r="T3" i="9"/>
  <c r="AH155" i="8"/>
  <c r="AG155" i="8"/>
  <c r="AF155" i="8"/>
  <c r="AE155" i="8"/>
  <c r="AD155" i="8"/>
  <c r="AC155" i="8"/>
  <c r="AA155" i="8"/>
  <c r="Z155" i="8"/>
  <c r="W155" i="8"/>
  <c r="V155" i="8"/>
  <c r="AI154" i="8"/>
  <c r="AB154" i="8"/>
  <c r="Y154" i="8"/>
  <c r="X154" i="8"/>
  <c r="U154" i="8"/>
  <c r="AJ154" i="8" s="1"/>
  <c r="T154" i="8"/>
  <c r="S154" i="8"/>
  <c r="Q154" i="8"/>
  <c r="P154" i="8"/>
  <c r="AI153" i="8"/>
  <c r="AB153" i="8"/>
  <c r="Y153" i="8"/>
  <c r="X153" i="8"/>
  <c r="U153" i="8"/>
  <c r="T153" i="8"/>
  <c r="S153" i="8"/>
  <c r="AJ153" i="8" s="1"/>
  <c r="Q153" i="8"/>
  <c r="P153" i="8"/>
  <c r="AI152" i="8"/>
  <c r="AB152" i="8"/>
  <c r="Y152" i="8"/>
  <c r="X152" i="8"/>
  <c r="U152" i="8"/>
  <c r="AJ152" i="8" s="1"/>
  <c r="T152" i="8"/>
  <c r="S152" i="8"/>
  <c r="Q152" i="8"/>
  <c r="P152" i="8"/>
  <c r="AI151" i="8"/>
  <c r="AB151" i="8"/>
  <c r="Y151" i="8"/>
  <c r="X151" i="8"/>
  <c r="U151" i="8"/>
  <c r="T151" i="8"/>
  <c r="S151" i="8"/>
  <c r="AJ151" i="8" s="1"/>
  <c r="Q151" i="8"/>
  <c r="P151" i="8"/>
  <c r="AI150" i="8"/>
  <c r="AB150" i="8"/>
  <c r="Y150" i="8"/>
  <c r="X150" i="8"/>
  <c r="U150" i="8"/>
  <c r="AJ150" i="8" s="1"/>
  <c r="T150" i="8"/>
  <c r="S150" i="8"/>
  <c r="Q150" i="8"/>
  <c r="P150" i="8"/>
  <c r="AI149" i="8"/>
  <c r="AB149" i="8"/>
  <c r="Y149" i="8"/>
  <c r="X149" i="8"/>
  <c r="U149" i="8"/>
  <c r="T149" i="8"/>
  <c r="S149" i="8"/>
  <c r="AJ149" i="8" s="1"/>
  <c r="Q149" i="8"/>
  <c r="P149" i="8"/>
  <c r="AI148" i="8"/>
  <c r="AB148" i="8"/>
  <c r="Y148" i="8"/>
  <c r="X148" i="8"/>
  <c r="U148" i="8"/>
  <c r="AJ148" i="8" s="1"/>
  <c r="T148" i="8"/>
  <c r="S148" i="8"/>
  <c r="Q148" i="8"/>
  <c r="P148" i="8"/>
  <c r="AI147" i="8"/>
  <c r="AB147" i="8"/>
  <c r="Y147" i="8"/>
  <c r="X147" i="8"/>
  <c r="U147" i="8"/>
  <c r="T147" i="8"/>
  <c r="S147" i="8"/>
  <c r="AJ147" i="8" s="1"/>
  <c r="Q147" i="8"/>
  <c r="P147" i="8"/>
  <c r="AI146" i="8"/>
  <c r="AB146" i="8"/>
  <c r="Y146" i="8"/>
  <c r="X146" i="8"/>
  <c r="U146" i="8"/>
  <c r="AJ146" i="8" s="1"/>
  <c r="T146" i="8"/>
  <c r="S146" i="8"/>
  <c r="Q146" i="8"/>
  <c r="P146" i="8"/>
  <c r="AI145" i="8"/>
  <c r="AB145" i="8"/>
  <c r="Y145" i="8"/>
  <c r="X145" i="8"/>
  <c r="U145" i="8"/>
  <c r="T145" i="8"/>
  <c r="S145" i="8"/>
  <c r="AJ145" i="8" s="1"/>
  <c r="Q145" i="8"/>
  <c r="P145" i="8"/>
  <c r="AI144" i="8"/>
  <c r="AB144" i="8"/>
  <c r="Y144" i="8"/>
  <c r="X144" i="8"/>
  <c r="U144" i="8"/>
  <c r="AJ144" i="8" s="1"/>
  <c r="T144" i="8"/>
  <c r="S144" i="8"/>
  <c r="Q144" i="8"/>
  <c r="P144" i="8"/>
  <c r="AI143" i="8"/>
  <c r="AB143" i="8"/>
  <c r="Y143" i="8"/>
  <c r="X143" i="8"/>
  <c r="U143" i="8"/>
  <c r="T143" i="8"/>
  <c r="S143" i="8"/>
  <c r="AJ143" i="8" s="1"/>
  <c r="Q143" i="8"/>
  <c r="P143" i="8"/>
  <c r="AI142" i="8"/>
  <c r="AB142" i="8"/>
  <c r="Y142" i="8"/>
  <c r="X142" i="8"/>
  <c r="U142" i="8"/>
  <c r="AJ142" i="8" s="1"/>
  <c r="T142" i="8"/>
  <c r="S142" i="8"/>
  <c r="Q142" i="8"/>
  <c r="P142" i="8"/>
  <c r="AI141" i="8"/>
  <c r="AB141" i="8"/>
  <c r="Y141" i="8"/>
  <c r="X141" i="8"/>
  <c r="U141" i="8"/>
  <c r="T141" i="8"/>
  <c r="S141" i="8"/>
  <c r="AJ141" i="8" s="1"/>
  <c r="Q141" i="8"/>
  <c r="P141" i="8"/>
  <c r="AI140" i="8"/>
  <c r="AB140" i="8"/>
  <c r="Y140" i="8"/>
  <c r="X140" i="8"/>
  <c r="U140" i="8"/>
  <c r="AJ140" i="8" s="1"/>
  <c r="T140" i="8"/>
  <c r="S140" i="8"/>
  <c r="Q140" i="8"/>
  <c r="P140" i="8"/>
  <c r="AI139" i="8"/>
  <c r="AB139" i="8"/>
  <c r="Y139" i="8"/>
  <c r="X139" i="8"/>
  <c r="U139" i="8"/>
  <c r="T139" i="8"/>
  <c r="S139" i="8"/>
  <c r="AJ139" i="8" s="1"/>
  <c r="Q139" i="8"/>
  <c r="P139" i="8"/>
  <c r="AI138" i="8"/>
  <c r="AB138" i="8"/>
  <c r="Y138" i="8"/>
  <c r="X138" i="8"/>
  <c r="U138" i="8"/>
  <c r="AJ138" i="8" s="1"/>
  <c r="T138" i="8"/>
  <c r="S138" i="8"/>
  <c r="Q138" i="8"/>
  <c r="P138" i="8"/>
  <c r="AI137" i="8"/>
  <c r="AB137" i="8"/>
  <c r="Y137" i="8"/>
  <c r="X137" i="8"/>
  <c r="U137" i="8"/>
  <c r="T137" i="8"/>
  <c r="S137" i="8"/>
  <c r="AJ137" i="8" s="1"/>
  <c r="Q137" i="8"/>
  <c r="P137" i="8"/>
  <c r="AI136" i="8"/>
  <c r="AB136" i="8"/>
  <c r="Y136" i="8"/>
  <c r="X136" i="8"/>
  <c r="U136" i="8"/>
  <c r="AJ136" i="8" s="1"/>
  <c r="T136" i="8"/>
  <c r="S136" i="8"/>
  <c r="Q136" i="8"/>
  <c r="P136" i="8"/>
  <c r="AI135" i="8"/>
  <c r="AB135" i="8"/>
  <c r="Y135" i="8"/>
  <c r="X135" i="8"/>
  <c r="U135" i="8"/>
  <c r="T135" i="8"/>
  <c r="S135" i="8"/>
  <c r="AJ135" i="8" s="1"/>
  <c r="Q135" i="8"/>
  <c r="P135" i="8"/>
  <c r="AI134" i="8"/>
  <c r="AB134" i="8"/>
  <c r="Y134" i="8"/>
  <c r="X134" i="8"/>
  <c r="U134" i="8"/>
  <c r="AJ134" i="8" s="1"/>
  <c r="T134" i="8"/>
  <c r="S134" i="8"/>
  <c r="Q134" i="8"/>
  <c r="P134" i="8"/>
  <c r="AI133" i="8"/>
  <c r="AB133" i="8"/>
  <c r="Y133" i="8"/>
  <c r="X133" i="8"/>
  <c r="U133" i="8"/>
  <c r="T133" i="8"/>
  <c r="S133" i="8"/>
  <c r="AJ133" i="8" s="1"/>
  <c r="Q133" i="8"/>
  <c r="P133" i="8"/>
  <c r="AI132" i="8"/>
  <c r="AB132" i="8"/>
  <c r="Y132" i="8"/>
  <c r="X132" i="8"/>
  <c r="U132" i="8"/>
  <c r="AJ132" i="8" s="1"/>
  <c r="T132" i="8"/>
  <c r="S132" i="8"/>
  <c r="Q132" i="8"/>
  <c r="P132" i="8"/>
  <c r="AI131" i="8"/>
  <c r="AB131" i="8"/>
  <c r="Y131" i="8"/>
  <c r="X131" i="8"/>
  <c r="U131" i="8"/>
  <c r="T131" i="8"/>
  <c r="S131" i="8"/>
  <c r="AJ131" i="8" s="1"/>
  <c r="Q131" i="8"/>
  <c r="P131" i="8"/>
  <c r="AI130" i="8"/>
  <c r="AB130" i="8"/>
  <c r="Y130" i="8"/>
  <c r="X130" i="8"/>
  <c r="U130" i="8"/>
  <c r="AJ130" i="8" s="1"/>
  <c r="T130" i="8"/>
  <c r="S130" i="8"/>
  <c r="Q130" i="8"/>
  <c r="P130" i="8"/>
  <c r="AI129" i="8"/>
  <c r="AB129" i="8"/>
  <c r="Y129" i="8"/>
  <c r="X129" i="8"/>
  <c r="U129" i="8"/>
  <c r="T129" i="8"/>
  <c r="S129" i="8"/>
  <c r="AJ129" i="8" s="1"/>
  <c r="Q129" i="8"/>
  <c r="P129" i="8"/>
  <c r="AI128" i="8"/>
  <c r="AB128" i="8"/>
  <c r="Y128" i="8"/>
  <c r="X128" i="8"/>
  <c r="U128" i="8"/>
  <c r="AJ128" i="8" s="1"/>
  <c r="T128" i="8"/>
  <c r="S128" i="8"/>
  <c r="Q128" i="8"/>
  <c r="P128" i="8"/>
  <c r="AI127" i="8"/>
  <c r="AB127" i="8"/>
  <c r="Y127" i="8"/>
  <c r="X127" i="8"/>
  <c r="U127" i="8"/>
  <c r="T127" i="8"/>
  <c r="S127" i="8"/>
  <c r="AJ127" i="8" s="1"/>
  <c r="Q127" i="8"/>
  <c r="P127" i="8"/>
  <c r="AI126" i="8"/>
  <c r="AB126" i="8"/>
  <c r="Y126" i="8"/>
  <c r="X126" i="8"/>
  <c r="U126" i="8"/>
  <c r="AJ126" i="8" s="1"/>
  <c r="T126" i="8"/>
  <c r="S126" i="8"/>
  <c r="Q126" i="8"/>
  <c r="P126" i="8"/>
  <c r="AI125" i="8"/>
  <c r="AB125" i="8"/>
  <c r="Y125" i="8"/>
  <c r="X125" i="8"/>
  <c r="U125" i="8"/>
  <c r="T125" i="8"/>
  <c r="S125" i="8"/>
  <c r="AJ125" i="8" s="1"/>
  <c r="Q125" i="8"/>
  <c r="P125" i="8"/>
  <c r="AI124" i="8"/>
  <c r="AB124" i="8"/>
  <c r="Y124" i="8"/>
  <c r="X124" i="8"/>
  <c r="U124" i="8"/>
  <c r="AJ124" i="8" s="1"/>
  <c r="T124" i="8"/>
  <c r="S124" i="8"/>
  <c r="Q124" i="8"/>
  <c r="P124" i="8"/>
  <c r="AI123" i="8"/>
  <c r="AB123" i="8"/>
  <c r="Y123" i="8"/>
  <c r="X123" i="8"/>
  <c r="U123" i="8"/>
  <c r="T123" i="8"/>
  <c r="S123" i="8"/>
  <c r="AJ123" i="8" s="1"/>
  <c r="Q123" i="8"/>
  <c r="P123" i="8"/>
  <c r="AI122" i="8"/>
  <c r="AB122" i="8"/>
  <c r="Y122" i="8"/>
  <c r="X122" i="8"/>
  <c r="U122" i="8"/>
  <c r="AJ122" i="8" s="1"/>
  <c r="T122" i="8"/>
  <c r="S122" i="8"/>
  <c r="Q122" i="8"/>
  <c r="P122" i="8"/>
  <c r="AI121" i="8"/>
  <c r="AB121" i="8"/>
  <c r="Y121" i="8"/>
  <c r="X121" i="8"/>
  <c r="U121" i="8"/>
  <c r="T121" i="8"/>
  <c r="S121" i="8"/>
  <c r="AJ121" i="8" s="1"/>
  <c r="Q121" i="8"/>
  <c r="P121" i="8"/>
  <c r="AI120" i="8"/>
  <c r="AB120" i="8"/>
  <c r="Y120" i="8"/>
  <c r="X120" i="8"/>
  <c r="U120" i="8"/>
  <c r="AJ120" i="8" s="1"/>
  <c r="T120" i="8"/>
  <c r="S120" i="8"/>
  <c r="Q120" i="8"/>
  <c r="P120" i="8"/>
  <c r="AI119" i="8"/>
  <c r="AB119" i="8"/>
  <c r="Y119" i="8"/>
  <c r="X119" i="8"/>
  <c r="U119" i="8"/>
  <c r="T119" i="8"/>
  <c r="S119" i="8"/>
  <c r="AJ119" i="8" s="1"/>
  <c r="Q119" i="8"/>
  <c r="P119" i="8"/>
  <c r="AI118" i="8"/>
  <c r="AB118" i="8"/>
  <c r="Y118" i="8"/>
  <c r="X118" i="8"/>
  <c r="U118" i="8"/>
  <c r="AJ118" i="8" s="1"/>
  <c r="T118" i="8"/>
  <c r="S118" i="8"/>
  <c r="Q118" i="8"/>
  <c r="P118" i="8"/>
  <c r="AI117" i="8"/>
  <c r="AB117" i="8"/>
  <c r="Y117" i="8"/>
  <c r="X117" i="8"/>
  <c r="U117" i="8"/>
  <c r="T117" i="8"/>
  <c r="S117" i="8"/>
  <c r="AJ117" i="8" s="1"/>
  <c r="Q117" i="8"/>
  <c r="P117" i="8"/>
  <c r="AI116" i="8"/>
  <c r="AB116" i="8"/>
  <c r="Y116" i="8"/>
  <c r="X116" i="8"/>
  <c r="U116" i="8"/>
  <c r="AJ116" i="8" s="1"/>
  <c r="T116" i="8"/>
  <c r="S116" i="8"/>
  <c r="Q116" i="8"/>
  <c r="P116" i="8"/>
  <c r="AI115" i="8"/>
  <c r="AB115" i="8"/>
  <c r="Y115" i="8"/>
  <c r="X115" i="8"/>
  <c r="U115" i="8"/>
  <c r="T115" i="8"/>
  <c r="S115" i="8"/>
  <c r="AJ115" i="8" s="1"/>
  <c r="Q115" i="8"/>
  <c r="P115" i="8"/>
  <c r="AI114" i="8"/>
  <c r="AB114" i="8"/>
  <c r="Y114" i="8"/>
  <c r="X114" i="8"/>
  <c r="U114" i="8"/>
  <c r="AJ114" i="8" s="1"/>
  <c r="T114" i="8"/>
  <c r="S114" i="8"/>
  <c r="Q114" i="8"/>
  <c r="P114" i="8"/>
  <c r="AI113" i="8"/>
  <c r="AB113" i="8"/>
  <c r="Y113" i="8"/>
  <c r="X113" i="8"/>
  <c r="U113" i="8"/>
  <c r="T113" i="8"/>
  <c r="S113" i="8"/>
  <c r="AJ113" i="8" s="1"/>
  <c r="Q113" i="8"/>
  <c r="P113" i="8"/>
  <c r="AI112" i="8"/>
  <c r="AB112" i="8"/>
  <c r="Y112" i="8"/>
  <c r="X112" i="8"/>
  <c r="U112" i="8"/>
  <c r="AJ112" i="8" s="1"/>
  <c r="T112" i="8"/>
  <c r="S112" i="8"/>
  <c r="Q112" i="8"/>
  <c r="P112" i="8"/>
  <c r="AI111" i="8"/>
  <c r="AB111" i="8"/>
  <c r="Y111" i="8"/>
  <c r="X111" i="8"/>
  <c r="U111" i="8"/>
  <c r="T111" i="8"/>
  <c r="S111" i="8"/>
  <c r="AJ111" i="8" s="1"/>
  <c r="Q111" i="8"/>
  <c r="P111" i="8"/>
  <c r="AI110" i="8"/>
  <c r="AB110" i="8"/>
  <c r="Y110" i="8"/>
  <c r="X110" i="8"/>
  <c r="U110" i="8"/>
  <c r="AJ110" i="8" s="1"/>
  <c r="T110" i="8"/>
  <c r="S110" i="8"/>
  <c r="Q110" i="8"/>
  <c r="P110" i="8"/>
  <c r="AI109" i="8"/>
  <c r="AB109" i="8"/>
  <c r="Y109" i="8"/>
  <c r="X109" i="8"/>
  <c r="U109" i="8"/>
  <c r="T109" i="8"/>
  <c r="S109" i="8"/>
  <c r="AJ109" i="8" s="1"/>
  <c r="Q109" i="8"/>
  <c r="P109" i="8"/>
  <c r="AI108" i="8"/>
  <c r="AB108" i="8"/>
  <c r="Y108" i="8"/>
  <c r="X108" i="8"/>
  <c r="U108" i="8"/>
  <c r="AJ108" i="8" s="1"/>
  <c r="T108" i="8"/>
  <c r="S108" i="8"/>
  <c r="Q108" i="8"/>
  <c r="P108" i="8"/>
  <c r="AI107" i="8"/>
  <c r="AB107" i="8"/>
  <c r="Y107" i="8"/>
  <c r="X107" i="8"/>
  <c r="U107" i="8"/>
  <c r="T107" i="8"/>
  <c r="S107" i="8"/>
  <c r="AJ107" i="8" s="1"/>
  <c r="Q107" i="8"/>
  <c r="P107" i="8"/>
  <c r="AI106" i="8"/>
  <c r="AB106" i="8"/>
  <c r="Y106" i="8"/>
  <c r="X106" i="8"/>
  <c r="U106" i="8"/>
  <c r="AJ106" i="8" s="1"/>
  <c r="T106" i="8"/>
  <c r="S106" i="8"/>
  <c r="Q106" i="8"/>
  <c r="P106" i="8"/>
  <c r="AI105" i="8"/>
  <c r="AB105" i="8"/>
  <c r="Y105" i="8"/>
  <c r="X105" i="8"/>
  <c r="U105" i="8"/>
  <c r="T105" i="8"/>
  <c r="S105" i="8"/>
  <c r="AJ105" i="8" s="1"/>
  <c r="Q105" i="8"/>
  <c r="P105" i="8"/>
  <c r="AI104" i="8"/>
  <c r="AB104" i="8"/>
  <c r="Y104" i="8"/>
  <c r="X104" i="8"/>
  <c r="U104" i="8"/>
  <c r="AJ104" i="8" s="1"/>
  <c r="T104" i="8"/>
  <c r="S104" i="8"/>
  <c r="Q104" i="8"/>
  <c r="P104" i="8"/>
  <c r="AI103" i="8"/>
  <c r="AB103" i="8"/>
  <c r="Y103" i="8"/>
  <c r="X103" i="8"/>
  <c r="U103" i="8"/>
  <c r="T103" i="8"/>
  <c r="S103" i="8"/>
  <c r="AJ103" i="8" s="1"/>
  <c r="Q103" i="8"/>
  <c r="P103" i="8"/>
  <c r="AI102" i="8"/>
  <c r="AB102" i="8"/>
  <c r="Y102" i="8"/>
  <c r="X102" i="8"/>
  <c r="U102" i="8"/>
  <c r="AJ102" i="8" s="1"/>
  <c r="T102" i="8"/>
  <c r="S102" i="8"/>
  <c r="Q102" i="8"/>
  <c r="P102" i="8"/>
  <c r="AI101" i="8"/>
  <c r="AB101" i="8"/>
  <c r="Y101" i="8"/>
  <c r="X101" i="8"/>
  <c r="U101" i="8"/>
  <c r="T101" i="8"/>
  <c r="S101" i="8"/>
  <c r="AJ101" i="8" s="1"/>
  <c r="Q101" i="8"/>
  <c r="P101" i="8"/>
  <c r="AI100" i="8"/>
  <c r="AB100" i="8"/>
  <c r="Y100" i="8"/>
  <c r="X100" i="8"/>
  <c r="U100" i="8"/>
  <c r="AJ100" i="8" s="1"/>
  <c r="T100" i="8"/>
  <c r="S100" i="8"/>
  <c r="Q100" i="8"/>
  <c r="P100" i="8"/>
  <c r="AI99" i="8"/>
  <c r="AB99" i="8"/>
  <c r="Y99" i="8"/>
  <c r="X99" i="8"/>
  <c r="U99" i="8"/>
  <c r="T99" i="8"/>
  <c r="S99" i="8"/>
  <c r="AJ99" i="8" s="1"/>
  <c r="Q99" i="8"/>
  <c r="P99" i="8"/>
  <c r="AI98" i="8"/>
  <c r="AB98" i="8"/>
  <c r="Y98" i="8"/>
  <c r="X98" i="8"/>
  <c r="U98" i="8"/>
  <c r="AJ98" i="8" s="1"/>
  <c r="T98" i="8"/>
  <c r="S98" i="8"/>
  <c r="Q98" i="8"/>
  <c r="P98" i="8"/>
  <c r="AI97" i="8"/>
  <c r="AB97" i="8"/>
  <c r="Y97" i="8"/>
  <c r="X97" i="8"/>
  <c r="U97" i="8"/>
  <c r="T97" i="8"/>
  <c r="S97" i="8"/>
  <c r="AJ97" i="8" s="1"/>
  <c r="Q97" i="8"/>
  <c r="P97" i="8"/>
  <c r="AI96" i="8"/>
  <c r="AB96" i="8"/>
  <c r="Y96" i="8"/>
  <c r="X96" i="8"/>
  <c r="U96" i="8"/>
  <c r="AJ96" i="8" s="1"/>
  <c r="T96" i="8"/>
  <c r="S96" i="8"/>
  <c r="Q96" i="8"/>
  <c r="P96" i="8"/>
  <c r="AI95" i="8"/>
  <c r="AB95" i="8"/>
  <c r="Y95" i="8"/>
  <c r="X95" i="8"/>
  <c r="U95" i="8"/>
  <c r="T95" i="8"/>
  <c r="S95" i="8"/>
  <c r="AJ95" i="8" s="1"/>
  <c r="Q95" i="8"/>
  <c r="P95" i="8"/>
  <c r="AI94" i="8"/>
  <c r="AB94" i="8"/>
  <c r="Y94" i="8"/>
  <c r="X94" i="8"/>
  <c r="U94" i="8"/>
  <c r="AJ94" i="8" s="1"/>
  <c r="T94" i="8"/>
  <c r="S94" i="8"/>
  <c r="Q94" i="8"/>
  <c r="P94" i="8"/>
  <c r="AI93" i="8"/>
  <c r="AB93" i="8"/>
  <c r="Y93" i="8"/>
  <c r="Y155" i="8" s="1"/>
  <c r="X93" i="8"/>
  <c r="U93" i="8"/>
  <c r="T93" i="8"/>
  <c r="S93" i="8"/>
  <c r="AJ93" i="8" s="1"/>
  <c r="Q93" i="8"/>
  <c r="P93" i="8"/>
  <c r="AI92" i="8"/>
  <c r="AB92" i="8"/>
  <c r="Y92" i="8"/>
  <c r="X92" i="8"/>
  <c r="U92" i="8"/>
  <c r="AJ92" i="8" s="1"/>
  <c r="T92" i="8"/>
  <c r="S92" i="8"/>
  <c r="AI91" i="8"/>
  <c r="AB91" i="8"/>
  <c r="Y91" i="8"/>
  <c r="X91" i="8"/>
  <c r="U91" i="8"/>
  <c r="AJ91" i="8" s="1"/>
  <c r="T91" i="8"/>
  <c r="S91" i="8"/>
  <c r="AI90" i="8"/>
  <c r="AB90" i="8"/>
  <c r="Y90" i="8"/>
  <c r="X90" i="8"/>
  <c r="U90" i="8"/>
  <c r="AJ90" i="8" s="1"/>
  <c r="T90" i="8"/>
  <c r="S90" i="8"/>
  <c r="AI89" i="8"/>
  <c r="AB89" i="8"/>
  <c r="Y89" i="8"/>
  <c r="X89" i="8"/>
  <c r="U89" i="8"/>
  <c r="AJ89" i="8" s="1"/>
  <c r="T89" i="8"/>
  <c r="S89" i="8"/>
  <c r="AI88" i="8"/>
  <c r="AB88" i="8"/>
  <c r="Y88" i="8"/>
  <c r="X88" i="8"/>
  <c r="U88" i="8"/>
  <c r="AJ88" i="8" s="1"/>
  <c r="T88" i="8"/>
  <c r="S88" i="8"/>
  <c r="AI87" i="8"/>
  <c r="AB87" i="8"/>
  <c r="Y87" i="8"/>
  <c r="X87" i="8"/>
  <c r="U87" i="8"/>
  <c r="AJ87" i="8" s="1"/>
  <c r="T87" i="8"/>
  <c r="S87" i="8"/>
  <c r="AI86" i="8"/>
  <c r="AB86" i="8"/>
  <c r="Y86" i="8"/>
  <c r="X86" i="8"/>
  <c r="U86" i="8"/>
  <c r="AJ86" i="8" s="1"/>
  <c r="T86" i="8"/>
  <c r="S86" i="8"/>
  <c r="AI85" i="8"/>
  <c r="AB85" i="8"/>
  <c r="Y85" i="8"/>
  <c r="X85" i="8"/>
  <c r="U85" i="8"/>
  <c r="AJ85" i="8" s="1"/>
  <c r="T85" i="8"/>
  <c r="S85" i="8"/>
  <c r="AI84" i="8"/>
  <c r="AB84" i="8"/>
  <c r="Y84" i="8"/>
  <c r="X84" i="8"/>
  <c r="U84" i="8"/>
  <c r="AJ84" i="8" s="1"/>
  <c r="T84" i="8"/>
  <c r="S84" i="8"/>
  <c r="AI83" i="8"/>
  <c r="AB83" i="8"/>
  <c r="Y83" i="8"/>
  <c r="X83" i="8"/>
  <c r="U83" i="8"/>
  <c r="AJ83" i="8" s="1"/>
  <c r="T83" i="8"/>
  <c r="S83" i="8"/>
  <c r="AI82" i="8"/>
  <c r="AB82" i="8"/>
  <c r="Y82" i="8"/>
  <c r="X82" i="8"/>
  <c r="U82" i="8"/>
  <c r="AJ82" i="8" s="1"/>
  <c r="T82" i="8"/>
  <c r="S82" i="8"/>
  <c r="AI81" i="8"/>
  <c r="AB81" i="8"/>
  <c r="Y81" i="8"/>
  <c r="X81" i="8"/>
  <c r="U81" i="8"/>
  <c r="AJ81" i="8" s="1"/>
  <c r="T81" i="8"/>
  <c r="S81" i="8"/>
  <c r="AI80" i="8"/>
  <c r="AB80" i="8"/>
  <c r="Y80" i="8"/>
  <c r="X80" i="8"/>
  <c r="U80" i="8"/>
  <c r="AJ80" i="8" s="1"/>
  <c r="T80" i="8"/>
  <c r="S80" i="8"/>
  <c r="AI79" i="8"/>
  <c r="AB79" i="8"/>
  <c r="Y79" i="8"/>
  <c r="X79" i="8"/>
  <c r="U79" i="8"/>
  <c r="AJ79" i="8" s="1"/>
  <c r="T79" i="8"/>
  <c r="S79" i="8"/>
  <c r="AI78" i="8"/>
  <c r="AB78" i="8"/>
  <c r="Y78" i="8"/>
  <c r="X78" i="8"/>
  <c r="U78" i="8"/>
  <c r="AJ78" i="8" s="1"/>
  <c r="T78" i="8"/>
  <c r="S78" i="8"/>
  <c r="AI77" i="8"/>
  <c r="AB77" i="8"/>
  <c r="Y77" i="8"/>
  <c r="X77" i="8"/>
  <c r="U77" i="8"/>
  <c r="AJ77" i="8" s="1"/>
  <c r="T77" i="8"/>
  <c r="S77" i="8"/>
  <c r="AI76" i="8"/>
  <c r="AB76" i="8"/>
  <c r="Y76" i="8"/>
  <c r="X76" i="8"/>
  <c r="U76" i="8"/>
  <c r="AJ76" i="8" s="1"/>
  <c r="T76" i="8"/>
  <c r="S76" i="8"/>
  <c r="AI75" i="8"/>
  <c r="AB75" i="8"/>
  <c r="Y75" i="8"/>
  <c r="X75" i="8"/>
  <c r="U75" i="8"/>
  <c r="AJ75" i="8" s="1"/>
  <c r="T75" i="8"/>
  <c r="S75" i="8"/>
  <c r="AI74" i="8"/>
  <c r="AB74" i="8"/>
  <c r="Y74" i="8"/>
  <c r="X74" i="8"/>
  <c r="U74" i="8"/>
  <c r="AJ74" i="8" s="1"/>
  <c r="T74" i="8"/>
  <c r="S74" i="8"/>
  <c r="AI73" i="8"/>
  <c r="AB73" i="8"/>
  <c r="Y73" i="8"/>
  <c r="X73" i="8"/>
  <c r="U73" i="8"/>
  <c r="AJ73" i="8" s="1"/>
  <c r="T73" i="8"/>
  <c r="S73" i="8"/>
  <c r="AI72" i="8"/>
  <c r="AB72" i="8"/>
  <c r="Y72" i="8"/>
  <c r="X72" i="8"/>
  <c r="U72" i="8"/>
  <c r="AJ72" i="8" s="1"/>
  <c r="T72" i="8"/>
  <c r="S72" i="8"/>
  <c r="AI71" i="8"/>
  <c r="AB71" i="8"/>
  <c r="Y71" i="8"/>
  <c r="X71" i="8"/>
  <c r="U71" i="8"/>
  <c r="AJ71" i="8" s="1"/>
  <c r="T71" i="8"/>
  <c r="S71" i="8"/>
  <c r="AI70" i="8"/>
  <c r="AB70" i="8"/>
  <c r="Y70" i="8"/>
  <c r="X70" i="8"/>
  <c r="U70" i="8"/>
  <c r="AJ70" i="8" s="1"/>
  <c r="T70" i="8"/>
  <c r="S70" i="8"/>
  <c r="AI69" i="8"/>
  <c r="AB69" i="8"/>
  <c r="Y69" i="8"/>
  <c r="X69" i="8"/>
  <c r="U69" i="8"/>
  <c r="AJ69" i="8" s="1"/>
  <c r="T69" i="8"/>
  <c r="S69" i="8"/>
  <c r="AI68" i="8"/>
  <c r="AB68" i="8"/>
  <c r="Y68" i="8"/>
  <c r="X68" i="8"/>
  <c r="U68" i="8"/>
  <c r="AJ68" i="8" s="1"/>
  <c r="T68" i="8"/>
  <c r="S68" i="8"/>
  <c r="AI67" i="8"/>
  <c r="AB67" i="8"/>
  <c r="Y67" i="8"/>
  <c r="X67" i="8"/>
  <c r="U67" i="8"/>
  <c r="AJ67" i="8" s="1"/>
  <c r="T67" i="8"/>
  <c r="S67" i="8"/>
  <c r="AI66" i="8"/>
  <c r="AB66" i="8"/>
  <c r="Y66" i="8"/>
  <c r="X66" i="8"/>
  <c r="U66" i="8"/>
  <c r="AJ66" i="8" s="1"/>
  <c r="T66" i="8"/>
  <c r="S66" i="8"/>
  <c r="AI65" i="8"/>
  <c r="AB65" i="8"/>
  <c r="Y65" i="8"/>
  <c r="X65" i="8"/>
  <c r="U65" i="8"/>
  <c r="AJ65" i="8" s="1"/>
  <c r="T65" i="8"/>
  <c r="S65" i="8"/>
  <c r="AI64" i="8"/>
  <c r="AB64" i="8"/>
  <c r="Y64" i="8"/>
  <c r="X64" i="8"/>
  <c r="U64" i="8"/>
  <c r="AJ64" i="8" s="1"/>
  <c r="T64" i="8"/>
  <c r="S64" i="8"/>
  <c r="AI63" i="8"/>
  <c r="AB63" i="8"/>
  <c r="Y63" i="8"/>
  <c r="X63" i="8"/>
  <c r="U63" i="8"/>
  <c r="AJ63" i="8" s="1"/>
  <c r="T63" i="8"/>
  <c r="S63" i="8"/>
  <c r="AI62" i="8"/>
  <c r="AB62" i="8"/>
  <c r="Y62" i="8"/>
  <c r="X62" i="8"/>
  <c r="U62" i="8"/>
  <c r="AJ62" i="8" s="1"/>
  <c r="T62" i="8"/>
  <c r="S62" i="8"/>
  <c r="AI61" i="8"/>
  <c r="AB61" i="8"/>
  <c r="Y61" i="8"/>
  <c r="X61" i="8"/>
  <c r="U61" i="8"/>
  <c r="AJ61" i="8" s="1"/>
  <c r="T61" i="8"/>
  <c r="S61" i="8"/>
  <c r="AI60" i="8"/>
  <c r="AB60" i="8"/>
  <c r="Y60" i="8"/>
  <c r="X60" i="8"/>
  <c r="U60" i="8"/>
  <c r="AJ60" i="8" s="1"/>
  <c r="T60" i="8"/>
  <c r="S60" i="8"/>
  <c r="AI59" i="8"/>
  <c r="AB59" i="8"/>
  <c r="Y59" i="8"/>
  <c r="X59" i="8"/>
  <c r="U59" i="8"/>
  <c r="AJ59" i="8" s="1"/>
  <c r="T59" i="8"/>
  <c r="S59" i="8"/>
  <c r="AI58" i="8"/>
  <c r="AB58" i="8"/>
  <c r="Y58" i="8"/>
  <c r="X58" i="8"/>
  <c r="U58" i="8"/>
  <c r="AJ58" i="8" s="1"/>
  <c r="T58" i="8"/>
  <c r="S58" i="8"/>
  <c r="AI57" i="8"/>
  <c r="AB57" i="8"/>
  <c r="Y57" i="8"/>
  <c r="X57" i="8"/>
  <c r="U57" i="8"/>
  <c r="AJ57" i="8" s="1"/>
  <c r="T57" i="8"/>
  <c r="S57" i="8"/>
  <c r="AI56" i="8"/>
  <c r="AB56" i="8"/>
  <c r="Y56" i="8"/>
  <c r="X56" i="8"/>
  <c r="U56" i="8"/>
  <c r="AJ56" i="8" s="1"/>
  <c r="T56" i="8"/>
  <c r="S56" i="8"/>
  <c r="AI55" i="8"/>
  <c r="AB55" i="8"/>
  <c r="Y55" i="8"/>
  <c r="X55" i="8"/>
  <c r="U55" i="8"/>
  <c r="AJ55" i="8" s="1"/>
  <c r="T55" i="8"/>
  <c r="S55" i="8"/>
  <c r="AI54" i="8"/>
  <c r="AB54" i="8"/>
  <c r="Y54" i="8"/>
  <c r="X54" i="8"/>
  <c r="U54" i="8"/>
  <c r="AJ54" i="8" s="1"/>
  <c r="T54" i="8"/>
  <c r="S54" i="8"/>
  <c r="AI53" i="8"/>
  <c r="AB53" i="8"/>
  <c r="Y53" i="8"/>
  <c r="X53" i="8"/>
  <c r="U53" i="8"/>
  <c r="AJ53" i="8" s="1"/>
  <c r="T53" i="8"/>
  <c r="S53" i="8"/>
  <c r="AI52" i="8"/>
  <c r="AB52" i="8"/>
  <c r="Y52" i="8"/>
  <c r="X52" i="8"/>
  <c r="U52" i="8"/>
  <c r="AJ52" i="8" s="1"/>
  <c r="T52" i="8"/>
  <c r="S52" i="8"/>
  <c r="AI51" i="8"/>
  <c r="AB51" i="8"/>
  <c r="Y51" i="8"/>
  <c r="X51" i="8"/>
  <c r="U51" i="8"/>
  <c r="T51" i="8"/>
  <c r="S51" i="8"/>
  <c r="AI50" i="8"/>
  <c r="AB50" i="8"/>
  <c r="Y50" i="8"/>
  <c r="X50" i="8"/>
  <c r="U50" i="8"/>
  <c r="T50" i="8"/>
  <c r="AJ50" i="8" s="1"/>
  <c r="S50" i="8"/>
  <c r="AI49" i="8"/>
  <c r="AB49" i="8"/>
  <c r="Y49" i="8"/>
  <c r="X49" i="8"/>
  <c r="U49" i="8"/>
  <c r="T49" i="8"/>
  <c r="AJ49" i="8" s="1"/>
  <c r="S49" i="8"/>
  <c r="AI48" i="8"/>
  <c r="AB48" i="8"/>
  <c r="Y48" i="8"/>
  <c r="X48" i="8"/>
  <c r="U48" i="8"/>
  <c r="T48" i="8"/>
  <c r="S48" i="8"/>
  <c r="AI47" i="8"/>
  <c r="AB47" i="8"/>
  <c r="Y47" i="8"/>
  <c r="X47" i="8"/>
  <c r="U47" i="8"/>
  <c r="T47" i="8"/>
  <c r="S47" i="8"/>
  <c r="AI46" i="8"/>
  <c r="AB46" i="8"/>
  <c r="Y46" i="8"/>
  <c r="X46" i="8"/>
  <c r="U46" i="8"/>
  <c r="T46" i="8"/>
  <c r="AJ46" i="8" s="1"/>
  <c r="S46" i="8"/>
  <c r="AI45" i="8"/>
  <c r="AB45" i="8"/>
  <c r="Y45" i="8"/>
  <c r="X45" i="8"/>
  <c r="U45" i="8"/>
  <c r="T45" i="8"/>
  <c r="AJ45" i="8" s="1"/>
  <c r="S45" i="8"/>
  <c r="AI44" i="8"/>
  <c r="AB44" i="8"/>
  <c r="Y44" i="8"/>
  <c r="X44" i="8"/>
  <c r="U44" i="8"/>
  <c r="T44" i="8"/>
  <c r="AJ44" i="8" s="1"/>
  <c r="S44" i="8"/>
  <c r="AI43" i="8"/>
  <c r="AB43" i="8"/>
  <c r="Y43" i="8"/>
  <c r="X43" i="8"/>
  <c r="U43" i="8"/>
  <c r="T43" i="8"/>
  <c r="AJ43" i="8" s="1"/>
  <c r="S43" i="8"/>
  <c r="AI42" i="8"/>
  <c r="AB42" i="8"/>
  <c r="Y42" i="8"/>
  <c r="X42" i="8"/>
  <c r="U42" i="8"/>
  <c r="T42" i="8"/>
  <c r="AJ42" i="8" s="1"/>
  <c r="S42" i="8"/>
  <c r="AI41" i="8"/>
  <c r="AB41" i="8"/>
  <c r="Y41" i="8"/>
  <c r="X41" i="8"/>
  <c r="U41" i="8"/>
  <c r="T41" i="8"/>
  <c r="AJ41" i="8" s="1"/>
  <c r="S41" i="8"/>
  <c r="AI40" i="8"/>
  <c r="AB40" i="8"/>
  <c r="Y40" i="8"/>
  <c r="X40" i="8"/>
  <c r="U40" i="8"/>
  <c r="T40" i="8"/>
  <c r="AJ40" i="8" s="1"/>
  <c r="S40" i="8"/>
  <c r="AI39" i="8"/>
  <c r="AB39" i="8"/>
  <c r="Y39" i="8"/>
  <c r="X39" i="8"/>
  <c r="U39" i="8"/>
  <c r="T39" i="8"/>
  <c r="AJ39" i="8" s="1"/>
  <c r="S39" i="8"/>
  <c r="AI38" i="8"/>
  <c r="AB38" i="8"/>
  <c r="Y38" i="8"/>
  <c r="X38" i="8"/>
  <c r="U38" i="8"/>
  <c r="T38" i="8"/>
  <c r="AJ38" i="8" s="1"/>
  <c r="S38" i="8"/>
  <c r="AI37" i="8"/>
  <c r="AB37" i="8"/>
  <c r="Y37" i="8"/>
  <c r="X37" i="8"/>
  <c r="U37" i="8"/>
  <c r="T37" i="8"/>
  <c r="AJ37" i="8" s="1"/>
  <c r="S37" i="8"/>
  <c r="AI36" i="8"/>
  <c r="AB36" i="8"/>
  <c r="Y36" i="8"/>
  <c r="X36" i="8"/>
  <c r="U36" i="8"/>
  <c r="T36" i="8"/>
  <c r="AJ36" i="8" s="1"/>
  <c r="S36" i="8"/>
  <c r="AI35" i="8"/>
  <c r="AB35" i="8"/>
  <c r="Y35" i="8"/>
  <c r="X35" i="8"/>
  <c r="U35" i="8"/>
  <c r="T35" i="8"/>
  <c r="AJ35" i="8" s="1"/>
  <c r="S35" i="8"/>
  <c r="AI34" i="8"/>
  <c r="AB34" i="8"/>
  <c r="Y34" i="8"/>
  <c r="X34" i="8"/>
  <c r="U34" i="8"/>
  <c r="T34" i="8"/>
  <c r="AJ34" i="8" s="1"/>
  <c r="S34" i="8"/>
  <c r="AI33" i="8"/>
  <c r="AB33" i="8"/>
  <c r="Y33" i="8"/>
  <c r="X33" i="8"/>
  <c r="U33" i="8"/>
  <c r="T33" i="8"/>
  <c r="AJ33" i="8" s="1"/>
  <c r="S33" i="8"/>
  <c r="AI32" i="8"/>
  <c r="AB32" i="8"/>
  <c r="Y32" i="8"/>
  <c r="X32" i="8"/>
  <c r="U32" i="8"/>
  <c r="T32" i="8"/>
  <c r="AJ32" i="8" s="1"/>
  <c r="S32" i="8"/>
  <c r="AI31" i="8"/>
  <c r="AB31" i="8"/>
  <c r="Y31" i="8"/>
  <c r="X31" i="8"/>
  <c r="U31" i="8"/>
  <c r="T31" i="8"/>
  <c r="AJ31" i="8" s="1"/>
  <c r="S31" i="8"/>
  <c r="AI30" i="8"/>
  <c r="AB30" i="8"/>
  <c r="Y30" i="8"/>
  <c r="X30" i="8"/>
  <c r="U30" i="8"/>
  <c r="T30" i="8"/>
  <c r="AJ30" i="8" s="1"/>
  <c r="S30" i="8"/>
  <c r="AI29" i="8"/>
  <c r="AB29" i="8"/>
  <c r="Y29" i="8"/>
  <c r="X29" i="8"/>
  <c r="U29" i="8"/>
  <c r="T29" i="8"/>
  <c r="AJ29" i="8" s="1"/>
  <c r="S29" i="8"/>
  <c r="AI28" i="8"/>
  <c r="AB28" i="8"/>
  <c r="Y28" i="8"/>
  <c r="X28" i="8"/>
  <c r="U28" i="8"/>
  <c r="T28" i="8"/>
  <c r="AJ28" i="8" s="1"/>
  <c r="S28" i="8"/>
  <c r="AI27" i="8"/>
  <c r="AB27" i="8"/>
  <c r="Y27" i="8"/>
  <c r="X27" i="8"/>
  <c r="U27" i="8"/>
  <c r="T27" i="8"/>
  <c r="AJ27" i="8" s="1"/>
  <c r="S27" i="8"/>
  <c r="AI26" i="8"/>
  <c r="AB26" i="8"/>
  <c r="Y26" i="8"/>
  <c r="X26" i="8"/>
  <c r="U26" i="8"/>
  <c r="T26" i="8"/>
  <c r="AJ26" i="8" s="1"/>
  <c r="S26" i="8"/>
  <c r="AI25" i="8"/>
  <c r="AB25" i="8"/>
  <c r="Y25" i="8"/>
  <c r="X25" i="8"/>
  <c r="U25" i="8"/>
  <c r="T25" i="8"/>
  <c r="AJ25" i="8" s="1"/>
  <c r="S25" i="8"/>
  <c r="AI24" i="8"/>
  <c r="AB24" i="8"/>
  <c r="Y24" i="8"/>
  <c r="X24" i="8"/>
  <c r="U24" i="8"/>
  <c r="T24" i="8"/>
  <c r="AJ24" i="8" s="1"/>
  <c r="S24" i="8"/>
  <c r="AI23" i="8"/>
  <c r="AB23" i="8"/>
  <c r="Y23" i="8"/>
  <c r="X23" i="8"/>
  <c r="U23" i="8"/>
  <c r="T23" i="8"/>
  <c r="AJ23" i="8" s="1"/>
  <c r="S23" i="8"/>
  <c r="AI22" i="8"/>
  <c r="AB22" i="8"/>
  <c r="Y22" i="8"/>
  <c r="X22" i="8"/>
  <c r="U22" i="8"/>
  <c r="T22" i="8"/>
  <c r="AJ22" i="8" s="1"/>
  <c r="S22" i="8"/>
  <c r="AI21" i="8"/>
  <c r="AB21" i="8"/>
  <c r="Y21" i="8"/>
  <c r="X21" i="8"/>
  <c r="U21" i="8"/>
  <c r="T21" i="8"/>
  <c r="AJ21" i="8" s="1"/>
  <c r="S21" i="8"/>
  <c r="AI20" i="8"/>
  <c r="AB20" i="8"/>
  <c r="Y20" i="8"/>
  <c r="X20" i="8"/>
  <c r="U20" i="8"/>
  <c r="T20" i="8"/>
  <c r="AJ20" i="8" s="1"/>
  <c r="S20" i="8"/>
  <c r="AI19" i="8"/>
  <c r="AB19" i="8"/>
  <c r="Y19" i="8"/>
  <c r="X19" i="8"/>
  <c r="U19" i="8"/>
  <c r="T19" i="8"/>
  <c r="AJ19" i="8" s="1"/>
  <c r="S19" i="8"/>
  <c r="AI18" i="8"/>
  <c r="AB18" i="8"/>
  <c r="Y18" i="8"/>
  <c r="X18" i="8"/>
  <c r="U18" i="8"/>
  <c r="T18" i="8"/>
  <c r="AJ18" i="8" s="1"/>
  <c r="S18" i="8"/>
  <c r="AI17" i="8"/>
  <c r="AB17" i="8"/>
  <c r="Y17" i="8"/>
  <c r="X17" i="8"/>
  <c r="U17" i="8"/>
  <c r="T17" i="8"/>
  <c r="AJ17" i="8" s="1"/>
  <c r="S17" i="8"/>
  <c r="AI16" i="8"/>
  <c r="AB16" i="8"/>
  <c r="Y16" i="8"/>
  <c r="X16" i="8"/>
  <c r="U16" i="8"/>
  <c r="T16" i="8"/>
  <c r="AJ16" i="8" s="1"/>
  <c r="S16" i="8"/>
  <c r="AI15" i="8"/>
  <c r="AB15" i="8"/>
  <c r="Y15" i="8"/>
  <c r="X15" i="8"/>
  <c r="U15" i="8"/>
  <c r="T15" i="8"/>
  <c r="AJ15" i="8" s="1"/>
  <c r="S15" i="8"/>
  <c r="AI14" i="8"/>
  <c r="AB14" i="8"/>
  <c r="Y14" i="8"/>
  <c r="X14" i="8"/>
  <c r="U14" i="8"/>
  <c r="T14" i="8"/>
  <c r="AJ14" i="8" s="1"/>
  <c r="S14" i="8"/>
  <c r="AI13" i="8"/>
  <c r="AB13" i="8"/>
  <c r="Y13" i="8"/>
  <c r="X13" i="8"/>
  <c r="U13" i="8"/>
  <c r="T13" i="8"/>
  <c r="AJ13" i="8" s="1"/>
  <c r="S13" i="8"/>
  <c r="AI12" i="8"/>
  <c r="AB12" i="8"/>
  <c r="Y12" i="8"/>
  <c r="X12" i="8"/>
  <c r="U12" i="8"/>
  <c r="T12" i="8"/>
  <c r="AJ12" i="8" s="1"/>
  <c r="S12" i="8"/>
  <c r="AI11" i="8"/>
  <c r="AB11" i="8"/>
  <c r="Y11" i="8"/>
  <c r="X11" i="8"/>
  <c r="X155" i="8" s="1"/>
  <c r="U11" i="8"/>
  <c r="U155" i="8" s="1"/>
  <c r="T11" i="8"/>
  <c r="S11" i="8"/>
  <c r="T3" i="8"/>
  <c r="AH147" i="7"/>
  <c r="AG147" i="7"/>
  <c r="AF147" i="7"/>
  <c r="AE147" i="7"/>
  <c r="AD147" i="7"/>
  <c r="AC147" i="7"/>
  <c r="AA147" i="7"/>
  <c r="Z147" i="7"/>
  <c r="W147" i="7"/>
  <c r="V147" i="7"/>
  <c r="S147" i="7"/>
  <c r="AI146" i="7"/>
  <c r="AB146" i="7"/>
  <c r="Y146" i="7"/>
  <c r="X146" i="7"/>
  <c r="U146" i="7"/>
  <c r="T146" i="7"/>
  <c r="S146" i="7"/>
  <c r="AJ146" i="7" s="1"/>
  <c r="Q146" i="7"/>
  <c r="P146" i="7"/>
  <c r="AI145" i="7"/>
  <c r="AB145" i="7"/>
  <c r="Y145" i="7"/>
  <c r="X145" i="7"/>
  <c r="U145" i="7"/>
  <c r="T145" i="7"/>
  <c r="S145" i="7"/>
  <c r="AJ145" i="7" s="1"/>
  <c r="Q145" i="7"/>
  <c r="P145" i="7"/>
  <c r="AI144" i="7"/>
  <c r="AB144" i="7"/>
  <c r="Y144" i="7"/>
  <c r="X144" i="7"/>
  <c r="U144" i="7"/>
  <c r="T144" i="7"/>
  <c r="S144" i="7"/>
  <c r="Q144" i="7"/>
  <c r="P144" i="7"/>
  <c r="AI143" i="7"/>
  <c r="AB143" i="7"/>
  <c r="Y143" i="7"/>
  <c r="X143" i="7"/>
  <c r="U143" i="7"/>
  <c r="T143" i="7"/>
  <c r="S143" i="7"/>
  <c r="AJ143" i="7" s="1"/>
  <c r="Q143" i="7"/>
  <c r="P143" i="7"/>
  <c r="AI142" i="7"/>
  <c r="AB142" i="7"/>
  <c r="Y142" i="7"/>
  <c r="X142" i="7"/>
  <c r="U142" i="7"/>
  <c r="T142" i="7"/>
  <c r="S142" i="7"/>
  <c r="Q142" i="7"/>
  <c r="P142" i="7"/>
  <c r="AI141" i="7"/>
  <c r="AB141" i="7"/>
  <c r="Y141" i="7"/>
  <c r="X141" i="7"/>
  <c r="AJ141" i="7" s="1"/>
  <c r="U141" i="7"/>
  <c r="T141" i="7"/>
  <c r="S141" i="7"/>
  <c r="Q141" i="7"/>
  <c r="P141" i="7"/>
  <c r="AI140" i="7"/>
  <c r="AB140" i="7"/>
  <c r="Y140" i="7"/>
  <c r="X140" i="7"/>
  <c r="U140" i="7"/>
  <c r="T140" i="7"/>
  <c r="S140" i="7"/>
  <c r="AJ140" i="7" s="1"/>
  <c r="Q140" i="7"/>
  <c r="P140" i="7"/>
  <c r="AI139" i="7"/>
  <c r="AI147" i="7" s="1"/>
  <c r="AB139" i="7"/>
  <c r="Y139" i="7"/>
  <c r="X139" i="7"/>
  <c r="U139" i="7"/>
  <c r="AJ139" i="7" s="1"/>
  <c r="T139" i="7"/>
  <c r="S139" i="7"/>
  <c r="Q139" i="7"/>
  <c r="P139" i="7"/>
  <c r="AI138" i="7"/>
  <c r="AB138" i="7"/>
  <c r="Y138" i="7"/>
  <c r="X138" i="7"/>
  <c r="U138" i="7"/>
  <c r="T138" i="7"/>
  <c r="S138" i="7"/>
  <c r="AJ138" i="7" s="1"/>
  <c r="Q138" i="7"/>
  <c r="P138" i="7"/>
  <c r="AI137" i="7"/>
  <c r="AB137" i="7"/>
  <c r="Y137" i="7"/>
  <c r="X137" i="7"/>
  <c r="U137" i="7"/>
  <c r="T137" i="7"/>
  <c r="S137" i="7"/>
  <c r="AJ137" i="7" s="1"/>
  <c r="Q137" i="7"/>
  <c r="P137" i="7"/>
  <c r="AI136" i="7"/>
  <c r="AB136" i="7"/>
  <c r="Y136" i="7"/>
  <c r="X136" i="7"/>
  <c r="AJ136" i="7" s="1"/>
  <c r="U136" i="7"/>
  <c r="T136" i="7"/>
  <c r="S136" i="7"/>
  <c r="Q136" i="7"/>
  <c r="P136" i="7"/>
  <c r="AI135" i="7"/>
  <c r="AB135" i="7"/>
  <c r="Y135" i="7"/>
  <c r="X135" i="7"/>
  <c r="U135" i="7"/>
  <c r="T135" i="7"/>
  <c r="S135" i="7"/>
  <c r="Q135" i="7"/>
  <c r="P135" i="7"/>
  <c r="AI134" i="7"/>
  <c r="AB134" i="7"/>
  <c r="Y134" i="7"/>
  <c r="X134" i="7"/>
  <c r="AJ134" i="7" s="1"/>
  <c r="U134" i="7"/>
  <c r="T134" i="7"/>
  <c r="S134" i="7"/>
  <c r="Q134" i="7"/>
  <c r="P134" i="7"/>
  <c r="AI133" i="7"/>
  <c r="AB133" i="7"/>
  <c r="Y133" i="7"/>
  <c r="X133" i="7"/>
  <c r="U133" i="7"/>
  <c r="T133" i="7"/>
  <c r="S133" i="7"/>
  <c r="AJ133" i="7" s="1"/>
  <c r="Q133" i="7"/>
  <c r="P133" i="7"/>
  <c r="AI132" i="7"/>
  <c r="AB132" i="7"/>
  <c r="Y132" i="7"/>
  <c r="X132" i="7"/>
  <c r="AJ132" i="7" s="1"/>
  <c r="U132" i="7"/>
  <c r="T132" i="7"/>
  <c r="S132" i="7"/>
  <c r="Q132" i="7"/>
  <c r="P132" i="7"/>
  <c r="AI131" i="7"/>
  <c r="AB131" i="7"/>
  <c r="Y131" i="7"/>
  <c r="X131" i="7"/>
  <c r="U131" i="7"/>
  <c r="T131" i="7"/>
  <c r="S131" i="7"/>
  <c r="Q131" i="7"/>
  <c r="P131" i="7"/>
  <c r="AI130" i="7"/>
  <c r="AB130" i="7"/>
  <c r="Y130" i="7"/>
  <c r="X130" i="7"/>
  <c r="AJ130" i="7" s="1"/>
  <c r="U130" i="7"/>
  <c r="T130" i="7"/>
  <c r="S130" i="7"/>
  <c r="Q130" i="7"/>
  <c r="P130" i="7"/>
  <c r="AI129" i="7"/>
  <c r="AB129" i="7"/>
  <c r="Y129" i="7"/>
  <c r="X129" i="7"/>
  <c r="U129" i="7"/>
  <c r="T129" i="7"/>
  <c r="S129" i="7"/>
  <c r="Q129" i="7"/>
  <c r="P129" i="7"/>
  <c r="AI128" i="7"/>
  <c r="AB128" i="7"/>
  <c r="Y128" i="7"/>
  <c r="X128" i="7"/>
  <c r="AJ128" i="7" s="1"/>
  <c r="U128" i="7"/>
  <c r="T128" i="7"/>
  <c r="S128" i="7"/>
  <c r="Q128" i="7"/>
  <c r="P128" i="7"/>
  <c r="AI127" i="7"/>
  <c r="AB127" i="7"/>
  <c r="Y127" i="7"/>
  <c r="X127" i="7"/>
  <c r="U127" i="7"/>
  <c r="T127" i="7"/>
  <c r="S127" i="7"/>
  <c r="Q127" i="7"/>
  <c r="P127" i="7"/>
  <c r="AI126" i="7"/>
  <c r="AB126" i="7"/>
  <c r="Y126" i="7"/>
  <c r="X126" i="7"/>
  <c r="AJ126" i="7" s="1"/>
  <c r="U126" i="7"/>
  <c r="T126" i="7"/>
  <c r="S126" i="7"/>
  <c r="Q126" i="7"/>
  <c r="P126" i="7"/>
  <c r="AI125" i="7"/>
  <c r="AB125" i="7"/>
  <c r="Y125" i="7"/>
  <c r="X125" i="7"/>
  <c r="U125" i="7"/>
  <c r="T125" i="7"/>
  <c r="S125" i="7"/>
  <c r="AJ125" i="7" s="1"/>
  <c r="Q125" i="7"/>
  <c r="P125" i="7"/>
  <c r="AI124" i="7"/>
  <c r="AB124" i="7"/>
  <c r="Y124" i="7"/>
  <c r="X124" i="7"/>
  <c r="AJ124" i="7" s="1"/>
  <c r="U124" i="7"/>
  <c r="T124" i="7"/>
  <c r="S124" i="7"/>
  <c r="Q124" i="7"/>
  <c r="P124" i="7"/>
  <c r="AI123" i="7"/>
  <c r="AB123" i="7"/>
  <c r="Y123" i="7"/>
  <c r="X123" i="7"/>
  <c r="U123" i="7"/>
  <c r="T123" i="7"/>
  <c r="S123" i="7"/>
  <c r="Q123" i="7"/>
  <c r="P123" i="7"/>
  <c r="AI122" i="7"/>
  <c r="AB122" i="7"/>
  <c r="Y122" i="7"/>
  <c r="X122" i="7"/>
  <c r="AJ122" i="7" s="1"/>
  <c r="U122" i="7"/>
  <c r="T122" i="7"/>
  <c r="S122" i="7"/>
  <c r="Q122" i="7"/>
  <c r="P122" i="7"/>
  <c r="AI121" i="7"/>
  <c r="AB121" i="7"/>
  <c r="Y121" i="7"/>
  <c r="X121" i="7"/>
  <c r="U121" i="7"/>
  <c r="T121" i="7"/>
  <c r="S121" i="7"/>
  <c r="Q121" i="7"/>
  <c r="P121" i="7"/>
  <c r="AI120" i="7"/>
  <c r="AB120" i="7"/>
  <c r="Y120" i="7"/>
  <c r="X120" i="7"/>
  <c r="AJ120" i="7" s="1"/>
  <c r="U120" i="7"/>
  <c r="T120" i="7"/>
  <c r="S120" i="7"/>
  <c r="Q120" i="7"/>
  <c r="P120" i="7"/>
  <c r="AI119" i="7"/>
  <c r="AB119" i="7"/>
  <c r="Y119" i="7"/>
  <c r="X119" i="7"/>
  <c r="U119" i="7"/>
  <c r="T119" i="7"/>
  <c r="S119" i="7"/>
  <c r="Q119" i="7"/>
  <c r="P119" i="7"/>
  <c r="AI118" i="7"/>
  <c r="AB118" i="7"/>
  <c r="Y118" i="7"/>
  <c r="X118" i="7"/>
  <c r="AJ118" i="7" s="1"/>
  <c r="U118" i="7"/>
  <c r="T118" i="7"/>
  <c r="S118" i="7"/>
  <c r="Q118" i="7"/>
  <c r="P118" i="7"/>
  <c r="AI117" i="7"/>
  <c r="AB117" i="7"/>
  <c r="Y117" i="7"/>
  <c r="X117" i="7"/>
  <c r="U117" i="7"/>
  <c r="T117" i="7"/>
  <c r="S117" i="7"/>
  <c r="AJ117" i="7" s="1"/>
  <c r="Q117" i="7"/>
  <c r="P117" i="7"/>
  <c r="AI116" i="7"/>
  <c r="AB116" i="7"/>
  <c r="Y116" i="7"/>
  <c r="X116" i="7"/>
  <c r="AJ116" i="7" s="1"/>
  <c r="U116" i="7"/>
  <c r="T116" i="7"/>
  <c r="S116" i="7"/>
  <c r="Q116" i="7"/>
  <c r="P116" i="7"/>
  <c r="AI115" i="7"/>
  <c r="AB115" i="7"/>
  <c r="Y115" i="7"/>
  <c r="X115" i="7"/>
  <c r="U115" i="7"/>
  <c r="T115" i="7"/>
  <c r="S115" i="7"/>
  <c r="Q115" i="7"/>
  <c r="P115" i="7"/>
  <c r="AI114" i="7"/>
  <c r="AB114" i="7"/>
  <c r="Y114" i="7"/>
  <c r="X114" i="7"/>
  <c r="AJ114" i="7" s="1"/>
  <c r="U114" i="7"/>
  <c r="T114" i="7"/>
  <c r="S114" i="7"/>
  <c r="Q114" i="7"/>
  <c r="P114" i="7"/>
  <c r="AI113" i="7"/>
  <c r="AB113" i="7"/>
  <c r="Y113" i="7"/>
  <c r="X113" i="7"/>
  <c r="U113" i="7"/>
  <c r="T113" i="7"/>
  <c r="S113" i="7"/>
  <c r="Q113" i="7"/>
  <c r="P113" i="7"/>
  <c r="AI112" i="7"/>
  <c r="AB112" i="7"/>
  <c r="Y112" i="7"/>
  <c r="X112" i="7"/>
  <c r="AJ112" i="7" s="1"/>
  <c r="U112" i="7"/>
  <c r="T112" i="7"/>
  <c r="S112" i="7"/>
  <c r="Q112" i="7"/>
  <c r="P112" i="7"/>
  <c r="AI111" i="7"/>
  <c r="AB111" i="7"/>
  <c r="Y111" i="7"/>
  <c r="X111" i="7"/>
  <c r="U111" i="7"/>
  <c r="T111" i="7"/>
  <c r="S111" i="7"/>
  <c r="Q111" i="7"/>
  <c r="P111" i="7"/>
  <c r="AI110" i="7"/>
  <c r="AB110" i="7"/>
  <c r="Y110" i="7"/>
  <c r="X110" i="7"/>
  <c r="AJ110" i="7" s="1"/>
  <c r="U110" i="7"/>
  <c r="T110" i="7"/>
  <c r="S110" i="7"/>
  <c r="Q110" i="7"/>
  <c r="P110" i="7"/>
  <c r="AI109" i="7"/>
  <c r="AB109" i="7"/>
  <c r="Y109" i="7"/>
  <c r="X109" i="7"/>
  <c r="U109" i="7"/>
  <c r="T109" i="7"/>
  <c r="S109" i="7"/>
  <c r="AJ109" i="7" s="1"/>
  <c r="Q109" i="7"/>
  <c r="P109" i="7"/>
  <c r="AI108" i="7"/>
  <c r="AB108" i="7"/>
  <c r="Y108" i="7"/>
  <c r="X108" i="7"/>
  <c r="AJ108" i="7" s="1"/>
  <c r="U108" i="7"/>
  <c r="T108" i="7"/>
  <c r="S108" i="7"/>
  <c r="Q108" i="7"/>
  <c r="P108" i="7"/>
  <c r="AI107" i="7"/>
  <c r="AB107" i="7"/>
  <c r="Y107" i="7"/>
  <c r="X107" i="7"/>
  <c r="U107" i="7"/>
  <c r="T107" i="7"/>
  <c r="S107" i="7"/>
  <c r="Q107" i="7"/>
  <c r="P107" i="7"/>
  <c r="AI106" i="7"/>
  <c r="AB106" i="7"/>
  <c r="Y106" i="7"/>
  <c r="X106" i="7"/>
  <c r="AJ106" i="7" s="1"/>
  <c r="U106" i="7"/>
  <c r="T106" i="7"/>
  <c r="S106" i="7"/>
  <c r="Q106" i="7"/>
  <c r="P106" i="7"/>
  <c r="AI105" i="7"/>
  <c r="AB105" i="7"/>
  <c r="Y105" i="7"/>
  <c r="X105" i="7"/>
  <c r="U105" i="7"/>
  <c r="T105" i="7"/>
  <c r="S105" i="7"/>
  <c r="Q105" i="7"/>
  <c r="P105" i="7"/>
  <c r="AI104" i="7"/>
  <c r="AB104" i="7"/>
  <c r="Y104" i="7"/>
  <c r="X104" i="7"/>
  <c r="AJ104" i="7" s="1"/>
  <c r="U104" i="7"/>
  <c r="T104" i="7"/>
  <c r="S104" i="7"/>
  <c r="Q104" i="7"/>
  <c r="P104" i="7"/>
  <c r="AI103" i="7"/>
  <c r="AB103" i="7"/>
  <c r="Y103" i="7"/>
  <c r="X103" i="7"/>
  <c r="U103" i="7"/>
  <c r="T103" i="7"/>
  <c r="S103" i="7"/>
  <c r="Q103" i="7"/>
  <c r="P103" i="7"/>
  <c r="AI102" i="7"/>
  <c r="AB102" i="7"/>
  <c r="Y102" i="7"/>
  <c r="X102" i="7"/>
  <c r="AJ102" i="7" s="1"/>
  <c r="U102" i="7"/>
  <c r="T102" i="7"/>
  <c r="S102" i="7"/>
  <c r="Q102" i="7"/>
  <c r="P102" i="7"/>
  <c r="AI101" i="7"/>
  <c r="AB101" i="7"/>
  <c r="Y101" i="7"/>
  <c r="X101" i="7"/>
  <c r="U101" i="7"/>
  <c r="T101" i="7"/>
  <c r="S101" i="7"/>
  <c r="AJ101" i="7" s="1"/>
  <c r="Q101" i="7"/>
  <c r="P101" i="7"/>
  <c r="AI100" i="7"/>
  <c r="AB100" i="7"/>
  <c r="Y100" i="7"/>
  <c r="X100" i="7"/>
  <c r="AJ100" i="7" s="1"/>
  <c r="U100" i="7"/>
  <c r="T100" i="7"/>
  <c r="S100" i="7"/>
  <c r="Q100" i="7"/>
  <c r="P100" i="7"/>
  <c r="AI99" i="7"/>
  <c r="AB99" i="7"/>
  <c r="Y99" i="7"/>
  <c r="X99" i="7"/>
  <c r="U99" i="7"/>
  <c r="T99" i="7"/>
  <c r="S99" i="7"/>
  <c r="Q99" i="7"/>
  <c r="P99" i="7"/>
  <c r="AI98" i="7"/>
  <c r="AB98" i="7"/>
  <c r="Y98" i="7"/>
  <c r="X98" i="7"/>
  <c r="AJ98" i="7" s="1"/>
  <c r="U98" i="7"/>
  <c r="T98" i="7"/>
  <c r="S98" i="7"/>
  <c r="Q98" i="7"/>
  <c r="P98" i="7"/>
  <c r="AI97" i="7"/>
  <c r="AB97" i="7"/>
  <c r="Y97" i="7"/>
  <c r="X97" i="7"/>
  <c r="U97" i="7"/>
  <c r="T97" i="7"/>
  <c r="S97" i="7"/>
  <c r="Q97" i="7"/>
  <c r="P97" i="7"/>
  <c r="AI96" i="7"/>
  <c r="AB96" i="7"/>
  <c r="Y96" i="7"/>
  <c r="X96" i="7"/>
  <c r="AJ96" i="7" s="1"/>
  <c r="U96" i="7"/>
  <c r="T96" i="7"/>
  <c r="S96" i="7"/>
  <c r="Q96" i="7"/>
  <c r="P96" i="7"/>
  <c r="AI95" i="7"/>
  <c r="AB95" i="7"/>
  <c r="Y95" i="7"/>
  <c r="X95" i="7"/>
  <c r="U95" i="7"/>
  <c r="T95" i="7"/>
  <c r="S95" i="7"/>
  <c r="Q95" i="7"/>
  <c r="P95" i="7"/>
  <c r="AI94" i="7"/>
  <c r="AB94" i="7"/>
  <c r="Y94" i="7"/>
  <c r="X94" i="7"/>
  <c r="AJ94" i="7" s="1"/>
  <c r="U94" i="7"/>
  <c r="T94" i="7"/>
  <c r="S94" i="7"/>
  <c r="Q94" i="7"/>
  <c r="P94" i="7"/>
  <c r="AI93" i="7"/>
  <c r="AB93" i="7"/>
  <c r="Y93" i="7"/>
  <c r="X93" i="7"/>
  <c r="U93" i="7"/>
  <c r="T93" i="7"/>
  <c r="S93" i="7"/>
  <c r="AJ93" i="7" s="1"/>
  <c r="Q93" i="7"/>
  <c r="P93" i="7"/>
  <c r="AI92" i="7"/>
  <c r="AB92" i="7"/>
  <c r="Y92" i="7"/>
  <c r="X92" i="7"/>
  <c r="AJ92" i="7" s="1"/>
  <c r="U92" i="7"/>
  <c r="T92" i="7"/>
  <c r="S92" i="7"/>
  <c r="Q92" i="7"/>
  <c r="P92" i="7"/>
  <c r="AI91" i="7"/>
  <c r="AB91" i="7"/>
  <c r="Y91" i="7"/>
  <c r="X91" i="7"/>
  <c r="U91" i="7"/>
  <c r="T91" i="7"/>
  <c r="S91" i="7"/>
  <c r="Q91" i="7"/>
  <c r="P91" i="7"/>
  <c r="AI90" i="7"/>
  <c r="AB90" i="7"/>
  <c r="Y90" i="7"/>
  <c r="X90" i="7"/>
  <c r="AJ90" i="7" s="1"/>
  <c r="U90" i="7"/>
  <c r="T90" i="7"/>
  <c r="S90" i="7"/>
  <c r="Q90" i="7"/>
  <c r="P90" i="7"/>
  <c r="AI89" i="7"/>
  <c r="AB89" i="7"/>
  <c r="Y89" i="7"/>
  <c r="X89" i="7"/>
  <c r="U89" i="7"/>
  <c r="T89" i="7"/>
  <c r="S89" i="7"/>
  <c r="Q89" i="7"/>
  <c r="P89" i="7"/>
  <c r="AI88" i="7"/>
  <c r="AB88" i="7"/>
  <c r="Y88" i="7"/>
  <c r="X88" i="7"/>
  <c r="AJ88" i="7" s="1"/>
  <c r="U88" i="7"/>
  <c r="T88" i="7"/>
  <c r="S88" i="7"/>
  <c r="Q88" i="7"/>
  <c r="P88" i="7"/>
  <c r="AI87" i="7"/>
  <c r="AB87" i="7"/>
  <c r="Y87" i="7"/>
  <c r="X87" i="7"/>
  <c r="U87" i="7"/>
  <c r="T87" i="7"/>
  <c r="S87" i="7"/>
  <c r="Q87" i="7"/>
  <c r="P87" i="7"/>
  <c r="AI86" i="7"/>
  <c r="AB86" i="7"/>
  <c r="Y86" i="7"/>
  <c r="X86" i="7"/>
  <c r="AJ86" i="7" s="1"/>
  <c r="U86" i="7"/>
  <c r="T86" i="7"/>
  <c r="S86" i="7"/>
  <c r="Q86" i="7"/>
  <c r="P86" i="7"/>
  <c r="AI85" i="7"/>
  <c r="AB85" i="7"/>
  <c r="Y85" i="7"/>
  <c r="X85" i="7"/>
  <c r="U85" i="7"/>
  <c r="T85" i="7"/>
  <c r="S85" i="7"/>
  <c r="AJ85" i="7" s="1"/>
  <c r="Q85" i="7"/>
  <c r="P85" i="7"/>
  <c r="AI84" i="7"/>
  <c r="AB84" i="7"/>
  <c r="Y84" i="7"/>
  <c r="X84" i="7"/>
  <c r="AJ84" i="7" s="1"/>
  <c r="U84" i="7"/>
  <c r="T84" i="7"/>
  <c r="S84" i="7"/>
  <c r="AI83" i="7"/>
  <c r="AB83" i="7"/>
  <c r="Y83" i="7"/>
  <c r="X83" i="7"/>
  <c r="AJ83" i="7" s="1"/>
  <c r="U83" i="7"/>
  <c r="T83" i="7"/>
  <c r="S83" i="7"/>
  <c r="AI82" i="7"/>
  <c r="AB82" i="7"/>
  <c r="Y82" i="7"/>
  <c r="X82" i="7"/>
  <c r="AJ82" i="7" s="1"/>
  <c r="U82" i="7"/>
  <c r="T82" i="7"/>
  <c r="S82" i="7"/>
  <c r="AI81" i="7"/>
  <c r="AB81" i="7"/>
  <c r="Y81" i="7"/>
  <c r="X81" i="7"/>
  <c r="AJ81" i="7" s="1"/>
  <c r="U81" i="7"/>
  <c r="T81" i="7"/>
  <c r="S81" i="7"/>
  <c r="AI80" i="7"/>
  <c r="AB80" i="7"/>
  <c r="Y80" i="7"/>
  <c r="X80" i="7"/>
  <c r="AJ80" i="7" s="1"/>
  <c r="U80" i="7"/>
  <c r="T80" i="7"/>
  <c r="S80" i="7"/>
  <c r="AI79" i="7"/>
  <c r="AB79" i="7"/>
  <c r="Y79" i="7"/>
  <c r="X79" i="7"/>
  <c r="AJ79" i="7" s="1"/>
  <c r="U79" i="7"/>
  <c r="T79" i="7"/>
  <c r="S79" i="7"/>
  <c r="AI78" i="7"/>
  <c r="AB78" i="7"/>
  <c r="Y78" i="7"/>
  <c r="X78" i="7"/>
  <c r="AJ78" i="7" s="1"/>
  <c r="U78" i="7"/>
  <c r="T78" i="7"/>
  <c r="S78" i="7"/>
  <c r="AI77" i="7"/>
  <c r="AB77" i="7"/>
  <c r="Y77" i="7"/>
  <c r="X77" i="7"/>
  <c r="AJ77" i="7" s="1"/>
  <c r="U77" i="7"/>
  <c r="T77" i="7"/>
  <c r="S77" i="7"/>
  <c r="AI76" i="7"/>
  <c r="AB76" i="7"/>
  <c r="Y76" i="7"/>
  <c r="X76" i="7"/>
  <c r="AJ76" i="7" s="1"/>
  <c r="U76" i="7"/>
  <c r="T76" i="7"/>
  <c r="S76" i="7"/>
  <c r="AI75" i="7"/>
  <c r="AB75" i="7"/>
  <c r="Y75" i="7"/>
  <c r="X75" i="7"/>
  <c r="AJ75" i="7" s="1"/>
  <c r="U75" i="7"/>
  <c r="T75" i="7"/>
  <c r="S75" i="7"/>
  <c r="AI74" i="7"/>
  <c r="AB74" i="7"/>
  <c r="Y74" i="7"/>
  <c r="X74" i="7"/>
  <c r="AJ74" i="7" s="1"/>
  <c r="U74" i="7"/>
  <c r="T74" i="7"/>
  <c r="S74" i="7"/>
  <c r="AI73" i="7"/>
  <c r="AB73" i="7"/>
  <c r="Y73" i="7"/>
  <c r="X73" i="7"/>
  <c r="AJ73" i="7" s="1"/>
  <c r="U73" i="7"/>
  <c r="T73" i="7"/>
  <c r="S73" i="7"/>
  <c r="AI72" i="7"/>
  <c r="AB72" i="7"/>
  <c r="Y72" i="7"/>
  <c r="X72" i="7"/>
  <c r="AJ72" i="7" s="1"/>
  <c r="U72" i="7"/>
  <c r="T72" i="7"/>
  <c r="S72" i="7"/>
  <c r="AI71" i="7"/>
  <c r="AB71" i="7"/>
  <c r="Y71" i="7"/>
  <c r="X71" i="7"/>
  <c r="AJ71" i="7" s="1"/>
  <c r="U71" i="7"/>
  <c r="T71" i="7"/>
  <c r="S71" i="7"/>
  <c r="AI70" i="7"/>
  <c r="AB70" i="7"/>
  <c r="Y70" i="7"/>
  <c r="X70" i="7"/>
  <c r="AJ70" i="7" s="1"/>
  <c r="U70" i="7"/>
  <c r="T70" i="7"/>
  <c r="S70" i="7"/>
  <c r="AI69" i="7"/>
  <c r="AB69" i="7"/>
  <c r="Y69" i="7"/>
  <c r="X69" i="7"/>
  <c r="AJ69" i="7" s="1"/>
  <c r="U69" i="7"/>
  <c r="T69" i="7"/>
  <c r="S69" i="7"/>
  <c r="AI68" i="7"/>
  <c r="AB68" i="7"/>
  <c r="Y68" i="7"/>
  <c r="X68" i="7"/>
  <c r="AJ68" i="7" s="1"/>
  <c r="U68" i="7"/>
  <c r="T68" i="7"/>
  <c r="S68" i="7"/>
  <c r="AI67" i="7"/>
  <c r="AB67" i="7"/>
  <c r="Y67" i="7"/>
  <c r="X67" i="7"/>
  <c r="AJ67" i="7" s="1"/>
  <c r="U67" i="7"/>
  <c r="T67" i="7"/>
  <c r="S67" i="7"/>
  <c r="AI66" i="7"/>
  <c r="AB66" i="7"/>
  <c r="Y66" i="7"/>
  <c r="X66" i="7"/>
  <c r="AJ66" i="7" s="1"/>
  <c r="U66" i="7"/>
  <c r="T66" i="7"/>
  <c r="S66" i="7"/>
  <c r="AI65" i="7"/>
  <c r="AB65" i="7"/>
  <c r="Y65" i="7"/>
  <c r="X65" i="7"/>
  <c r="AJ65" i="7" s="1"/>
  <c r="U65" i="7"/>
  <c r="T65" i="7"/>
  <c r="S65" i="7"/>
  <c r="AI64" i="7"/>
  <c r="AB64" i="7"/>
  <c r="Y64" i="7"/>
  <c r="X64" i="7"/>
  <c r="AJ64" i="7" s="1"/>
  <c r="U64" i="7"/>
  <c r="T64" i="7"/>
  <c r="S64" i="7"/>
  <c r="AI63" i="7"/>
  <c r="AB63" i="7"/>
  <c r="Y63" i="7"/>
  <c r="X63" i="7"/>
  <c r="AJ63" i="7" s="1"/>
  <c r="U63" i="7"/>
  <c r="T63" i="7"/>
  <c r="S63" i="7"/>
  <c r="AI62" i="7"/>
  <c r="AB62" i="7"/>
  <c r="Y62" i="7"/>
  <c r="X62" i="7"/>
  <c r="AJ62" i="7" s="1"/>
  <c r="U62" i="7"/>
  <c r="T62" i="7"/>
  <c r="S62" i="7"/>
  <c r="AI61" i="7"/>
  <c r="AB61" i="7"/>
  <c r="Y61" i="7"/>
  <c r="X61" i="7"/>
  <c r="AJ61" i="7" s="1"/>
  <c r="U61" i="7"/>
  <c r="T61" i="7"/>
  <c r="S61" i="7"/>
  <c r="AI60" i="7"/>
  <c r="AB60" i="7"/>
  <c r="Y60" i="7"/>
  <c r="X60" i="7"/>
  <c r="AJ60" i="7" s="1"/>
  <c r="U60" i="7"/>
  <c r="T60" i="7"/>
  <c r="S60" i="7"/>
  <c r="AI59" i="7"/>
  <c r="AB59" i="7"/>
  <c r="Y59" i="7"/>
  <c r="X59" i="7"/>
  <c r="AJ59" i="7" s="1"/>
  <c r="U59" i="7"/>
  <c r="T59" i="7"/>
  <c r="S59" i="7"/>
  <c r="AI58" i="7"/>
  <c r="AB58" i="7"/>
  <c r="Y58" i="7"/>
  <c r="X58" i="7"/>
  <c r="AJ58" i="7" s="1"/>
  <c r="U58" i="7"/>
  <c r="T58" i="7"/>
  <c r="S58" i="7"/>
  <c r="AI57" i="7"/>
  <c r="AB57" i="7"/>
  <c r="Y57" i="7"/>
  <c r="X57" i="7"/>
  <c r="AJ57" i="7" s="1"/>
  <c r="U57" i="7"/>
  <c r="T57" i="7"/>
  <c r="S57" i="7"/>
  <c r="AI56" i="7"/>
  <c r="AB56" i="7"/>
  <c r="Y56" i="7"/>
  <c r="X56" i="7"/>
  <c r="AJ56" i="7" s="1"/>
  <c r="U56" i="7"/>
  <c r="T56" i="7"/>
  <c r="S56" i="7"/>
  <c r="AI55" i="7"/>
  <c r="AB55" i="7"/>
  <c r="Y55" i="7"/>
  <c r="X55" i="7"/>
  <c r="AJ55" i="7" s="1"/>
  <c r="U55" i="7"/>
  <c r="T55" i="7"/>
  <c r="S55" i="7"/>
  <c r="AI54" i="7"/>
  <c r="AB54" i="7"/>
  <c r="Y54" i="7"/>
  <c r="X54" i="7"/>
  <c r="AJ54" i="7" s="1"/>
  <c r="U54" i="7"/>
  <c r="T54" i="7"/>
  <c r="S54" i="7"/>
  <c r="AI53" i="7"/>
  <c r="AB53" i="7"/>
  <c r="Y53" i="7"/>
  <c r="X53" i="7"/>
  <c r="AJ53" i="7" s="1"/>
  <c r="U53" i="7"/>
  <c r="T53" i="7"/>
  <c r="S53" i="7"/>
  <c r="AI52" i="7"/>
  <c r="AB52" i="7"/>
  <c r="Y52" i="7"/>
  <c r="X52" i="7"/>
  <c r="AJ52" i="7" s="1"/>
  <c r="U52" i="7"/>
  <c r="T52" i="7"/>
  <c r="S52" i="7"/>
  <c r="AI51" i="7"/>
  <c r="AB51" i="7"/>
  <c r="Y51" i="7"/>
  <c r="X51" i="7"/>
  <c r="AJ51" i="7" s="1"/>
  <c r="U51" i="7"/>
  <c r="T51" i="7"/>
  <c r="S51" i="7"/>
  <c r="AI50" i="7"/>
  <c r="AB50" i="7"/>
  <c r="Y50" i="7"/>
  <c r="X50" i="7"/>
  <c r="AJ50" i="7" s="1"/>
  <c r="U50" i="7"/>
  <c r="T50" i="7"/>
  <c r="S50" i="7"/>
  <c r="AI49" i="7"/>
  <c r="AB49" i="7"/>
  <c r="Y49" i="7"/>
  <c r="X49" i="7"/>
  <c r="AJ49" i="7" s="1"/>
  <c r="U49" i="7"/>
  <c r="T49" i="7"/>
  <c r="S49" i="7"/>
  <c r="AI48" i="7"/>
  <c r="AB48" i="7"/>
  <c r="Y48" i="7"/>
  <c r="X48" i="7"/>
  <c r="AJ48" i="7" s="1"/>
  <c r="U48" i="7"/>
  <c r="T48" i="7"/>
  <c r="S48" i="7"/>
  <c r="AI47" i="7"/>
  <c r="AB47" i="7"/>
  <c r="Y47" i="7"/>
  <c r="X47" i="7"/>
  <c r="AJ47" i="7" s="1"/>
  <c r="U47" i="7"/>
  <c r="T47" i="7"/>
  <c r="S47" i="7"/>
  <c r="AI46" i="7"/>
  <c r="AB46" i="7"/>
  <c r="Y46" i="7"/>
  <c r="X46" i="7"/>
  <c r="AJ46" i="7" s="1"/>
  <c r="U46" i="7"/>
  <c r="T46" i="7"/>
  <c r="S46" i="7"/>
  <c r="AI45" i="7"/>
  <c r="AB45" i="7"/>
  <c r="Y45" i="7"/>
  <c r="X45" i="7"/>
  <c r="AJ45" i="7" s="1"/>
  <c r="U45" i="7"/>
  <c r="T45" i="7"/>
  <c r="S45" i="7"/>
  <c r="AI44" i="7"/>
  <c r="AB44" i="7"/>
  <c r="Y44" i="7"/>
  <c r="X44" i="7"/>
  <c r="AJ44" i="7" s="1"/>
  <c r="U44" i="7"/>
  <c r="T44" i="7"/>
  <c r="S44" i="7"/>
  <c r="AI43" i="7"/>
  <c r="AB43" i="7"/>
  <c r="Y43" i="7"/>
  <c r="X43" i="7"/>
  <c r="AJ43" i="7" s="1"/>
  <c r="U43" i="7"/>
  <c r="T43" i="7"/>
  <c r="S43" i="7"/>
  <c r="AI42" i="7"/>
  <c r="AB42" i="7"/>
  <c r="Y42" i="7"/>
  <c r="X42" i="7"/>
  <c r="AJ42" i="7" s="1"/>
  <c r="U42" i="7"/>
  <c r="T42" i="7"/>
  <c r="S42" i="7"/>
  <c r="AI41" i="7"/>
  <c r="AB41" i="7"/>
  <c r="Y41" i="7"/>
  <c r="X41" i="7"/>
  <c r="AJ41" i="7" s="1"/>
  <c r="U41" i="7"/>
  <c r="T41" i="7"/>
  <c r="S41" i="7"/>
  <c r="AI40" i="7"/>
  <c r="AB40" i="7"/>
  <c r="Y40" i="7"/>
  <c r="X40" i="7"/>
  <c r="AJ40" i="7" s="1"/>
  <c r="U40" i="7"/>
  <c r="T40" i="7"/>
  <c r="S40" i="7"/>
  <c r="AI39" i="7"/>
  <c r="AB39" i="7"/>
  <c r="Y39" i="7"/>
  <c r="X39" i="7"/>
  <c r="AJ39" i="7" s="1"/>
  <c r="U39" i="7"/>
  <c r="T39" i="7"/>
  <c r="S39" i="7"/>
  <c r="AI38" i="7"/>
  <c r="AB38" i="7"/>
  <c r="Y38" i="7"/>
  <c r="X38" i="7"/>
  <c r="AJ38" i="7" s="1"/>
  <c r="U38" i="7"/>
  <c r="T38" i="7"/>
  <c r="S38" i="7"/>
  <c r="AI37" i="7"/>
  <c r="AB37" i="7"/>
  <c r="Y37" i="7"/>
  <c r="X37" i="7"/>
  <c r="AJ37" i="7" s="1"/>
  <c r="U37" i="7"/>
  <c r="T37" i="7"/>
  <c r="S37" i="7"/>
  <c r="AI36" i="7"/>
  <c r="AB36" i="7"/>
  <c r="Y36" i="7"/>
  <c r="X36" i="7"/>
  <c r="AJ36" i="7" s="1"/>
  <c r="U36" i="7"/>
  <c r="T36" i="7"/>
  <c r="S36" i="7"/>
  <c r="AI35" i="7"/>
  <c r="AB35" i="7"/>
  <c r="Y35" i="7"/>
  <c r="X35" i="7"/>
  <c r="AJ35" i="7" s="1"/>
  <c r="U35" i="7"/>
  <c r="T35" i="7"/>
  <c r="S35" i="7"/>
  <c r="AI34" i="7"/>
  <c r="AB34" i="7"/>
  <c r="Y34" i="7"/>
  <c r="X34" i="7"/>
  <c r="AJ34" i="7" s="1"/>
  <c r="U34" i="7"/>
  <c r="T34" i="7"/>
  <c r="S34" i="7"/>
  <c r="AI33" i="7"/>
  <c r="AB33" i="7"/>
  <c r="Y33" i="7"/>
  <c r="X33" i="7"/>
  <c r="AJ33" i="7" s="1"/>
  <c r="U33" i="7"/>
  <c r="T33" i="7"/>
  <c r="S33" i="7"/>
  <c r="AI32" i="7"/>
  <c r="AB32" i="7"/>
  <c r="Y32" i="7"/>
  <c r="X32" i="7"/>
  <c r="AJ32" i="7" s="1"/>
  <c r="U32" i="7"/>
  <c r="T32" i="7"/>
  <c r="S32" i="7"/>
  <c r="AI31" i="7"/>
  <c r="AB31" i="7"/>
  <c r="Y31" i="7"/>
  <c r="X31" i="7"/>
  <c r="AJ31" i="7" s="1"/>
  <c r="U31" i="7"/>
  <c r="T31" i="7"/>
  <c r="S31" i="7"/>
  <c r="AI30" i="7"/>
  <c r="AB30" i="7"/>
  <c r="Y30" i="7"/>
  <c r="X30" i="7"/>
  <c r="AJ30" i="7" s="1"/>
  <c r="U30" i="7"/>
  <c r="T30" i="7"/>
  <c r="S30" i="7"/>
  <c r="AI29" i="7"/>
  <c r="AB29" i="7"/>
  <c r="Y29" i="7"/>
  <c r="X29" i="7"/>
  <c r="AJ29" i="7" s="1"/>
  <c r="U29" i="7"/>
  <c r="T29" i="7"/>
  <c r="S29" i="7"/>
  <c r="AI28" i="7"/>
  <c r="AB28" i="7"/>
  <c r="Y28" i="7"/>
  <c r="X28" i="7"/>
  <c r="AJ28" i="7" s="1"/>
  <c r="U28" i="7"/>
  <c r="T28" i="7"/>
  <c r="S28" i="7"/>
  <c r="AI27" i="7"/>
  <c r="AB27" i="7"/>
  <c r="Y27" i="7"/>
  <c r="X27" i="7"/>
  <c r="AJ27" i="7" s="1"/>
  <c r="U27" i="7"/>
  <c r="T27" i="7"/>
  <c r="S27" i="7"/>
  <c r="AI26" i="7"/>
  <c r="AB26" i="7"/>
  <c r="Y26" i="7"/>
  <c r="X26" i="7"/>
  <c r="AJ26" i="7" s="1"/>
  <c r="U26" i="7"/>
  <c r="T26" i="7"/>
  <c r="S26" i="7"/>
  <c r="AI25" i="7"/>
  <c r="AB25" i="7"/>
  <c r="Y25" i="7"/>
  <c r="X25" i="7"/>
  <c r="AJ25" i="7" s="1"/>
  <c r="U25" i="7"/>
  <c r="T25" i="7"/>
  <c r="S25" i="7"/>
  <c r="AI24" i="7"/>
  <c r="AB24" i="7"/>
  <c r="Y24" i="7"/>
  <c r="X24" i="7"/>
  <c r="AJ24" i="7" s="1"/>
  <c r="U24" i="7"/>
  <c r="T24" i="7"/>
  <c r="S24" i="7"/>
  <c r="AI23" i="7"/>
  <c r="AB23" i="7"/>
  <c r="Y23" i="7"/>
  <c r="X23" i="7"/>
  <c r="AJ23" i="7" s="1"/>
  <c r="U23" i="7"/>
  <c r="T23" i="7"/>
  <c r="S23" i="7"/>
  <c r="AI22" i="7"/>
  <c r="AB22" i="7"/>
  <c r="Y22" i="7"/>
  <c r="X22" i="7"/>
  <c r="AJ22" i="7" s="1"/>
  <c r="U22" i="7"/>
  <c r="T22" i="7"/>
  <c r="S22" i="7"/>
  <c r="AI21" i="7"/>
  <c r="AB21" i="7"/>
  <c r="Y21" i="7"/>
  <c r="X21" i="7"/>
  <c r="AJ21" i="7" s="1"/>
  <c r="U21" i="7"/>
  <c r="T21" i="7"/>
  <c r="S21" i="7"/>
  <c r="AI20" i="7"/>
  <c r="AB20" i="7"/>
  <c r="Y20" i="7"/>
  <c r="X20" i="7"/>
  <c r="AJ20" i="7" s="1"/>
  <c r="U20" i="7"/>
  <c r="T20" i="7"/>
  <c r="S20" i="7"/>
  <c r="AI19" i="7"/>
  <c r="AB19" i="7"/>
  <c r="Y19" i="7"/>
  <c r="X19" i="7"/>
  <c r="AJ19" i="7" s="1"/>
  <c r="U19" i="7"/>
  <c r="T19" i="7"/>
  <c r="S19" i="7"/>
  <c r="AI18" i="7"/>
  <c r="AB18" i="7"/>
  <c r="Y18" i="7"/>
  <c r="X18" i="7"/>
  <c r="AJ18" i="7" s="1"/>
  <c r="U18" i="7"/>
  <c r="T18" i="7"/>
  <c r="S18" i="7"/>
  <c r="AI17" i="7"/>
  <c r="AB17" i="7"/>
  <c r="Y17" i="7"/>
  <c r="X17" i="7"/>
  <c r="AJ17" i="7" s="1"/>
  <c r="U17" i="7"/>
  <c r="T17" i="7"/>
  <c r="S17" i="7"/>
  <c r="AI16" i="7"/>
  <c r="AB16" i="7"/>
  <c r="Y16" i="7"/>
  <c r="X16" i="7"/>
  <c r="AJ16" i="7" s="1"/>
  <c r="U16" i="7"/>
  <c r="T16" i="7"/>
  <c r="S16" i="7"/>
  <c r="AI15" i="7"/>
  <c r="AB15" i="7"/>
  <c r="Y15" i="7"/>
  <c r="X15" i="7"/>
  <c r="AJ15" i="7" s="1"/>
  <c r="U15" i="7"/>
  <c r="T15" i="7"/>
  <c r="S15" i="7"/>
  <c r="AI14" i="7"/>
  <c r="AB14" i="7"/>
  <c r="Y14" i="7"/>
  <c r="X14" i="7"/>
  <c r="AJ14" i="7" s="1"/>
  <c r="U14" i="7"/>
  <c r="T14" i="7"/>
  <c r="S14" i="7"/>
  <c r="AI13" i="7"/>
  <c r="AB13" i="7"/>
  <c r="Y13" i="7"/>
  <c r="X13" i="7"/>
  <c r="AJ13" i="7" s="1"/>
  <c r="U13" i="7"/>
  <c r="T13" i="7"/>
  <c r="S13" i="7"/>
  <c r="AI12" i="7"/>
  <c r="AB12" i="7"/>
  <c r="Y12" i="7"/>
  <c r="X12" i="7"/>
  <c r="AJ12" i="7" s="1"/>
  <c r="U12" i="7"/>
  <c r="T12" i="7"/>
  <c r="S12" i="7"/>
  <c r="AI11" i="7"/>
  <c r="AB11" i="7"/>
  <c r="Y11" i="7"/>
  <c r="Y147" i="7" s="1"/>
  <c r="X11" i="7"/>
  <c r="U11" i="7"/>
  <c r="U147" i="7" s="1"/>
  <c r="T11" i="7"/>
  <c r="S11" i="7"/>
  <c r="T3" i="7"/>
  <c r="AH140" i="6"/>
  <c r="AG140" i="6"/>
  <c r="AF140" i="6"/>
  <c r="AE140" i="6"/>
  <c r="AD140" i="6"/>
  <c r="AC140" i="6"/>
  <c r="AA140" i="6"/>
  <c r="Z140" i="6"/>
  <c r="Y140" i="6"/>
  <c r="W140" i="6"/>
  <c r="V140" i="6"/>
  <c r="AI139" i="6"/>
  <c r="AB139" i="6"/>
  <c r="Y139" i="6"/>
  <c r="X139" i="6"/>
  <c r="U139" i="6"/>
  <c r="AJ139" i="6" s="1"/>
  <c r="T139" i="6"/>
  <c r="S139" i="6"/>
  <c r="Q139" i="6"/>
  <c r="P139" i="6"/>
  <c r="AI138" i="6"/>
  <c r="AB138" i="6"/>
  <c r="Y138" i="6"/>
  <c r="X138" i="6"/>
  <c r="U138" i="6"/>
  <c r="T138" i="6"/>
  <c r="S138" i="6"/>
  <c r="AJ138" i="6" s="1"/>
  <c r="Q138" i="6"/>
  <c r="P138" i="6"/>
  <c r="AI137" i="6"/>
  <c r="AB137" i="6"/>
  <c r="Y137" i="6"/>
  <c r="X137" i="6"/>
  <c r="U137" i="6"/>
  <c r="AJ137" i="6" s="1"/>
  <c r="T137" i="6"/>
  <c r="S137" i="6"/>
  <c r="Q137" i="6"/>
  <c r="P137" i="6"/>
  <c r="AI136" i="6"/>
  <c r="AB136" i="6"/>
  <c r="Y136" i="6"/>
  <c r="X136" i="6"/>
  <c r="U136" i="6"/>
  <c r="T136" i="6"/>
  <c r="S136" i="6"/>
  <c r="AJ136" i="6" s="1"/>
  <c r="Q136" i="6"/>
  <c r="P136" i="6"/>
  <c r="AI135" i="6"/>
  <c r="AB135" i="6"/>
  <c r="Y135" i="6"/>
  <c r="X135" i="6"/>
  <c r="U135" i="6"/>
  <c r="AJ135" i="6" s="1"/>
  <c r="T135" i="6"/>
  <c r="S135" i="6"/>
  <c r="Q135" i="6"/>
  <c r="P135" i="6"/>
  <c r="AI134" i="6"/>
  <c r="AB134" i="6"/>
  <c r="Y134" i="6"/>
  <c r="X134" i="6"/>
  <c r="U134" i="6"/>
  <c r="T134" i="6"/>
  <c r="S134" i="6"/>
  <c r="AJ134" i="6" s="1"/>
  <c r="Q134" i="6"/>
  <c r="P134" i="6"/>
  <c r="AI133" i="6"/>
  <c r="AB133" i="6"/>
  <c r="Y133" i="6"/>
  <c r="X133" i="6"/>
  <c r="U133" i="6"/>
  <c r="AJ133" i="6" s="1"/>
  <c r="T133" i="6"/>
  <c r="S133" i="6"/>
  <c r="Q133" i="6"/>
  <c r="P133" i="6"/>
  <c r="AI132" i="6"/>
  <c r="AB132" i="6"/>
  <c r="Y132" i="6"/>
  <c r="X132" i="6"/>
  <c r="U132" i="6"/>
  <c r="T132" i="6"/>
  <c r="S132" i="6"/>
  <c r="AJ132" i="6" s="1"/>
  <c r="Q132" i="6"/>
  <c r="P132" i="6"/>
  <c r="AI131" i="6"/>
  <c r="AB131" i="6"/>
  <c r="Y131" i="6"/>
  <c r="X131" i="6"/>
  <c r="U131" i="6"/>
  <c r="AJ131" i="6" s="1"/>
  <c r="T131" i="6"/>
  <c r="S131" i="6"/>
  <c r="Q131" i="6"/>
  <c r="P131" i="6"/>
  <c r="AI130" i="6"/>
  <c r="AB130" i="6"/>
  <c r="Y130" i="6"/>
  <c r="X130" i="6"/>
  <c r="U130" i="6"/>
  <c r="T130" i="6"/>
  <c r="S130" i="6"/>
  <c r="AJ130" i="6" s="1"/>
  <c r="Q130" i="6"/>
  <c r="P130" i="6"/>
  <c r="AI129" i="6"/>
  <c r="AB129" i="6"/>
  <c r="Y129" i="6"/>
  <c r="X129" i="6"/>
  <c r="U129" i="6"/>
  <c r="AJ129" i="6" s="1"/>
  <c r="T129" i="6"/>
  <c r="S129" i="6"/>
  <c r="Q129" i="6"/>
  <c r="P129" i="6"/>
  <c r="AI128" i="6"/>
  <c r="AB128" i="6"/>
  <c r="Y128" i="6"/>
  <c r="X128" i="6"/>
  <c r="U128" i="6"/>
  <c r="T128" i="6"/>
  <c r="S128" i="6"/>
  <c r="AJ128" i="6" s="1"/>
  <c r="Q128" i="6"/>
  <c r="P128" i="6"/>
  <c r="AI127" i="6"/>
  <c r="AB127" i="6"/>
  <c r="Y127" i="6"/>
  <c r="X127" i="6"/>
  <c r="U127" i="6"/>
  <c r="AJ127" i="6" s="1"/>
  <c r="T127" i="6"/>
  <c r="S127" i="6"/>
  <c r="Q127" i="6"/>
  <c r="P127" i="6"/>
  <c r="AI126" i="6"/>
  <c r="AB126" i="6"/>
  <c r="Y126" i="6"/>
  <c r="X126" i="6"/>
  <c r="U126" i="6"/>
  <c r="T126" i="6"/>
  <c r="S126" i="6"/>
  <c r="AJ126" i="6" s="1"/>
  <c r="Q126" i="6"/>
  <c r="P126" i="6"/>
  <c r="AI125" i="6"/>
  <c r="AB125" i="6"/>
  <c r="Y125" i="6"/>
  <c r="X125" i="6"/>
  <c r="U125" i="6"/>
  <c r="AJ125" i="6" s="1"/>
  <c r="T125" i="6"/>
  <c r="S125" i="6"/>
  <c r="Q125" i="6"/>
  <c r="P125" i="6"/>
  <c r="AI124" i="6"/>
  <c r="AB124" i="6"/>
  <c r="Y124" i="6"/>
  <c r="X124" i="6"/>
  <c r="U124" i="6"/>
  <c r="T124" i="6"/>
  <c r="S124" i="6"/>
  <c r="AJ124" i="6" s="1"/>
  <c r="Q124" i="6"/>
  <c r="P124" i="6"/>
  <c r="AI123" i="6"/>
  <c r="AB123" i="6"/>
  <c r="Y123" i="6"/>
  <c r="X123" i="6"/>
  <c r="U123" i="6"/>
  <c r="AJ123" i="6" s="1"/>
  <c r="T123" i="6"/>
  <c r="S123" i="6"/>
  <c r="Q123" i="6"/>
  <c r="P123" i="6"/>
  <c r="AI122" i="6"/>
  <c r="AB122" i="6"/>
  <c r="Y122" i="6"/>
  <c r="X122" i="6"/>
  <c r="U122" i="6"/>
  <c r="T122" i="6"/>
  <c r="S122" i="6"/>
  <c r="AJ122" i="6" s="1"/>
  <c r="Q122" i="6"/>
  <c r="P122" i="6"/>
  <c r="AI121" i="6"/>
  <c r="AB121" i="6"/>
  <c r="Y121" i="6"/>
  <c r="X121" i="6"/>
  <c r="U121" i="6"/>
  <c r="AJ121" i="6" s="1"/>
  <c r="T121" i="6"/>
  <c r="S121" i="6"/>
  <c r="Q121" i="6"/>
  <c r="P121" i="6"/>
  <c r="AI120" i="6"/>
  <c r="AB120" i="6"/>
  <c r="Y120" i="6"/>
  <c r="X120" i="6"/>
  <c r="U120" i="6"/>
  <c r="T120" i="6"/>
  <c r="S120" i="6"/>
  <c r="AJ120" i="6" s="1"/>
  <c r="Q120" i="6"/>
  <c r="P120" i="6"/>
  <c r="AI119" i="6"/>
  <c r="AB119" i="6"/>
  <c r="Y119" i="6"/>
  <c r="X119" i="6"/>
  <c r="U119" i="6"/>
  <c r="AJ119" i="6" s="1"/>
  <c r="T119" i="6"/>
  <c r="S119" i="6"/>
  <c r="Q119" i="6"/>
  <c r="P119" i="6"/>
  <c r="AI118" i="6"/>
  <c r="AB118" i="6"/>
  <c r="Y118" i="6"/>
  <c r="X118" i="6"/>
  <c r="U118" i="6"/>
  <c r="T118" i="6"/>
  <c r="S118" i="6"/>
  <c r="AJ118" i="6" s="1"/>
  <c r="Q118" i="6"/>
  <c r="P118" i="6"/>
  <c r="AI117" i="6"/>
  <c r="AB117" i="6"/>
  <c r="Y117" i="6"/>
  <c r="X117" i="6"/>
  <c r="U117" i="6"/>
  <c r="AJ117" i="6" s="1"/>
  <c r="T117" i="6"/>
  <c r="S117" i="6"/>
  <c r="Q117" i="6"/>
  <c r="P117" i="6"/>
  <c r="AI116" i="6"/>
  <c r="AB116" i="6"/>
  <c r="Y116" i="6"/>
  <c r="X116" i="6"/>
  <c r="U116" i="6"/>
  <c r="T116" i="6"/>
  <c r="S116" i="6"/>
  <c r="AJ116" i="6" s="1"/>
  <c r="Q116" i="6"/>
  <c r="P116" i="6"/>
  <c r="AI115" i="6"/>
  <c r="AB115" i="6"/>
  <c r="Y115" i="6"/>
  <c r="X115" i="6"/>
  <c r="U115" i="6"/>
  <c r="AJ115" i="6" s="1"/>
  <c r="T115" i="6"/>
  <c r="S115" i="6"/>
  <c r="Q115" i="6"/>
  <c r="P115" i="6"/>
  <c r="AI114" i="6"/>
  <c r="AB114" i="6"/>
  <c r="Y114" i="6"/>
  <c r="X114" i="6"/>
  <c r="U114" i="6"/>
  <c r="T114" i="6"/>
  <c r="S114" i="6"/>
  <c r="AJ114" i="6" s="1"/>
  <c r="Q114" i="6"/>
  <c r="P114" i="6"/>
  <c r="AI113" i="6"/>
  <c r="AB113" i="6"/>
  <c r="Y113" i="6"/>
  <c r="X113" i="6"/>
  <c r="U113" i="6"/>
  <c r="AJ113" i="6" s="1"/>
  <c r="T113" i="6"/>
  <c r="S113" i="6"/>
  <c r="Q113" i="6"/>
  <c r="P113" i="6"/>
  <c r="AI112" i="6"/>
  <c r="AB112" i="6"/>
  <c r="Y112" i="6"/>
  <c r="X112" i="6"/>
  <c r="U112" i="6"/>
  <c r="T112" i="6"/>
  <c r="S112" i="6"/>
  <c r="AJ112" i="6" s="1"/>
  <c r="Q112" i="6"/>
  <c r="P112" i="6"/>
  <c r="AI111" i="6"/>
  <c r="AB111" i="6"/>
  <c r="Y111" i="6"/>
  <c r="X111" i="6"/>
  <c r="U111" i="6"/>
  <c r="AJ111" i="6" s="1"/>
  <c r="T111" i="6"/>
  <c r="S111" i="6"/>
  <c r="Q111" i="6"/>
  <c r="P111" i="6"/>
  <c r="AI110" i="6"/>
  <c r="AB110" i="6"/>
  <c r="Y110" i="6"/>
  <c r="X110" i="6"/>
  <c r="U110" i="6"/>
  <c r="T110" i="6"/>
  <c r="S110" i="6"/>
  <c r="AJ110" i="6" s="1"/>
  <c r="Q110" i="6"/>
  <c r="P110" i="6"/>
  <c r="AI109" i="6"/>
  <c r="AB109" i="6"/>
  <c r="Y109" i="6"/>
  <c r="X109" i="6"/>
  <c r="U109" i="6"/>
  <c r="AJ109" i="6" s="1"/>
  <c r="T109" i="6"/>
  <c r="S109" i="6"/>
  <c r="Q109" i="6"/>
  <c r="P109" i="6"/>
  <c r="AI108" i="6"/>
  <c r="AB108" i="6"/>
  <c r="Y108" i="6"/>
  <c r="X108" i="6"/>
  <c r="U108" i="6"/>
  <c r="T108" i="6"/>
  <c r="S108" i="6"/>
  <c r="AJ108" i="6" s="1"/>
  <c r="Q108" i="6"/>
  <c r="P108" i="6"/>
  <c r="AI107" i="6"/>
  <c r="AB107" i="6"/>
  <c r="Y107" i="6"/>
  <c r="X107" i="6"/>
  <c r="U107" i="6"/>
  <c r="AJ107" i="6" s="1"/>
  <c r="T107" i="6"/>
  <c r="S107" i="6"/>
  <c r="Q107" i="6"/>
  <c r="P107" i="6"/>
  <c r="AI106" i="6"/>
  <c r="AB106" i="6"/>
  <c r="Y106" i="6"/>
  <c r="X106" i="6"/>
  <c r="U106" i="6"/>
  <c r="T106" i="6"/>
  <c r="S106" i="6"/>
  <c r="AJ106" i="6" s="1"/>
  <c r="Q106" i="6"/>
  <c r="P106" i="6"/>
  <c r="AI105" i="6"/>
  <c r="AB105" i="6"/>
  <c r="Y105" i="6"/>
  <c r="X105" i="6"/>
  <c r="U105" i="6"/>
  <c r="AJ105" i="6" s="1"/>
  <c r="T105" i="6"/>
  <c r="S105" i="6"/>
  <c r="Q105" i="6"/>
  <c r="P105" i="6"/>
  <c r="AI104" i="6"/>
  <c r="AB104" i="6"/>
  <c r="Y104" i="6"/>
  <c r="X104" i="6"/>
  <c r="U104" i="6"/>
  <c r="T104" i="6"/>
  <c r="S104" i="6"/>
  <c r="AJ104" i="6" s="1"/>
  <c r="Q104" i="6"/>
  <c r="P104" i="6"/>
  <c r="AI103" i="6"/>
  <c r="AB103" i="6"/>
  <c r="Y103" i="6"/>
  <c r="X103" i="6"/>
  <c r="U103" i="6"/>
  <c r="AJ103" i="6" s="1"/>
  <c r="T103" i="6"/>
  <c r="S103" i="6"/>
  <c r="Q103" i="6"/>
  <c r="P103" i="6"/>
  <c r="AI102" i="6"/>
  <c r="AB102" i="6"/>
  <c r="Y102" i="6"/>
  <c r="X102" i="6"/>
  <c r="U102" i="6"/>
  <c r="T102" i="6"/>
  <c r="S102" i="6"/>
  <c r="AJ102" i="6" s="1"/>
  <c r="Q102" i="6"/>
  <c r="P102" i="6"/>
  <c r="AI101" i="6"/>
  <c r="AB101" i="6"/>
  <c r="Y101" i="6"/>
  <c r="X101" i="6"/>
  <c r="U101" i="6"/>
  <c r="AJ101" i="6" s="1"/>
  <c r="T101" i="6"/>
  <c r="S101" i="6"/>
  <c r="Q101" i="6"/>
  <c r="P101" i="6"/>
  <c r="AI100" i="6"/>
  <c r="AB100" i="6"/>
  <c r="Y100" i="6"/>
  <c r="X100" i="6"/>
  <c r="U100" i="6"/>
  <c r="T100" i="6"/>
  <c r="S100" i="6"/>
  <c r="AJ100" i="6" s="1"/>
  <c r="Q100" i="6"/>
  <c r="P100" i="6"/>
  <c r="AI99" i="6"/>
  <c r="AB99" i="6"/>
  <c r="Y99" i="6"/>
  <c r="X99" i="6"/>
  <c r="U99" i="6"/>
  <c r="AJ99" i="6" s="1"/>
  <c r="T99" i="6"/>
  <c r="S99" i="6"/>
  <c r="Q99" i="6"/>
  <c r="P99" i="6"/>
  <c r="AI98" i="6"/>
  <c r="AB98" i="6"/>
  <c r="Y98" i="6"/>
  <c r="X98" i="6"/>
  <c r="U98" i="6"/>
  <c r="T98" i="6"/>
  <c r="S98" i="6"/>
  <c r="AJ98" i="6" s="1"/>
  <c r="Q98" i="6"/>
  <c r="P98" i="6"/>
  <c r="AI97" i="6"/>
  <c r="AB97" i="6"/>
  <c r="Y97" i="6"/>
  <c r="X97" i="6"/>
  <c r="U97" i="6"/>
  <c r="AJ97" i="6" s="1"/>
  <c r="T97" i="6"/>
  <c r="S97" i="6"/>
  <c r="Q97" i="6"/>
  <c r="P97" i="6"/>
  <c r="AI96" i="6"/>
  <c r="AB96" i="6"/>
  <c r="Y96" i="6"/>
  <c r="X96" i="6"/>
  <c r="U96" i="6"/>
  <c r="T96" i="6"/>
  <c r="S96" i="6"/>
  <c r="AJ96" i="6" s="1"/>
  <c r="Q96" i="6"/>
  <c r="P96" i="6"/>
  <c r="AI95" i="6"/>
  <c r="AB95" i="6"/>
  <c r="Y95" i="6"/>
  <c r="X95" i="6"/>
  <c r="U95" i="6"/>
  <c r="AJ95" i="6" s="1"/>
  <c r="T95" i="6"/>
  <c r="S95" i="6"/>
  <c r="Q95" i="6"/>
  <c r="P95" i="6"/>
  <c r="AI94" i="6"/>
  <c r="AB94" i="6"/>
  <c r="Y94" i="6"/>
  <c r="X94" i="6"/>
  <c r="U94" i="6"/>
  <c r="T94" i="6"/>
  <c r="S94" i="6"/>
  <c r="AJ94" i="6" s="1"/>
  <c r="Q94" i="6"/>
  <c r="P94" i="6"/>
  <c r="AI93" i="6"/>
  <c r="AB93" i="6"/>
  <c r="Y93" i="6"/>
  <c r="X93" i="6"/>
  <c r="U93" i="6"/>
  <c r="AJ93" i="6" s="1"/>
  <c r="T93" i="6"/>
  <c r="S93" i="6"/>
  <c r="Q93" i="6"/>
  <c r="P93" i="6"/>
  <c r="AI92" i="6"/>
  <c r="AB92" i="6"/>
  <c r="Y92" i="6"/>
  <c r="X92" i="6"/>
  <c r="U92" i="6"/>
  <c r="T92" i="6"/>
  <c r="S92" i="6"/>
  <c r="AJ92" i="6" s="1"/>
  <c r="Q92" i="6"/>
  <c r="P92" i="6"/>
  <c r="AI91" i="6"/>
  <c r="AB91" i="6"/>
  <c r="Y91" i="6"/>
  <c r="X91" i="6"/>
  <c r="U91" i="6"/>
  <c r="AJ91" i="6" s="1"/>
  <c r="T91" i="6"/>
  <c r="S91" i="6"/>
  <c r="Q91" i="6"/>
  <c r="P91" i="6"/>
  <c r="AI90" i="6"/>
  <c r="AB90" i="6"/>
  <c r="Y90" i="6"/>
  <c r="X90" i="6"/>
  <c r="U90" i="6"/>
  <c r="T90" i="6"/>
  <c r="S90" i="6"/>
  <c r="AJ90" i="6" s="1"/>
  <c r="Q90" i="6"/>
  <c r="P90" i="6"/>
  <c r="AI89" i="6"/>
  <c r="AB89" i="6"/>
  <c r="Y89" i="6"/>
  <c r="X89" i="6"/>
  <c r="U89" i="6"/>
  <c r="AJ89" i="6" s="1"/>
  <c r="T89" i="6"/>
  <c r="S89" i="6"/>
  <c r="Q89" i="6"/>
  <c r="P89" i="6"/>
  <c r="AI88" i="6"/>
  <c r="AB88" i="6"/>
  <c r="Y88" i="6"/>
  <c r="X88" i="6"/>
  <c r="U88" i="6"/>
  <c r="T88" i="6"/>
  <c r="S88" i="6"/>
  <c r="AJ88" i="6" s="1"/>
  <c r="Q88" i="6"/>
  <c r="P88" i="6"/>
  <c r="AI87" i="6"/>
  <c r="AB87" i="6"/>
  <c r="Y87" i="6"/>
  <c r="X87" i="6"/>
  <c r="U87" i="6"/>
  <c r="AJ87" i="6" s="1"/>
  <c r="T87" i="6"/>
  <c r="S87" i="6"/>
  <c r="Q87" i="6"/>
  <c r="P87" i="6"/>
  <c r="AI86" i="6"/>
  <c r="AB86" i="6"/>
  <c r="Y86" i="6"/>
  <c r="X86" i="6"/>
  <c r="U86" i="6"/>
  <c r="T86" i="6"/>
  <c r="S86" i="6"/>
  <c r="AJ86" i="6" s="1"/>
  <c r="Q86" i="6"/>
  <c r="P86" i="6"/>
  <c r="AI85" i="6"/>
  <c r="AB85" i="6"/>
  <c r="Y85" i="6"/>
  <c r="X85" i="6"/>
  <c r="U85" i="6"/>
  <c r="AJ85" i="6" s="1"/>
  <c r="T85" i="6"/>
  <c r="S85" i="6"/>
  <c r="Q85" i="6"/>
  <c r="P85" i="6"/>
  <c r="AI84" i="6"/>
  <c r="AB84" i="6"/>
  <c r="Y84" i="6"/>
  <c r="X84" i="6"/>
  <c r="U84" i="6"/>
  <c r="T84" i="6"/>
  <c r="S84" i="6"/>
  <c r="AJ84" i="6" s="1"/>
  <c r="Q84" i="6"/>
  <c r="P84" i="6"/>
  <c r="AI83" i="6"/>
  <c r="AB83" i="6"/>
  <c r="Y83" i="6"/>
  <c r="X83" i="6"/>
  <c r="U83" i="6"/>
  <c r="AJ83" i="6" s="1"/>
  <c r="T83" i="6"/>
  <c r="S83" i="6"/>
  <c r="Q83" i="6"/>
  <c r="P83" i="6"/>
  <c r="AI82" i="6"/>
  <c r="AB82" i="6"/>
  <c r="Y82" i="6"/>
  <c r="X82" i="6"/>
  <c r="U82" i="6"/>
  <c r="T82" i="6"/>
  <c r="S82" i="6"/>
  <c r="AJ82" i="6" s="1"/>
  <c r="Q82" i="6"/>
  <c r="P82" i="6"/>
  <c r="AI81" i="6"/>
  <c r="AB81" i="6"/>
  <c r="Y81" i="6"/>
  <c r="X81" i="6"/>
  <c r="U81" i="6"/>
  <c r="AJ81" i="6" s="1"/>
  <c r="T81" i="6"/>
  <c r="S81" i="6"/>
  <c r="Q81" i="6"/>
  <c r="P81" i="6"/>
  <c r="AI80" i="6"/>
  <c r="AB80" i="6"/>
  <c r="Y80" i="6"/>
  <c r="X80" i="6"/>
  <c r="U80" i="6"/>
  <c r="T80" i="6"/>
  <c r="S80" i="6"/>
  <c r="AJ80" i="6" s="1"/>
  <c r="AI79" i="6"/>
  <c r="AB79" i="6"/>
  <c r="Y79" i="6"/>
  <c r="X79" i="6"/>
  <c r="U79" i="6"/>
  <c r="T79" i="6"/>
  <c r="S79" i="6"/>
  <c r="AJ79" i="6" s="1"/>
  <c r="AI78" i="6"/>
  <c r="AB78" i="6"/>
  <c r="Y78" i="6"/>
  <c r="X78" i="6"/>
  <c r="U78" i="6"/>
  <c r="T78" i="6"/>
  <c r="S78" i="6"/>
  <c r="AJ78" i="6" s="1"/>
  <c r="AI77" i="6"/>
  <c r="AB77" i="6"/>
  <c r="Y77" i="6"/>
  <c r="X77" i="6"/>
  <c r="U77" i="6"/>
  <c r="T77" i="6"/>
  <c r="S77" i="6"/>
  <c r="AJ77" i="6" s="1"/>
  <c r="AI76" i="6"/>
  <c r="AB76" i="6"/>
  <c r="Y76" i="6"/>
  <c r="X76" i="6"/>
  <c r="U76" i="6"/>
  <c r="T76" i="6"/>
  <c r="S76" i="6"/>
  <c r="AJ76" i="6" s="1"/>
  <c r="AI75" i="6"/>
  <c r="AB75" i="6"/>
  <c r="Y75" i="6"/>
  <c r="X75" i="6"/>
  <c r="U75" i="6"/>
  <c r="T75" i="6"/>
  <c r="S75" i="6"/>
  <c r="AJ75" i="6" s="1"/>
  <c r="AI74" i="6"/>
  <c r="AB74" i="6"/>
  <c r="Y74" i="6"/>
  <c r="X74" i="6"/>
  <c r="U74" i="6"/>
  <c r="T74" i="6"/>
  <c r="S74" i="6"/>
  <c r="AJ74" i="6" s="1"/>
  <c r="AI73" i="6"/>
  <c r="AB73" i="6"/>
  <c r="Y73" i="6"/>
  <c r="X73" i="6"/>
  <c r="U73" i="6"/>
  <c r="T73" i="6"/>
  <c r="S73" i="6"/>
  <c r="AJ73" i="6" s="1"/>
  <c r="AI72" i="6"/>
  <c r="AB72" i="6"/>
  <c r="Y72" i="6"/>
  <c r="X72" i="6"/>
  <c r="U72" i="6"/>
  <c r="T72" i="6"/>
  <c r="S72" i="6"/>
  <c r="AJ72" i="6" s="1"/>
  <c r="AI71" i="6"/>
  <c r="AB71" i="6"/>
  <c r="Y71" i="6"/>
  <c r="X71" i="6"/>
  <c r="U71" i="6"/>
  <c r="T71" i="6"/>
  <c r="S71" i="6"/>
  <c r="AJ71" i="6" s="1"/>
  <c r="AI70" i="6"/>
  <c r="AB70" i="6"/>
  <c r="Y70" i="6"/>
  <c r="X70" i="6"/>
  <c r="U70" i="6"/>
  <c r="T70" i="6"/>
  <c r="S70" i="6"/>
  <c r="AJ70" i="6" s="1"/>
  <c r="AI69" i="6"/>
  <c r="AB69" i="6"/>
  <c r="Y69" i="6"/>
  <c r="X69" i="6"/>
  <c r="U69" i="6"/>
  <c r="T69" i="6"/>
  <c r="S69" i="6"/>
  <c r="AJ69" i="6" s="1"/>
  <c r="AI68" i="6"/>
  <c r="AB68" i="6"/>
  <c r="Y68" i="6"/>
  <c r="X68" i="6"/>
  <c r="U68" i="6"/>
  <c r="T68" i="6"/>
  <c r="S68" i="6"/>
  <c r="AJ68" i="6" s="1"/>
  <c r="AI67" i="6"/>
  <c r="AB67" i="6"/>
  <c r="Y67" i="6"/>
  <c r="X67" i="6"/>
  <c r="U67" i="6"/>
  <c r="T67" i="6"/>
  <c r="S67" i="6"/>
  <c r="AJ67" i="6" s="1"/>
  <c r="AI66" i="6"/>
  <c r="AB66" i="6"/>
  <c r="Y66" i="6"/>
  <c r="X66" i="6"/>
  <c r="U66" i="6"/>
  <c r="T66" i="6"/>
  <c r="S66" i="6"/>
  <c r="AJ66" i="6" s="1"/>
  <c r="AI65" i="6"/>
  <c r="AB65" i="6"/>
  <c r="Y65" i="6"/>
  <c r="X65" i="6"/>
  <c r="U65" i="6"/>
  <c r="T65" i="6"/>
  <c r="S65" i="6"/>
  <c r="AJ65" i="6" s="1"/>
  <c r="AI64" i="6"/>
  <c r="AB64" i="6"/>
  <c r="Y64" i="6"/>
  <c r="X64" i="6"/>
  <c r="U64" i="6"/>
  <c r="T64" i="6"/>
  <c r="S64" i="6"/>
  <c r="AJ64" i="6" s="1"/>
  <c r="AI63" i="6"/>
  <c r="AB63" i="6"/>
  <c r="Y63" i="6"/>
  <c r="X63" i="6"/>
  <c r="U63" i="6"/>
  <c r="T63" i="6"/>
  <c r="S63" i="6"/>
  <c r="AJ63" i="6" s="1"/>
  <c r="AI62" i="6"/>
  <c r="AB62" i="6"/>
  <c r="Y62" i="6"/>
  <c r="X62" i="6"/>
  <c r="U62" i="6"/>
  <c r="T62" i="6"/>
  <c r="S62" i="6"/>
  <c r="AJ62" i="6" s="1"/>
  <c r="AI61" i="6"/>
  <c r="AB61" i="6"/>
  <c r="Y61" i="6"/>
  <c r="X61" i="6"/>
  <c r="U61" i="6"/>
  <c r="T61" i="6"/>
  <c r="S61" i="6"/>
  <c r="AJ61" i="6" s="1"/>
  <c r="AI60" i="6"/>
  <c r="AB60" i="6"/>
  <c r="Y60" i="6"/>
  <c r="X60" i="6"/>
  <c r="U60" i="6"/>
  <c r="T60" i="6"/>
  <c r="S60" i="6"/>
  <c r="AJ60" i="6" s="1"/>
  <c r="AI59" i="6"/>
  <c r="AB59" i="6"/>
  <c r="Y59" i="6"/>
  <c r="X59" i="6"/>
  <c r="U59" i="6"/>
  <c r="T59" i="6"/>
  <c r="S59" i="6"/>
  <c r="AJ59" i="6" s="1"/>
  <c r="AI58" i="6"/>
  <c r="AB58" i="6"/>
  <c r="Y58" i="6"/>
  <c r="X58" i="6"/>
  <c r="U58" i="6"/>
  <c r="T58" i="6"/>
  <c r="S58" i="6"/>
  <c r="AJ58" i="6" s="1"/>
  <c r="AI57" i="6"/>
  <c r="AB57" i="6"/>
  <c r="Y57" i="6"/>
  <c r="X57" i="6"/>
  <c r="U57" i="6"/>
  <c r="T57" i="6"/>
  <c r="S57" i="6"/>
  <c r="AJ57" i="6" s="1"/>
  <c r="AI56" i="6"/>
  <c r="AB56" i="6"/>
  <c r="Y56" i="6"/>
  <c r="X56" i="6"/>
  <c r="U56" i="6"/>
  <c r="T56" i="6"/>
  <c r="S56" i="6"/>
  <c r="AJ56" i="6" s="1"/>
  <c r="AI55" i="6"/>
  <c r="AB55" i="6"/>
  <c r="Y55" i="6"/>
  <c r="X55" i="6"/>
  <c r="U55" i="6"/>
  <c r="T55" i="6"/>
  <c r="S55" i="6"/>
  <c r="AJ55" i="6" s="1"/>
  <c r="AI54" i="6"/>
  <c r="AB54" i="6"/>
  <c r="Y54" i="6"/>
  <c r="X54" i="6"/>
  <c r="U54" i="6"/>
  <c r="T54" i="6"/>
  <c r="S54" i="6"/>
  <c r="AJ54" i="6" s="1"/>
  <c r="AI53" i="6"/>
  <c r="AB53" i="6"/>
  <c r="Y53" i="6"/>
  <c r="X53" i="6"/>
  <c r="U53" i="6"/>
  <c r="T53" i="6"/>
  <c r="S53" i="6"/>
  <c r="AJ53" i="6" s="1"/>
  <c r="AI52" i="6"/>
  <c r="AB52" i="6"/>
  <c r="Y52" i="6"/>
  <c r="X52" i="6"/>
  <c r="U52" i="6"/>
  <c r="T52" i="6"/>
  <c r="S52" i="6"/>
  <c r="AJ52" i="6" s="1"/>
  <c r="AI51" i="6"/>
  <c r="AB51" i="6"/>
  <c r="Y51" i="6"/>
  <c r="X51" i="6"/>
  <c r="U51" i="6"/>
  <c r="T51" i="6"/>
  <c r="S51" i="6"/>
  <c r="AJ51" i="6" s="1"/>
  <c r="AI50" i="6"/>
  <c r="AB50" i="6"/>
  <c r="Y50" i="6"/>
  <c r="X50" i="6"/>
  <c r="U50" i="6"/>
  <c r="T50" i="6"/>
  <c r="S50" i="6"/>
  <c r="AJ50" i="6" s="1"/>
  <c r="AI49" i="6"/>
  <c r="AB49" i="6"/>
  <c r="Y49" i="6"/>
  <c r="X49" i="6"/>
  <c r="U49" i="6"/>
  <c r="T49" i="6"/>
  <c r="S49" i="6"/>
  <c r="AJ49" i="6" s="1"/>
  <c r="AI48" i="6"/>
  <c r="AB48" i="6"/>
  <c r="Y48" i="6"/>
  <c r="X48" i="6"/>
  <c r="U48" i="6"/>
  <c r="T48" i="6"/>
  <c r="S48" i="6"/>
  <c r="AJ48" i="6" s="1"/>
  <c r="AI47" i="6"/>
  <c r="AB47" i="6"/>
  <c r="Y47" i="6"/>
  <c r="X47" i="6"/>
  <c r="U47" i="6"/>
  <c r="T47" i="6"/>
  <c r="S47" i="6"/>
  <c r="AJ47" i="6" s="1"/>
  <c r="AI46" i="6"/>
  <c r="AB46" i="6"/>
  <c r="Y46" i="6"/>
  <c r="X46" i="6"/>
  <c r="U46" i="6"/>
  <c r="T46" i="6"/>
  <c r="S46" i="6"/>
  <c r="AJ46" i="6" s="1"/>
  <c r="AI45" i="6"/>
  <c r="AB45" i="6"/>
  <c r="Y45" i="6"/>
  <c r="X45" i="6"/>
  <c r="U45" i="6"/>
  <c r="T45" i="6"/>
  <c r="S45" i="6"/>
  <c r="AJ45" i="6" s="1"/>
  <c r="AI44" i="6"/>
  <c r="AB44" i="6"/>
  <c r="Y44" i="6"/>
  <c r="X44" i="6"/>
  <c r="U44" i="6"/>
  <c r="T44" i="6"/>
  <c r="S44" i="6"/>
  <c r="AJ44" i="6" s="1"/>
  <c r="AI43" i="6"/>
  <c r="AB43" i="6"/>
  <c r="Y43" i="6"/>
  <c r="X43" i="6"/>
  <c r="U43" i="6"/>
  <c r="T43" i="6"/>
  <c r="S43" i="6"/>
  <c r="AJ43" i="6" s="1"/>
  <c r="AI42" i="6"/>
  <c r="AB42" i="6"/>
  <c r="Y42" i="6"/>
  <c r="X42" i="6"/>
  <c r="U42" i="6"/>
  <c r="T42" i="6"/>
  <c r="S42" i="6"/>
  <c r="AJ42" i="6" s="1"/>
  <c r="AI41" i="6"/>
  <c r="AB41" i="6"/>
  <c r="Y41" i="6"/>
  <c r="X41" i="6"/>
  <c r="U41" i="6"/>
  <c r="T41" i="6"/>
  <c r="S41" i="6"/>
  <c r="AJ41" i="6" s="1"/>
  <c r="AI40" i="6"/>
  <c r="AB40" i="6"/>
  <c r="Y40" i="6"/>
  <c r="X40" i="6"/>
  <c r="U40" i="6"/>
  <c r="T40" i="6"/>
  <c r="S40" i="6"/>
  <c r="AJ40" i="6" s="1"/>
  <c r="AI39" i="6"/>
  <c r="AB39" i="6"/>
  <c r="Y39" i="6"/>
  <c r="X39" i="6"/>
  <c r="U39" i="6"/>
  <c r="T39" i="6"/>
  <c r="S39" i="6"/>
  <c r="AJ39" i="6" s="1"/>
  <c r="AI38" i="6"/>
  <c r="AB38" i="6"/>
  <c r="Y38" i="6"/>
  <c r="X38" i="6"/>
  <c r="U38" i="6"/>
  <c r="T38" i="6"/>
  <c r="S38" i="6"/>
  <c r="AJ38" i="6" s="1"/>
  <c r="AI37" i="6"/>
  <c r="AB37" i="6"/>
  <c r="Y37" i="6"/>
  <c r="X37" i="6"/>
  <c r="U37" i="6"/>
  <c r="T37" i="6"/>
  <c r="S37" i="6"/>
  <c r="AJ37" i="6" s="1"/>
  <c r="AI36" i="6"/>
  <c r="AB36" i="6"/>
  <c r="Y36" i="6"/>
  <c r="X36" i="6"/>
  <c r="U36" i="6"/>
  <c r="T36" i="6"/>
  <c r="S36" i="6"/>
  <c r="AJ36" i="6" s="1"/>
  <c r="AI35" i="6"/>
  <c r="AB35" i="6"/>
  <c r="Y35" i="6"/>
  <c r="X35" i="6"/>
  <c r="U35" i="6"/>
  <c r="T35" i="6"/>
  <c r="S35" i="6"/>
  <c r="AJ35" i="6" s="1"/>
  <c r="AI34" i="6"/>
  <c r="AB34" i="6"/>
  <c r="Y34" i="6"/>
  <c r="X34" i="6"/>
  <c r="U34" i="6"/>
  <c r="T34" i="6"/>
  <c r="S34" i="6"/>
  <c r="AJ34" i="6" s="1"/>
  <c r="AI33" i="6"/>
  <c r="AB33" i="6"/>
  <c r="Y33" i="6"/>
  <c r="X33" i="6"/>
  <c r="U33" i="6"/>
  <c r="T33" i="6"/>
  <c r="S33" i="6"/>
  <c r="AI32" i="6"/>
  <c r="AB32" i="6"/>
  <c r="Y32" i="6"/>
  <c r="X32" i="6"/>
  <c r="U32" i="6"/>
  <c r="T32" i="6"/>
  <c r="S32" i="6"/>
  <c r="AI31" i="6"/>
  <c r="AB31" i="6"/>
  <c r="Y31" i="6"/>
  <c r="X31" i="6"/>
  <c r="U31" i="6"/>
  <c r="T31" i="6"/>
  <c r="S31" i="6"/>
  <c r="AJ31" i="6" s="1"/>
  <c r="AI30" i="6"/>
  <c r="AB30" i="6"/>
  <c r="Y30" i="6"/>
  <c r="X30" i="6"/>
  <c r="U30" i="6"/>
  <c r="T30" i="6"/>
  <c r="S30" i="6"/>
  <c r="AJ30" i="6" s="1"/>
  <c r="AI29" i="6"/>
  <c r="AB29" i="6"/>
  <c r="Y29" i="6"/>
  <c r="X29" i="6"/>
  <c r="U29" i="6"/>
  <c r="T29" i="6"/>
  <c r="S29" i="6"/>
  <c r="AI28" i="6"/>
  <c r="AB28" i="6"/>
  <c r="Y28" i="6"/>
  <c r="X28" i="6"/>
  <c r="U28" i="6"/>
  <c r="T28" i="6"/>
  <c r="S28" i="6"/>
  <c r="AI27" i="6"/>
  <c r="AB27" i="6"/>
  <c r="Y27" i="6"/>
  <c r="X27" i="6"/>
  <c r="U27" i="6"/>
  <c r="T27" i="6"/>
  <c r="S27" i="6"/>
  <c r="AJ27" i="6" s="1"/>
  <c r="AI26" i="6"/>
  <c r="AB26" i="6"/>
  <c r="Y26" i="6"/>
  <c r="X26" i="6"/>
  <c r="U26" i="6"/>
  <c r="T26" i="6"/>
  <c r="S26" i="6"/>
  <c r="AJ26" i="6" s="1"/>
  <c r="AI25" i="6"/>
  <c r="AB25" i="6"/>
  <c r="Y25" i="6"/>
  <c r="X25" i="6"/>
  <c r="U25" i="6"/>
  <c r="T25" i="6"/>
  <c r="S25" i="6"/>
  <c r="AI24" i="6"/>
  <c r="AB24" i="6"/>
  <c r="Y24" i="6"/>
  <c r="X24" i="6"/>
  <c r="U24" i="6"/>
  <c r="T24" i="6"/>
  <c r="S24" i="6"/>
  <c r="AI23" i="6"/>
  <c r="AB23" i="6"/>
  <c r="Y23" i="6"/>
  <c r="X23" i="6"/>
  <c r="U23" i="6"/>
  <c r="T23" i="6"/>
  <c r="S23" i="6"/>
  <c r="AJ23" i="6" s="1"/>
  <c r="AI22" i="6"/>
  <c r="AB22" i="6"/>
  <c r="Y22" i="6"/>
  <c r="X22" i="6"/>
  <c r="U22" i="6"/>
  <c r="T22" i="6"/>
  <c r="S22" i="6"/>
  <c r="AJ22" i="6" s="1"/>
  <c r="AI21" i="6"/>
  <c r="AB21" i="6"/>
  <c r="Y21" i="6"/>
  <c r="X21" i="6"/>
  <c r="U21" i="6"/>
  <c r="T21" i="6"/>
  <c r="S21" i="6"/>
  <c r="AI20" i="6"/>
  <c r="AB20" i="6"/>
  <c r="Y20" i="6"/>
  <c r="X20" i="6"/>
  <c r="U20" i="6"/>
  <c r="T20" i="6"/>
  <c r="S20" i="6"/>
  <c r="AI19" i="6"/>
  <c r="AB19" i="6"/>
  <c r="Y19" i="6"/>
  <c r="X19" i="6"/>
  <c r="U19" i="6"/>
  <c r="T19" i="6"/>
  <c r="S19" i="6"/>
  <c r="AJ19" i="6" s="1"/>
  <c r="AI18" i="6"/>
  <c r="AB18" i="6"/>
  <c r="Y18" i="6"/>
  <c r="X18" i="6"/>
  <c r="U18" i="6"/>
  <c r="T18" i="6"/>
  <c r="S18" i="6"/>
  <c r="AJ18" i="6" s="1"/>
  <c r="AI17" i="6"/>
  <c r="AB17" i="6"/>
  <c r="Y17" i="6"/>
  <c r="X17" i="6"/>
  <c r="U17" i="6"/>
  <c r="T17" i="6"/>
  <c r="S17" i="6"/>
  <c r="AI16" i="6"/>
  <c r="AB16" i="6"/>
  <c r="Y16" i="6"/>
  <c r="X16" i="6"/>
  <c r="U16" i="6"/>
  <c r="T16" i="6"/>
  <c r="S16" i="6"/>
  <c r="AI15" i="6"/>
  <c r="AB15" i="6"/>
  <c r="Y15" i="6"/>
  <c r="X15" i="6"/>
  <c r="U15" i="6"/>
  <c r="T15" i="6"/>
  <c r="S15" i="6"/>
  <c r="AJ15" i="6" s="1"/>
  <c r="AI14" i="6"/>
  <c r="AB14" i="6"/>
  <c r="Y14" i="6"/>
  <c r="X14" i="6"/>
  <c r="U14" i="6"/>
  <c r="T14" i="6"/>
  <c r="S14" i="6"/>
  <c r="AJ14" i="6" s="1"/>
  <c r="AI13" i="6"/>
  <c r="AB13" i="6"/>
  <c r="Y13" i="6"/>
  <c r="X13" i="6"/>
  <c r="U13" i="6"/>
  <c r="T13" i="6"/>
  <c r="S13" i="6"/>
  <c r="AI12" i="6"/>
  <c r="AB12" i="6"/>
  <c r="Y12" i="6"/>
  <c r="X12" i="6"/>
  <c r="U12" i="6"/>
  <c r="T12" i="6"/>
  <c r="S12" i="6"/>
  <c r="AI11" i="6"/>
  <c r="AB11" i="6"/>
  <c r="Y11" i="6"/>
  <c r="X11" i="6"/>
  <c r="X140" i="6" s="1"/>
  <c r="U11" i="6"/>
  <c r="T11" i="6"/>
  <c r="S11" i="6"/>
  <c r="T3" i="6"/>
  <c r="AH145" i="5"/>
  <c r="AG145" i="5"/>
  <c r="AF145" i="5"/>
  <c r="AE145" i="5"/>
  <c r="AD145" i="5"/>
  <c r="AC145" i="5"/>
  <c r="AA145" i="5"/>
  <c r="Z145" i="5"/>
  <c r="W145" i="5"/>
  <c r="V145" i="5"/>
  <c r="AI144" i="5"/>
  <c r="AB144" i="5"/>
  <c r="Y144" i="5"/>
  <c r="X144" i="5"/>
  <c r="U144" i="5"/>
  <c r="T144" i="5"/>
  <c r="S144" i="5"/>
  <c r="AJ144" i="5" s="1"/>
  <c r="Q144" i="5"/>
  <c r="P144" i="5"/>
  <c r="AI143" i="5"/>
  <c r="AB143" i="5"/>
  <c r="Y143" i="5"/>
  <c r="X143" i="5"/>
  <c r="U143" i="5"/>
  <c r="T143" i="5"/>
  <c r="S143" i="5"/>
  <c r="Q143" i="5"/>
  <c r="P143" i="5"/>
  <c r="AI142" i="5"/>
  <c r="AB142" i="5"/>
  <c r="Y142" i="5"/>
  <c r="X142" i="5"/>
  <c r="U142" i="5"/>
  <c r="T142" i="5"/>
  <c r="S142" i="5"/>
  <c r="AJ142" i="5" s="1"/>
  <c r="Q142" i="5"/>
  <c r="P142" i="5"/>
  <c r="AI141" i="5"/>
  <c r="AB141" i="5"/>
  <c r="Y141" i="5"/>
  <c r="X141" i="5"/>
  <c r="U141" i="5"/>
  <c r="T141" i="5"/>
  <c r="AJ141" i="5" s="1"/>
  <c r="S141" i="5"/>
  <c r="Q141" i="5"/>
  <c r="P141" i="5"/>
  <c r="AI140" i="5"/>
  <c r="AB140" i="5"/>
  <c r="Y140" i="5"/>
  <c r="X140" i="5"/>
  <c r="U140" i="5"/>
  <c r="T140" i="5"/>
  <c r="S140" i="5"/>
  <c r="AJ140" i="5" s="1"/>
  <c r="Q140" i="5"/>
  <c r="P140" i="5"/>
  <c r="AI139" i="5"/>
  <c r="AB139" i="5"/>
  <c r="Y139" i="5"/>
  <c r="X139" i="5"/>
  <c r="U139" i="5"/>
  <c r="T139" i="5"/>
  <c r="AJ139" i="5" s="1"/>
  <c r="S139" i="5"/>
  <c r="Q139" i="5"/>
  <c r="P139" i="5"/>
  <c r="AI138" i="5"/>
  <c r="AB138" i="5"/>
  <c r="Y138" i="5"/>
  <c r="X138" i="5"/>
  <c r="U138" i="5"/>
  <c r="T138" i="5"/>
  <c r="S138" i="5"/>
  <c r="AJ138" i="5" s="1"/>
  <c r="Q138" i="5"/>
  <c r="P138" i="5"/>
  <c r="AI137" i="5"/>
  <c r="AB137" i="5"/>
  <c r="Y137" i="5"/>
  <c r="X137" i="5"/>
  <c r="U137" i="5"/>
  <c r="T137" i="5"/>
  <c r="AJ137" i="5" s="1"/>
  <c r="S137" i="5"/>
  <c r="Q137" i="5"/>
  <c r="P137" i="5"/>
  <c r="AI136" i="5"/>
  <c r="AB136" i="5"/>
  <c r="Y136" i="5"/>
  <c r="X136" i="5"/>
  <c r="U136" i="5"/>
  <c r="T136" i="5"/>
  <c r="S136" i="5"/>
  <c r="AJ136" i="5" s="1"/>
  <c r="Q136" i="5"/>
  <c r="P136" i="5"/>
  <c r="AI135" i="5"/>
  <c r="AB135" i="5"/>
  <c r="Y135" i="5"/>
  <c r="X135" i="5"/>
  <c r="U135" i="5"/>
  <c r="T135" i="5"/>
  <c r="AJ135" i="5" s="1"/>
  <c r="S135" i="5"/>
  <c r="Q135" i="5"/>
  <c r="P135" i="5"/>
  <c r="AI134" i="5"/>
  <c r="AB134" i="5"/>
  <c r="Y134" i="5"/>
  <c r="X134" i="5"/>
  <c r="U134" i="5"/>
  <c r="T134" i="5"/>
  <c r="S134" i="5"/>
  <c r="AJ134" i="5" s="1"/>
  <c r="Q134" i="5"/>
  <c r="P134" i="5"/>
  <c r="AI133" i="5"/>
  <c r="AB133" i="5"/>
  <c r="Y133" i="5"/>
  <c r="X133" i="5"/>
  <c r="U133" i="5"/>
  <c r="T133" i="5"/>
  <c r="AJ133" i="5" s="1"/>
  <c r="S133" i="5"/>
  <c r="Q133" i="5"/>
  <c r="P133" i="5"/>
  <c r="AI132" i="5"/>
  <c r="AB132" i="5"/>
  <c r="Y132" i="5"/>
  <c r="X132" i="5"/>
  <c r="U132" i="5"/>
  <c r="T132" i="5"/>
  <c r="S132" i="5"/>
  <c r="AJ132" i="5" s="1"/>
  <c r="Q132" i="5"/>
  <c r="P132" i="5"/>
  <c r="AI131" i="5"/>
  <c r="AB131" i="5"/>
  <c r="Y131" i="5"/>
  <c r="X131" i="5"/>
  <c r="U131" i="5"/>
  <c r="T131" i="5"/>
  <c r="AJ131" i="5" s="1"/>
  <c r="S131" i="5"/>
  <c r="Q131" i="5"/>
  <c r="P131" i="5"/>
  <c r="AI130" i="5"/>
  <c r="AB130" i="5"/>
  <c r="Y130" i="5"/>
  <c r="X130" i="5"/>
  <c r="U130" i="5"/>
  <c r="T130" i="5"/>
  <c r="S130" i="5"/>
  <c r="AJ130" i="5" s="1"/>
  <c r="Q130" i="5"/>
  <c r="P130" i="5"/>
  <c r="AI129" i="5"/>
  <c r="AB129" i="5"/>
  <c r="Y129" i="5"/>
  <c r="X129" i="5"/>
  <c r="U129" i="5"/>
  <c r="T129" i="5"/>
  <c r="AJ129" i="5" s="1"/>
  <c r="S129" i="5"/>
  <c r="Q129" i="5"/>
  <c r="P129" i="5"/>
  <c r="AI128" i="5"/>
  <c r="AB128" i="5"/>
  <c r="Y128" i="5"/>
  <c r="X128" i="5"/>
  <c r="U128" i="5"/>
  <c r="T128" i="5"/>
  <c r="S128" i="5"/>
  <c r="AJ128" i="5" s="1"/>
  <c r="Q128" i="5"/>
  <c r="P128" i="5"/>
  <c r="AI127" i="5"/>
  <c r="AB127" i="5"/>
  <c r="Y127" i="5"/>
  <c r="X127" i="5"/>
  <c r="U127" i="5"/>
  <c r="T127" i="5"/>
  <c r="AJ127" i="5" s="1"/>
  <c r="S127" i="5"/>
  <c r="Q127" i="5"/>
  <c r="P127" i="5"/>
  <c r="AI126" i="5"/>
  <c r="AB126" i="5"/>
  <c r="Y126" i="5"/>
  <c r="X126" i="5"/>
  <c r="U126" i="5"/>
  <c r="T126" i="5"/>
  <c r="S126" i="5"/>
  <c r="AJ126" i="5" s="1"/>
  <c r="Q126" i="5"/>
  <c r="P126" i="5"/>
  <c r="AI125" i="5"/>
  <c r="AB125" i="5"/>
  <c r="Y125" i="5"/>
  <c r="X125" i="5"/>
  <c r="U125" i="5"/>
  <c r="T125" i="5"/>
  <c r="AJ125" i="5" s="1"/>
  <c r="S125" i="5"/>
  <c r="Q125" i="5"/>
  <c r="P125" i="5"/>
  <c r="AI124" i="5"/>
  <c r="AB124" i="5"/>
  <c r="Y124" i="5"/>
  <c r="X124" i="5"/>
  <c r="U124" i="5"/>
  <c r="T124" i="5"/>
  <c r="S124" i="5"/>
  <c r="AJ124" i="5" s="1"/>
  <c r="Q124" i="5"/>
  <c r="P124" i="5"/>
  <c r="AI123" i="5"/>
  <c r="AB123" i="5"/>
  <c r="Y123" i="5"/>
  <c r="X123" i="5"/>
  <c r="U123" i="5"/>
  <c r="T123" i="5"/>
  <c r="AJ123" i="5" s="1"/>
  <c r="S123" i="5"/>
  <c r="Q123" i="5"/>
  <c r="P123" i="5"/>
  <c r="AI122" i="5"/>
  <c r="AB122" i="5"/>
  <c r="Y122" i="5"/>
  <c r="X122" i="5"/>
  <c r="U122" i="5"/>
  <c r="T122" i="5"/>
  <c r="S122" i="5"/>
  <c r="AJ122" i="5" s="1"/>
  <c r="Q122" i="5"/>
  <c r="P122" i="5"/>
  <c r="AI121" i="5"/>
  <c r="AB121" i="5"/>
  <c r="Y121" i="5"/>
  <c r="X121" i="5"/>
  <c r="U121" i="5"/>
  <c r="T121" i="5"/>
  <c r="AJ121" i="5" s="1"/>
  <c r="S121" i="5"/>
  <c r="Q121" i="5"/>
  <c r="P121" i="5"/>
  <c r="AI120" i="5"/>
  <c r="AB120" i="5"/>
  <c r="Y120" i="5"/>
  <c r="X120" i="5"/>
  <c r="U120" i="5"/>
  <c r="T120" i="5"/>
  <c r="S120" i="5"/>
  <c r="AJ120" i="5" s="1"/>
  <c r="Q120" i="5"/>
  <c r="P120" i="5"/>
  <c r="AI119" i="5"/>
  <c r="AB119" i="5"/>
  <c r="Y119" i="5"/>
  <c r="X119" i="5"/>
  <c r="U119" i="5"/>
  <c r="T119" i="5"/>
  <c r="AJ119" i="5" s="1"/>
  <c r="S119" i="5"/>
  <c r="Q119" i="5"/>
  <c r="P119" i="5"/>
  <c r="AI118" i="5"/>
  <c r="AB118" i="5"/>
  <c r="Y118" i="5"/>
  <c r="X118" i="5"/>
  <c r="U118" i="5"/>
  <c r="T118" i="5"/>
  <c r="S118" i="5"/>
  <c r="AJ118" i="5" s="1"/>
  <c r="Q118" i="5"/>
  <c r="P118" i="5"/>
  <c r="AI117" i="5"/>
  <c r="AB117" i="5"/>
  <c r="Y117" i="5"/>
  <c r="X117" i="5"/>
  <c r="U117" i="5"/>
  <c r="T117" i="5"/>
  <c r="AJ117" i="5" s="1"/>
  <c r="S117" i="5"/>
  <c r="Q117" i="5"/>
  <c r="P117" i="5"/>
  <c r="AI116" i="5"/>
  <c r="AB116" i="5"/>
  <c r="Y116" i="5"/>
  <c r="X116" i="5"/>
  <c r="U116" i="5"/>
  <c r="T116" i="5"/>
  <c r="S116" i="5"/>
  <c r="AJ116" i="5" s="1"/>
  <c r="Q116" i="5"/>
  <c r="P116" i="5"/>
  <c r="AI115" i="5"/>
  <c r="AB115" i="5"/>
  <c r="Y115" i="5"/>
  <c r="X115" i="5"/>
  <c r="U115" i="5"/>
  <c r="T115" i="5"/>
  <c r="AJ115" i="5" s="1"/>
  <c r="S115" i="5"/>
  <c r="Q115" i="5"/>
  <c r="P115" i="5"/>
  <c r="AI114" i="5"/>
  <c r="AB114" i="5"/>
  <c r="Y114" i="5"/>
  <c r="X114" i="5"/>
  <c r="U114" i="5"/>
  <c r="T114" i="5"/>
  <c r="S114" i="5"/>
  <c r="AJ114" i="5" s="1"/>
  <c r="Q114" i="5"/>
  <c r="P114" i="5"/>
  <c r="AI113" i="5"/>
  <c r="AB113" i="5"/>
  <c r="Y113" i="5"/>
  <c r="X113" i="5"/>
  <c r="U113" i="5"/>
  <c r="T113" i="5"/>
  <c r="AJ113" i="5" s="1"/>
  <c r="S113" i="5"/>
  <c r="Q113" i="5"/>
  <c r="P113" i="5"/>
  <c r="AI112" i="5"/>
  <c r="AB112" i="5"/>
  <c r="Y112" i="5"/>
  <c r="X112" i="5"/>
  <c r="U112" i="5"/>
  <c r="T112" i="5"/>
  <c r="S112" i="5"/>
  <c r="AJ112" i="5" s="1"/>
  <c r="Q112" i="5"/>
  <c r="P112" i="5"/>
  <c r="AI111" i="5"/>
  <c r="AB111" i="5"/>
  <c r="Y111" i="5"/>
  <c r="X111" i="5"/>
  <c r="U111" i="5"/>
  <c r="T111" i="5"/>
  <c r="AJ111" i="5" s="1"/>
  <c r="S111" i="5"/>
  <c r="Q111" i="5"/>
  <c r="P111" i="5"/>
  <c r="AI110" i="5"/>
  <c r="AB110" i="5"/>
  <c r="Y110" i="5"/>
  <c r="X110" i="5"/>
  <c r="U110" i="5"/>
  <c r="T110" i="5"/>
  <c r="S110" i="5"/>
  <c r="AJ110" i="5" s="1"/>
  <c r="Q110" i="5"/>
  <c r="P110" i="5"/>
  <c r="AI109" i="5"/>
  <c r="AB109" i="5"/>
  <c r="Y109" i="5"/>
  <c r="X109" i="5"/>
  <c r="U109" i="5"/>
  <c r="T109" i="5"/>
  <c r="AJ109" i="5" s="1"/>
  <c r="S109" i="5"/>
  <c r="Q109" i="5"/>
  <c r="P109" i="5"/>
  <c r="AI108" i="5"/>
  <c r="AB108" i="5"/>
  <c r="Y108" i="5"/>
  <c r="X108" i="5"/>
  <c r="U108" i="5"/>
  <c r="T108" i="5"/>
  <c r="S108" i="5"/>
  <c r="AJ108" i="5" s="1"/>
  <c r="Q108" i="5"/>
  <c r="P108" i="5"/>
  <c r="AI107" i="5"/>
  <c r="AB107" i="5"/>
  <c r="Y107" i="5"/>
  <c r="X107" i="5"/>
  <c r="U107" i="5"/>
  <c r="T107" i="5"/>
  <c r="AJ107" i="5" s="1"/>
  <c r="S107" i="5"/>
  <c r="Q107" i="5"/>
  <c r="P107" i="5"/>
  <c r="AI106" i="5"/>
  <c r="AB106" i="5"/>
  <c r="Y106" i="5"/>
  <c r="X106" i="5"/>
  <c r="U106" i="5"/>
  <c r="T106" i="5"/>
  <c r="S106" i="5"/>
  <c r="AJ106" i="5" s="1"/>
  <c r="Q106" i="5"/>
  <c r="P106" i="5"/>
  <c r="AI105" i="5"/>
  <c r="AB105" i="5"/>
  <c r="Y105" i="5"/>
  <c r="X105" i="5"/>
  <c r="U105" i="5"/>
  <c r="T105" i="5"/>
  <c r="AJ105" i="5" s="1"/>
  <c r="S105" i="5"/>
  <c r="Q105" i="5"/>
  <c r="P105" i="5"/>
  <c r="AI104" i="5"/>
  <c r="AB104" i="5"/>
  <c r="Y104" i="5"/>
  <c r="X104" i="5"/>
  <c r="U104" i="5"/>
  <c r="T104" i="5"/>
  <c r="S104" i="5"/>
  <c r="AJ104" i="5" s="1"/>
  <c r="Q104" i="5"/>
  <c r="P104" i="5"/>
  <c r="AI103" i="5"/>
  <c r="AB103" i="5"/>
  <c r="Y103" i="5"/>
  <c r="X103" i="5"/>
  <c r="U103" i="5"/>
  <c r="T103" i="5"/>
  <c r="AJ103" i="5" s="1"/>
  <c r="S103" i="5"/>
  <c r="Q103" i="5"/>
  <c r="P103" i="5"/>
  <c r="AI102" i="5"/>
  <c r="AB102" i="5"/>
  <c r="Y102" i="5"/>
  <c r="X102" i="5"/>
  <c r="U102" i="5"/>
  <c r="T102" i="5"/>
  <c r="S102" i="5"/>
  <c r="AJ102" i="5" s="1"/>
  <c r="Q102" i="5"/>
  <c r="P102" i="5"/>
  <c r="AI101" i="5"/>
  <c r="AB101" i="5"/>
  <c r="Y101" i="5"/>
  <c r="X101" i="5"/>
  <c r="U101" i="5"/>
  <c r="T101" i="5"/>
  <c r="AJ101" i="5" s="1"/>
  <c r="S101" i="5"/>
  <c r="Q101" i="5"/>
  <c r="P101" i="5"/>
  <c r="AI100" i="5"/>
  <c r="AB100" i="5"/>
  <c r="Y100" i="5"/>
  <c r="X100" i="5"/>
  <c r="U100" i="5"/>
  <c r="T100" i="5"/>
  <c r="S100" i="5"/>
  <c r="AJ100" i="5" s="1"/>
  <c r="Q100" i="5"/>
  <c r="P100" i="5"/>
  <c r="AI99" i="5"/>
  <c r="AB99" i="5"/>
  <c r="Y99" i="5"/>
  <c r="X99" i="5"/>
  <c r="U99" i="5"/>
  <c r="T99" i="5"/>
  <c r="AJ99" i="5" s="1"/>
  <c r="S99" i="5"/>
  <c r="Q99" i="5"/>
  <c r="P99" i="5"/>
  <c r="AI98" i="5"/>
  <c r="AB98" i="5"/>
  <c r="Y98" i="5"/>
  <c r="X98" i="5"/>
  <c r="U98" i="5"/>
  <c r="T98" i="5"/>
  <c r="S98" i="5"/>
  <c r="AJ98" i="5" s="1"/>
  <c r="Q98" i="5"/>
  <c r="P98" i="5"/>
  <c r="AI97" i="5"/>
  <c r="AB97" i="5"/>
  <c r="Y97" i="5"/>
  <c r="X97" i="5"/>
  <c r="U97" i="5"/>
  <c r="T97" i="5"/>
  <c r="AJ97" i="5" s="1"/>
  <c r="S97" i="5"/>
  <c r="Q97" i="5"/>
  <c r="P97" i="5"/>
  <c r="AI96" i="5"/>
  <c r="AB96" i="5"/>
  <c r="Y96" i="5"/>
  <c r="X96" i="5"/>
  <c r="AJ96" i="5" s="1"/>
  <c r="U96" i="5"/>
  <c r="T96" i="5"/>
  <c r="S96" i="5"/>
  <c r="Q96" i="5"/>
  <c r="P96" i="5"/>
  <c r="AI95" i="5"/>
  <c r="AB95" i="5"/>
  <c r="Y95" i="5"/>
  <c r="X95" i="5"/>
  <c r="U95" i="5"/>
  <c r="T95" i="5"/>
  <c r="AJ95" i="5" s="1"/>
  <c r="S95" i="5"/>
  <c r="Q95" i="5"/>
  <c r="P95" i="5"/>
  <c r="AI94" i="5"/>
  <c r="AB94" i="5"/>
  <c r="Y94" i="5"/>
  <c r="X94" i="5"/>
  <c r="AJ94" i="5" s="1"/>
  <c r="U94" i="5"/>
  <c r="T94" i="5"/>
  <c r="S94" i="5"/>
  <c r="Q94" i="5"/>
  <c r="P94" i="5"/>
  <c r="AI93" i="5"/>
  <c r="AB93" i="5"/>
  <c r="Y93" i="5"/>
  <c r="X93" i="5"/>
  <c r="U93" i="5"/>
  <c r="T93" i="5"/>
  <c r="AJ93" i="5" s="1"/>
  <c r="S93" i="5"/>
  <c r="Q93" i="5"/>
  <c r="P93" i="5"/>
  <c r="AI92" i="5"/>
  <c r="AB92" i="5"/>
  <c r="Y92" i="5"/>
  <c r="X92" i="5"/>
  <c r="AJ92" i="5" s="1"/>
  <c r="U92" i="5"/>
  <c r="T92" i="5"/>
  <c r="S92" i="5"/>
  <c r="Q92" i="5"/>
  <c r="P92" i="5"/>
  <c r="AI91" i="5"/>
  <c r="AB91" i="5"/>
  <c r="Y91" i="5"/>
  <c r="X91" i="5"/>
  <c r="U91" i="5"/>
  <c r="T91" i="5"/>
  <c r="AJ91" i="5" s="1"/>
  <c r="S91" i="5"/>
  <c r="Q91" i="5"/>
  <c r="P91" i="5"/>
  <c r="AI90" i="5"/>
  <c r="AB90" i="5"/>
  <c r="Y90" i="5"/>
  <c r="X90" i="5"/>
  <c r="AJ90" i="5" s="1"/>
  <c r="U90" i="5"/>
  <c r="T90" i="5"/>
  <c r="S90" i="5"/>
  <c r="Q90" i="5"/>
  <c r="P90" i="5"/>
  <c r="AI89" i="5"/>
  <c r="AB89" i="5"/>
  <c r="Y89" i="5"/>
  <c r="X89" i="5"/>
  <c r="U89" i="5"/>
  <c r="T89" i="5"/>
  <c r="AJ89" i="5" s="1"/>
  <c r="S89" i="5"/>
  <c r="Q89" i="5"/>
  <c r="P89" i="5"/>
  <c r="AI88" i="5"/>
  <c r="AB88" i="5"/>
  <c r="Y88" i="5"/>
  <c r="X88" i="5"/>
  <c r="AJ88" i="5" s="1"/>
  <c r="U88" i="5"/>
  <c r="T88" i="5"/>
  <c r="S88" i="5"/>
  <c r="Q88" i="5"/>
  <c r="P88" i="5"/>
  <c r="AI87" i="5"/>
  <c r="AB87" i="5"/>
  <c r="Y87" i="5"/>
  <c r="X87" i="5"/>
  <c r="U87" i="5"/>
  <c r="T87" i="5"/>
  <c r="AJ87" i="5" s="1"/>
  <c r="S87" i="5"/>
  <c r="Q87" i="5"/>
  <c r="P87" i="5"/>
  <c r="AI86" i="5"/>
  <c r="AB86" i="5"/>
  <c r="Y86" i="5"/>
  <c r="X86" i="5"/>
  <c r="AJ86" i="5" s="1"/>
  <c r="U86" i="5"/>
  <c r="T86" i="5"/>
  <c r="S86" i="5"/>
  <c r="Q86" i="5"/>
  <c r="P86" i="5"/>
  <c r="AI85" i="5"/>
  <c r="AB85" i="5"/>
  <c r="Y85" i="5"/>
  <c r="X85" i="5"/>
  <c r="U85" i="5"/>
  <c r="T85" i="5"/>
  <c r="AJ85" i="5" s="1"/>
  <c r="S85" i="5"/>
  <c r="Q85" i="5"/>
  <c r="P85" i="5"/>
  <c r="AI84" i="5"/>
  <c r="AB84" i="5"/>
  <c r="Y84" i="5"/>
  <c r="X84" i="5"/>
  <c r="AJ84" i="5" s="1"/>
  <c r="U84" i="5"/>
  <c r="T84" i="5"/>
  <c r="S84" i="5"/>
  <c r="Q84" i="5"/>
  <c r="P84" i="5"/>
  <c r="AI83" i="5"/>
  <c r="AB83" i="5"/>
  <c r="Y83" i="5"/>
  <c r="X83" i="5"/>
  <c r="U83" i="5"/>
  <c r="T83" i="5"/>
  <c r="AJ83" i="5" s="1"/>
  <c r="S83" i="5"/>
  <c r="Q83" i="5"/>
  <c r="P83" i="5"/>
  <c r="AI82" i="5"/>
  <c r="AB82" i="5"/>
  <c r="Y82" i="5"/>
  <c r="X82" i="5"/>
  <c r="AJ82" i="5" s="1"/>
  <c r="U82" i="5"/>
  <c r="T82" i="5"/>
  <c r="S82" i="5"/>
  <c r="AI81" i="5"/>
  <c r="AB81" i="5"/>
  <c r="Y81" i="5"/>
  <c r="X81" i="5"/>
  <c r="AJ81" i="5" s="1"/>
  <c r="U81" i="5"/>
  <c r="T81" i="5"/>
  <c r="S81" i="5"/>
  <c r="AI80" i="5"/>
  <c r="AB80" i="5"/>
  <c r="Y80" i="5"/>
  <c r="X80" i="5"/>
  <c r="AJ80" i="5" s="1"/>
  <c r="U80" i="5"/>
  <c r="T80" i="5"/>
  <c r="S80" i="5"/>
  <c r="AI79" i="5"/>
  <c r="AB79" i="5"/>
  <c r="Y79" i="5"/>
  <c r="X79" i="5"/>
  <c r="AJ79" i="5" s="1"/>
  <c r="U79" i="5"/>
  <c r="T79" i="5"/>
  <c r="S79" i="5"/>
  <c r="AI78" i="5"/>
  <c r="AB78" i="5"/>
  <c r="Y78" i="5"/>
  <c r="X78" i="5"/>
  <c r="AJ78" i="5" s="1"/>
  <c r="U78" i="5"/>
  <c r="T78" i="5"/>
  <c r="S78" i="5"/>
  <c r="AI77" i="5"/>
  <c r="AB77" i="5"/>
  <c r="Y77" i="5"/>
  <c r="X77" i="5"/>
  <c r="AJ77" i="5" s="1"/>
  <c r="U77" i="5"/>
  <c r="T77" i="5"/>
  <c r="S77" i="5"/>
  <c r="AI76" i="5"/>
  <c r="AB76" i="5"/>
  <c r="Y76" i="5"/>
  <c r="X76" i="5"/>
  <c r="AJ76" i="5" s="1"/>
  <c r="U76" i="5"/>
  <c r="T76" i="5"/>
  <c r="S76" i="5"/>
  <c r="AI75" i="5"/>
  <c r="AB75" i="5"/>
  <c r="Y75" i="5"/>
  <c r="X75" i="5"/>
  <c r="AJ75" i="5" s="1"/>
  <c r="U75" i="5"/>
  <c r="T75" i="5"/>
  <c r="S75" i="5"/>
  <c r="AI74" i="5"/>
  <c r="AB74" i="5"/>
  <c r="Y74" i="5"/>
  <c r="X74" i="5"/>
  <c r="AJ74" i="5" s="1"/>
  <c r="U74" i="5"/>
  <c r="T74" i="5"/>
  <c r="S74" i="5"/>
  <c r="AI73" i="5"/>
  <c r="AB73" i="5"/>
  <c r="Y73" i="5"/>
  <c r="X73" i="5"/>
  <c r="AJ73" i="5" s="1"/>
  <c r="U73" i="5"/>
  <c r="T73" i="5"/>
  <c r="S73" i="5"/>
  <c r="AI72" i="5"/>
  <c r="AB72" i="5"/>
  <c r="Y72" i="5"/>
  <c r="X72" i="5"/>
  <c r="AJ72" i="5" s="1"/>
  <c r="U72" i="5"/>
  <c r="T72" i="5"/>
  <c r="S72" i="5"/>
  <c r="AI71" i="5"/>
  <c r="AB71" i="5"/>
  <c r="Y71" i="5"/>
  <c r="X71" i="5"/>
  <c r="AJ71" i="5" s="1"/>
  <c r="U71" i="5"/>
  <c r="T71" i="5"/>
  <c r="S71" i="5"/>
  <c r="AI70" i="5"/>
  <c r="AB70" i="5"/>
  <c r="Y70" i="5"/>
  <c r="X70" i="5"/>
  <c r="AJ70" i="5" s="1"/>
  <c r="U70" i="5"/>
  <c r="T70" i="5"/>
  <c r="S70" i="5"/>
  <c r="AI69" i="5"/>
  <c r="AB69" i="5"/>
  <c r="Y69" i="5"/>
  <c r="X69" i="5"/>
  <c r="AJ69" i="5" s="1"/>
  <c r="U69" i="5"/>
  <c r="T69" i="5"/>
  <c r="S69" i="5"/>
  <c r="AI68" i="5"/>
  <c r="AB68" i="5"/>
  <c r="Y68" i="5"/>
  <c r="X68" i="5"/>
  <c r="AJ68" i="5" s="1"/>
  <c r="U68" i="5"/>
  <c r="T68" i="5"/>
  <c r="S68" i="5"/>
  <c r="AI67" i="5"/>
  <c r="AB67" i="5"/>
  <c r="Y67" i="5"/>
  <c r="X67" i="5"/>
  <c r="AJ67" i="5" s="1"/>
  <c r="U67" i="5"/>
  <c r="T67" i="5"/>
  <c r="S67" i="5"/>
  <c r="AI66" i="5"/>
  <c r="AB66" i="5"/>
  <c r="Y66" i="5"/>
  <c r="X66" i="5"/>
  <c r="AJ66" i="5" s="1"/>
  <c r="U66" i="5"/>
  <c r="T66" i="5"/>
  <c r="S66" i="5"/>
  <c r="AI65" i="5"/>
  <c r="AB65" i="5"/>
  <c r="Y65" i="5"/>
  <c r="X65" i="5"/>
  <c r="AJ65" i="5" s="1"/>
  <c r="U65" i="5"/>
  <c r="T65" i="5"/>
  <c r="S65" i="5"/>
  <c r="AI64" i="5"/>
  <c r="AB64" i="5"/>
  <c r="Y64" i="5"/>
  <c r="X64" i="5"/>
  <c r="AJ64" i="5" s="1"/>
  <c r="U64" i="5"/>
  <c r="T64" i="5"/>
  <c r="S64" i="5"/>
  <c r="AI63" i="5"/>
  <c r="AB63" i="5"/>
  <c r="Y63" i="5"/>
  <c r="X63" i="5"/>
  <c r="AJ63" i="5" s="1"/>
  <c r="U63" i="5"/>
  <c r="T63" i="5"/>
  <c r="S63" i="5"/>
  <c r="AI62" i="5"/>
  <c r="AB62" i="5"/>
  <c r="Y62" i="5"/>
  <c r="X62" i="5"/>
  <c r="AJ62" i="5" s="1"/>
  <c r="U62" i="5"/>
  <c r="T62" i="5"/>
  <c r="S62" i="5"/>
  <c r="AI61" i="5"/>
  <c r="AB61" i="5"/>
  <c r="Y61" i="5"/>
  <c r="X61" i="5"/>
  <c r="AJ61" i="5" s="1"/>
  <c r="U61" i="5"/>
  <c r="T61" i="5"/>
  <c r="S61" i="5"/>
  <c r="AI60" i="5"/>
  <c r="AB60" i="5"/>
  <c r="Y60" i="5"/>
  <c r="X60" i="5"/>
  <c r="AJ60" i="5" s="1"/>
  <c r="U60" i="5"/>
  <c r="T60" i="5"/>
  <c r="S60" i="5"/>
  <c r="AI59" i="5"/>
  <c r="AB59" i="5"/>
  <c r="Y59" i="5"/>
  <c r="X59" i="5"/>
  <c r="AJ59" i="5" s="1"/>
  <c r="U59" i="5"/>
  <c r="T59" i="5"/>
  <c r="S59" i="5"/>
  <c r="AI58" i="5"/>
  <c r="AB58" i="5"/>
  <c r="Y58" i="5"/>
  <c r="X58" i="5"/>
  <c r="AJ58" i="5" s="1"/>
  <c r="U58" i="5"/>
  <c r="T58" i="5"/>
  <c r="S58" i="5"/>
  <c r="AI57" i="5"/>
  <c r="AB57" i="5"/>
  <c r="Y57" i="5"/>
  <c r="X57" i="5"/>
  <c r="AJ57" i="5" s="1"/>
  <c r="U57" i="5"/>
  <c r="T57" i="5"/>
  <c r="S57" i="5"/>
  <c r="AI56" i="5"/>
  <c r="AB56" i="5"/>
  <c r="Y56" i="5"/>
  <c r="X56" i="5"/>
  <c r="AJ56" i="5" s="1"/>
  <c r="U56" i="5"/>
  <c r="T56" i="5"/>
  <c r="S56" i="5"/>
  <c r="AI55" i="5"/>
  <c r="AB55" i="5"/>
  <c r="Y55" i="5"/>
  <c r="X55" i="5"/>
  <c r="AJ55" i="5" s="1"/>
  <c r="U55" i="5"/>
  <c r="T55" i="5"/>
  <c r="S55" i="5"/>
  <c r="AI54" i="5"/>
  <c r="AB54" i="5"/>
  <c r="Y54" i="5"/>
  <c r="X54" i="5"/>
  <c r="AJ54" i="5" s="1"/>
  <c r="U54" i="5"/>
  <c r="T54" i="5"/>
  <c r="S54" i="5"/>
  <c r="AI53" i="5"/>
  <c r="AB53" i="5"/>
  <c r="Y53" i="5"/>
  <c r="X53" i="5"/>
  <c r="AJ53" i="5" s="1"/>
  <c r="U53" i="5"/>
  <c r="T53" i="5"/>
  <c r="S53" i="5"/>
  <c r="AI52" i="5"/>
  <c r="AB52" i="5"/>
  <c r="Y52" i="5"/>
  <c r="X52" i="5"/>
  <c r="AJ52" i="5" s="1"/>
  <c r="U52" i="5"/>
  <c r="T52" i="5"/>
  <c r="S52" i="5"/>
  <c r="AI51" i="5"/>
  <c r="AB51" i="5"/>
  <c r="Y51" i="5"/>
  <c r="X51" i="5"/>
  <c r="AJ51" i="5" s="1"/>
  <c r="U51" i="5"/>
  <c r="T51" i="5"/>
  <c r="S51" i="5"/>
  <c r="AI50" i="5"/>
  <c r="AB50" i="5"/>
  <c r="Y50" i="5"/>
  <c r="X50" i="5"/>
  <c r="AJ50" i="5" s="1"/>
  <c r="U50" i="5"/>
  <c r="T50" i="5"/>
  <c r="S50" i="5"/>
  <c r="AI49" i="5"/>
  <c r="AB49" i="5"/>
  <c r="Y49" i="5"/>
  <c r="X49" i="5"/>
  <c r="AJ49" i="5" s="1"/>
  <c r="U49" i="5"/>
  <c r="T49" i="5"/>
  <c r="S49" i="5"/>
  <c r="AI48" i="5"/>
  <c r="AB48" i="5"/>
  <c r="Y48" i="5"/>
  <c r="X48" i="5"/>
  <c r="AJ48" i="5" s="1"/>
  <c r="U48" i="5"/>
  <c r="T48" i="5"/>
  <c r="S48" i="5"/>
  <c r="AI47" i="5"/>
  <c r="AB47" i="5"/>
  <c r="Y47" i="5"/>
  <c r="X47" i="5"/>
  <c r="AJ47" i="5" s="1"/>
  <c r="U47" i="5"/>
  <c r="T47" i="5"/>
  <c r="S47" i="5"/>
  <c r="AI46" i="5"/>
  <c r="AB46" i="5"/>
  <c r="Y46" i="5"/>
  <c r="X46" i="5"/>
  <c r="AJ46" i="5" s="1"/>
  <c r="U46" i="5"/>
  <c r="T46" i="5"/>
  <c r="S46" i="5"/>
  <c r="AI45" i="5"/>
  <c r="AB45" i="5"/>
  <c r="Y45" i="5"/>
  <c r="X45" i="5"/>
  <c r="AJ45" i="5" s="1"/>
  <c r="U45" i="5"/>
  <c r="T45" i="5"/>
  <c r="S45" i="5"/>
  <c r="AI44" i="5"/>
  <c r="AB44" i="5"/>
  <c r="Y44" i="5"/>
  <c r="X44" i="5"/>
  <c r="AJ44" i="5" s="1"/>
  <c r="U44" i="5"/>
  <c r="T44" i="5"/>
  <c r="S44" i="5"/>
  <c r="AI43" i="5"/>
  <c r="AB43" i="5"/>
  <c r="Y43" i="5"/>
  <c r="X43" i="5"/>
  <c r="AJ43" i="5" s="1"/>
  <c r="U43" i="5"/>
  <c r="T43" i="5"/>
  <c r="S43" i="5"/>
  <c r="AI42" i="5"/>
  <c r="AB42" i="5"/>
  <c r="Y42" i="5"/>
  <c r="X42" i="5"/>
  <c r="AJ42" i="5" s="1"/>
  <c r="U42" i="5"/>
  <c r="T42" i="5"/>
  <c r="S42" i="5"/>
  <c r="AI41" i="5"/>
  <c r="AB41" i="5"/>
  <c r="Y41" i="5"/>
  <c r="X41" i="5"/>
  <c r="AJ41" i="5" s="1"/>
  <c r="U41" i="5"/>
  <c r="T41" i="5"/>
  <c r="S41" i="5"/>
  <c r="AI40" i="5"/>
  <c r="AB40" i="5"/>
  <c r="Y40" i="5"/>
  <c r="X40" i="5"/>
  <c r="AJ40" i="5" s="1"/>
  <c r="U40" i="5"/>
  <c r="T40" i="5"/>
  <c r="S40" i="5"/>
  <c r="AI39" i="5"/>
  <c r="AB39" i="5"/>
  <c r="Y39" i="5"/>
  <c r="X39" i="5"/>
  <c r="AJ39" i="5" s="1"/>
  <c r="U39" i="5"/>
  <c r="T39" i="5"/>
  <c r="S39" i="5"/>
  <c r="AI38" i="5"/>
  <c r="AB38" i="5"/>
  <c r="Y38" i="5"/>
  <c r="X38" i="5"/>
  <c r="AJ38" i="5" s="1"/>
  <c r="U38" i="5"/>
  <c r="T38" i="5"/>
  <c r="S38" i="5"/>
  <c r="AI37" i="5"/>
  <c r="AB37" i="5"/>
  <c r="Y37" i="5"/>
  <c r="X37" i="5"/>
  <c r="AJ37" i="5" s="1"/>
  <c r="U37" i="5"/>
  <c r="T37" i="5"/>
  <c r="S37" i="5"/>
  <c r="AI36" i="5"/>
  <c r="AB36" i="5"/>
  <c r="Y36" i="5"/>
  <c r="X36" i="5"/>
  <c r="AJ36" i="5" s="1"/>
  <c r="U36" i="5"/>
  <c r="T36" i="5"/>
  <c r="S36" i="5"/>
  <c r="AI35" i="5"/>
  <c r="AB35" i="5"/>
  <c r="Y35" i="5"/>
  <c r="X35" i="5"/>
  <c r="AJ35" i="5" s="1"/>
  <c r="U35" i="5"/>
  <c r="T35" i="5"/>
  <c r="S35" i="5"/>
  <c r="AI34" i="5"/>
  <c r="AB34" i="5"/>
  <c r="Y34" i="5"/>
  <c r="X34" i="5"/>
  <c r="AJ34" i="5" s="1"/>
  <c r="U34" i="5"/>
  <c r="T34" i="5"/>
  <c r="S34" i="5"/>
  <c r="AI33" i="5"/>
  <c r="AB33" i="5"/>
  <c r="Y33" i="5"/>
  <c r="X33" i="5"/>
  <c r="AJ33" i="5" s="1"/>
  <c r="U33" i="5"/>
  <c r="T33" i="5"/>
  <c r="S33" i="5"/>
  <c r="AI32" i="5"/>
  <c r="AB32" i="5"/>
  <c r="Y32" i="5"/>
  <c r="X32" i="5"/>
  <c r="AJ32" i="5" s="1"/>
  <c r="U32" i="5"/>
  <c r="T32" i="5"/>
  <c r="S32" i="5"/>
  <c r="AI31" i="5"/>
  <c r="AB31" i="5"/>
  <c r="Y31" i="5"/>
  <c r="X31" i="5"/>
  <c r="AJ31" i="5" s="1"/>
  <c r="U31" i="5"/>
  <c r="T31" i="5"/>
  <c r="S31" i="5"/>
  <c r="AI30" i="5"/>
  <c r="AB30" i="5"/>
  <c r="Y30" i="5"/>
  <c r="X30" i="5"/>
  <c r="AJ30" i="5" s="1"/>
  <c r="U30" i="5"/>
  <c r="T30" i="5"/>
  <c r="S30" i="5"/>
  <c r="AI29" i="5"/>
  <c r="AB29" i="5"/>
  <c r="Y29" i="5"/>
  <c r="X29" i="5"/>
  <c r="AJ29" i="5" s="1"/>
  <c r="U29" i="5"/>
  <c r="T29" i="5"/>
  <c r="S29" i="5"/>
  <c r="AI28" i="5"/>
  <c r="AB28" i="5"/>
  <c r="Y28" i="5"/>
  <c r="X28" i="5"/>
  <c r="AJ28" i="5" s="1"/>
  <c r="U28" i="5"/>
  <c r="T28" i="5"/>
  <c r="S28" i="5"/>
  <c r="AI27" i="5"/>
  <c r="AB27" i="5"/>
  <c r="Y27" i="5"/>
  <c r="X27" i="5"/>
  <c r="AJ27" i="5" s="1"/>
  <c r="U27" i="5"/>
  <c r="T27" i="5"/>
  <c r="S27" i="5"/>
  <c r="AI26" i="5"/>
  <c r="AB26" i="5"/>
  <c r="Y26" i="5"/>
  <c r="X26" i="5"/>
  <c r="AJ26" i="5" s="1"/>
  <c r="U26" i="5"/>
  <c r="T26" i="5"/>
  <c r="S26" i="5"/>
  <c r="AI25" i="5"/>
  <c r="AB25" i="5"/>
  <c r="Y25" i="5"/>
  <c r="X25" i="5"/>
  <c r="AJ25" i="5" s="1"/>
  <c r="U25" i="5"/>
  <c r="T25" i="5"/>
  <c r="S25" i="5"/>
  <c r="AI24" i="5"/>
  <c r="AB24" i="5"/>
  <c r="Y24" i="5"/>
  <c r="X24" i="5"/>
  <c r="AJ24" i="5" s="1"/>
  <c r="U24" i="5"/>
  <c r="T24" i="5"/>
  <c r="S24" i="5"/>
  <c r="AI23" i="5"/>
  <c r="AB23" i="5"/>
  <c r="Y23" i="5"/>
  <c r="X23" i="5"/>
  <c r="AJ23" i="5" s="1"/>
  <c r="U23" i="5"/>
  <c r="T23" i="5"/>
  <c r="S23" i="5"/>
  <c r="AI22" i="5"/>
  <c r="AB22" i="5"/>
  <c r="Y22" i="5"/>
  <c r="X22" i="5"/>
  <c r="AJ22" i="5" s="1"/>
  <c r="U22" i="5"/>
  <c r="T22" i="5"/>
  <c r="S22" i="5"/>
  <c r="AI21" i="5"/>
  <c r="AB21" i="5"/>
  <c r="Y21" i="5"/>
  <c r="X21" i="5"/>
  <c r="AJ21" i="5" s="1"/>
  <c r="U21" i="5"/>
  <c r="T21" i="5"/>
  <c r="S21" i="5"/>
  <c r="AI20" i="5"/>
  <c r="AB20" i="5"/>
  <c r="Y20" i="5"/>
  <c r="X20" i="5"/>
  <c r="AJ20" i="5" s="1"/>
  <c r="U20" i="5"/>
  <c r="T20" i="5"/>
  <c r="S20" i="5"/>
  <c r="AI19" i="5"/>
  <c r="AB19" i="5"/>
  <c r="Y19" i="5"/>
  <c r="X19" i="5"/>
  <c r="AJ19" i="5" s="1"/>
  <c r="U19" i="5"/>
  <c r="T19" i="5"/>
  <c r="S19" i="5"/>
  <c r="AI18" i="5"/>
  <c r="AB18" i="5"/>
  <c r="Y18" i="5"/>
  <c r="X18" i="5"/>
  <c r="AJ18" i="5" s="1"/>
  <c r="U18" i="5"/>
  <c r="T18" i="5"/>
  <c r="S18" i="5"/>
  <c r="AI17" i="5"/>
  <c r="AB17" i="5"/>
  <c r="Y17" i="5"/>
  <c r="X17" i="5"/>
  <c r="AJ17" i="5" s="1"/>
  <c r="U17" i="5"/>
  <c r="T17" i="5"/>
  <c r="S17" i="5"/>
  <c r="AI16" i="5"/>
  <c r="AB16" i="5"/>
  <c r="Y16" i="5"/>
  <c r="X16" i="5"/>
  <c r="AJ16" i="5" s="1"/>
  <c r="U16" i="5"/>
  <c r="T16" i="5"/>
  <c r="S16" i="5"/>
  <c r="AI15" i="5"/>
  <c r="AB15" i="5"/>
  <c r="Y15" i="5"/>
  <c r="X15" i="5"/>
  <c r="AJ15" i="5" s="1"/>
  <c r="U15" i="5"/>
  <c r="T15" i="5"/>
  <c r="S15" i="5"/>
  <c r="AI14" i="5"/>
  <c r="AB14" i="5"/>
  <c r="Y14" i="5"/>
  <c r="X14" i="5"/>
  <c r="AJ14" i="5" s="1"/>
  <c r="U14" i="5"/>
  <c r="T14" i="5"/>
  <c r="S14" i="5"/>
  <c r="AI13" i="5"/>
  <c r="AB13" i="5"/>
  <c r="Y13" i="5"/>
  <c r="X13" i="5"/>
  <c r="AJ13" i="5" s="1"/>
  <c r="U13" i="5"/>
  <c r="T13" i="5"/>
  <c r="S13" i="5"/>
  <c r="AI12" i="5"/>
  <c r="AB12" i="5"/>
  <c r="Y12" i="5"/>
  <c r="X12" i="5"/>
  <c r="AJ12" i="5" s="1"/>
  <c r="U12" i="5"/>
  <c r="T12" i="5"/>
  <c r="S12" i="5"/>
  <c r="AI11" i="5"/>
  <c r="AI145" i="5" s="1"/>
  <c r="AB11" i="5"/>
  <c r="Y11" i="5"/>
  <c r="Y145" i="5" s="1"/>
  <c r="X11" i="5"/>
  <c r="X145" i="5" s="1"/>
  <c r="U11" i="5"/>
  <c r="T11" i="5"/>
  <c r="S11" i="5"/>
  <c r="S145" i="5" s="1"/>
  <c r="T3" i="5"/>
  <c r="AH155" i="4"/>
  <c r="AG155" i="4"/>
  <c r="AF155" i="4"/>
  <c r="AE155" i="4"/>
  <c r="AD155" i="4"/>
  <c r="AC155" i="4"/>
  <c r="AA155" i="4"/>
  <c r="Z155" i="4"/>
  <c r="W155" i="4"/>
  <c r="V155" i="4"/>
  <c r="AI154" i="4"/>
  <c r="AB154" i="4"/>
  <c r="Y154" i="4"/>
  <c r="X154" i="4"/>
  <c r="U154" i="4"/>
  <c r="AJ154" i="4" s="1"/>
  <c r="T154" i="4"/>
  <c r="S154" i="4"/>
  <c r="Q154" i="4"/>
  <c r="P154" i="4"/>
  <c r="AI153" i="4"/>
  <c r="AB153" i="4"/>
  <c r="Y153" i="4"/>
  <c r="X153" i="4"/>
  <c r="U153" i="4"/>
  <c r="T153" i="4"/>
  <c r="S153" i="4"/>
  <c r="AJ153" i="4" s="1"/>
  <c r="Q153" i="4"/>
  <c r="P153" i="4"/>
  <c r="AI152" i="4"/>
  <c r="AB152" i="4"/>
  <c r="Y152" i="4"/>
  <c r="X152" i="4"/>
  <c r="U152" i="4"/>
  <c r="AJ152" i="4" s="1"/>
  <c r="T152" i="4"/>
  <c r="S152" i="4"/>
  <c r="Q152" i="4"/>
  <c r="P152" i="4"/>
  <c r="AI151" i="4"/>
  <c r="AB151" i="4"/>
  <c r="Y151" i="4"/>
  <c r="X151" i="4"/>
  <c r="U151" i="4"/>
  <c r="T151" i="4"/>
  <c r="S151" i="4"/>
  <c r="AJ151" i="4" s="1"/>
  <c r="Q151" i="4"/>
  <c r="P151" i="4"/>
  <c r="AI150" i="4"/>
  <c r="AB150" i="4"/>
  <c r="Y150" i="4"/>
  <c r="X150" i="4"/>
  <c r="U150" i="4"/>
  <c r="AJ150" i="4" s="1"/>
  <c r="T150" i="4"/>
  <c r="S150" i="4"/>
  <c r="Q150" i="4"/>
  <c r="P150" i="4"/>
  <c r="AI149" i="4"/>
  <c r="AB149" i="4"/>
  <c r="Y149" i="4"/>
  <c r="X149" i="4"/>
  <c r="U149" i="4"/>
  <c r="T149" i="4"/>
  <c r="S149" i="4"/>
  <c r="AJ149" i="4" s="1"/>
  <c r="Q149" i="4"/>
  <c r="P149" i="4"/>
  <c r="AI148" i="4"/>
  <c r="AB148" i="4"/>
  <c r="Y148" i="4"/>
  <c r="X148" i="4"/>
  <c r="U148" i="4"/>
  <c r="AJ148" i="4" s="1"/>
  <c r="T148" i="4"/>
  <c r="S148" i="4"/>
  <c r="Q148" i="4"/>
  <c r="P148" i="4"/>
  <c r="AI147" i="4"/>
  <c r="AB147" i="4"/>
  <c r="Y147" i="4"/>
  <c r="X147" i="4"/>
  <c r="U147" i="4"/>
  <c r="T147" i="4"/>
  <c r="S147" i="4"/>
  <c r="AJ147" i="4" s="1"/>
  <c r="Q147" i="4"/>
  <c r="P147" i="4"/>
  <c r="AI146" i="4"/>
  <c r="AB146" i="4"/>
  <c r="Y146" i="4"/>
  <c r="X146" i="4"/>
  <c r="U146" i="4"/>
  <c r="AJ146" i="4" s="1"/>
  <c r="T146" i="4"/>
  <c r="S146" i="4"/>
  <c r="Q146" i="4"/>
  <c r="P146" i="4"/>
  <c r="AI145" i="4"/>
  <c r="AB145" i="4"/>
  <c r="Y145" i="4"/>
  <c r="X145" i="4"/>
  <c r="U145" i="4"/>
  <c r="T145" i="4"/>
  <c r="S145" i="4"/>
  <c r="AJ145" i="4" s="1"/>
  <c r="Q145" i="4"/>
  <c r="P145" i="4"/>
  <c r="AI144" i="4"/>
  <c r="AB144" i="4"/>
  <c r="Y144" i="4"/>
  <c r="X144" i="4"/>
  <c r="U144" i="4"/>
  <c r="AJ144" i="4" s="1"/>
  <c r="T144" i="4"/>
  <c r="S144" i="4"/>
  <c r="Q144" i="4"/>
  <c r="P144" i="4"/>
  <c r="AI143" i="4"/>
  <c r="AB143" i="4"/>
  <c r="Y143" i="4"/>
  <c r="X143" i="4"/>
  <c r="U143" i="4"/>
  <c r="T143" i="4"/>
  <c r="S143" i="4"/>
  <c r="AJ143" i="4" s="1"/>
  <c r="Q143" i="4"/>
  <c r="P143" i="4"/>
  <c r="AI142" i="4"/>
  <c r="AB142" i="4"/>
  <c r="Y142" i="4"/>
  <c r="X142" i="4"/>
  <c r="U142" i="4"/>
  <c r="AJ142" i="4" s="1"/>
  <c r="T142" i="4"/>
  <c r="S142" i="4"/>
  <c r="Q142" i="4"/>
  <c r="P142" i="4"/>
  <c r="AI141" i="4"/>
  <c r="AB141" i="4"/>
  <c r="Y141" i="4"/>
  <c r="X141" i="4"/>
  <c r="U141" i="4"/>
  <c r="T141" i="4"/>
  <c r="S141" i="4"/>
  <c r="AJ141" i="4" s="1"/>
  <c r="Q141" i="4"/>
  <c r="P141" i="4"/>
  <c r="AI140" i="4"/>
  <c r="AB140" i="4"/>
  <c r="Y140" i="4"/>
  <c r="X140" i="4"/>
  <c r="U140" i="4"/>
  <c r="AJ140" i="4" s="1"/>
  <c r="T140" i="4"/>
  <c r="S140" i="4"/>
  <c r="Q140" i="4"/>
  <c r="P140" i="4"/>
  <c r="AI139" i="4"/>
  <c r="AB139" i="4"/>
  <c r="Y139" i="4"/>
  <c r="X139" i="4"/>
  <c r="U139" i="4"/>
  <c r="T139" i="4"/>
  <c r="S139" i="4"/>
  <c r="AJ139" i="4" s="1"/>
  <c r="Q139" i="4"/>
  <c r="P139" i="4"/>
  <c r="AI138" i="4"/>
  <c r="AB138" i="4"/>
  <c r="Y138" i="4"/>
  <c r="X138" i="4"/>
  <c r="U138" i="4"/>
  <c r="AJ138" i="4" s="1"/>
  <c r="T138" i="4"/>
  <c r="S138" i="4"/>
  <c r="Q138" i="4"/>
  <c r="P138" i="4"/>
  <c r="AI137" i="4"/>
  <c r="AB137" i="4"/>
  <c r="Y137" i="4"/>
  <c r="X137" i="4"/>
  <c r="U137" i="4"/>
  <c r="T137" i="4"/>
  <c r="S137" i="4"/>
  <c r="AJ137" i="4" s="1"/>
  <c r="Q137" i="4"/>
  <c r="P137" i="4"/>
  <c r="AI136" i="4"/>
  <c r="AB136" i="4"/>
  <c r="Y136" i="4"/>
  <c r="X136" i="4"/>
  <c r="U136" i="4"/>
  <c r="AJ136" i="4" s="1"/>
  <c r="T136" i="4"/>
  <c r="S136" i="4"/>
  <c r="Q136" i="4"/>
  <c r="P136" i="4"/>
  <c r="AI135" i="4"/>
  <c r="AB135" i="4"/>
  <c r="Y135" i="4"/>
  <c r="X135" i="4"/>
  <c r="U135" i="4"/>
  <c r="T135" i="4"/>
  <c r="S135" i="4"/>
  <c r="AJ135" i="4" s="1"/>
  <c r="Q135" i="4"/>
  <c r="P135" i="4"/>
  <c r="AI134" i="4"/>
  <c r="AB134" i="4"/>
  <c r="Y134" i="4"/>
  <c r="X134" i="4"/>
  <c r="U134" i="4"/>
  <c r="AJ134" i="4" s="1"/>
  <c r="T134" i="4"/>
  <c r="S134" i="4"/>
  <c r="Q134" i="4"/>
  <c r="P134" i="4"/>
  <c r="AI133" i="4"/>
  <c r="AB133" i="4"/>
  <c r="Y133" i="4"/>
  <c r="X133" i="4"/>
  <c r="U133" i="4"/>
  <c r="T133" i="4"/>
  <c r="S133" i="4"/>
  <c r="AJ133" i="4" s="1"/>
  <c r="Q133" i="4"/>
  <c r="P133" i="4"/>
  <c r="AI132" i="4"/>
  <c r="AB132" i="4"/>
  <c r="Y132" i="4"/>
  <c r="X132" i="4"/>
  <c r="U132" i="4"/>
  <c r="AJ132" i="4" s="1"/>
  <c r="T132" i="4"/>
  <c r="S132" i="4"/>
  <c r="Q132" i="4"/>
  <c r="P132" i="4"/>
  <c r="AI131" i="4"/>
  <c r="AB131" i="4"/>
  <c r="Y131" i="4"/>
  <c r="X131" i="4"/>
  <c r="U131" i="4"/>
  <c r="T131" i="4"/>
  <c r="S131" i="4"/>
  <c r="AJ131" i="4" s="1"/>
  <c r="Q131" i="4"/>
  <c r="P131" i="4"/>
  <c r="AI130" i="4"/>
  <c r="AB130" i="4"/>
  <c r="Y130" i="4"/>
  <c r="X130" i="4"/>
  <c r="U130" i="4"/>
  <c r="AJ130" i="4" s="1"/>
  <c r="T130" i="4"/>
  <c r="S130" i="4"/>
  <c r="Q130" i="4"/>
  <c r="P130" i="4"/>
  <c r="AI129" i="4"/>
  <c r="AB129" i="4"/>
  <c r="Y129" i="4"/>
  <c r="X129" i="4"/>
  <c r="U129" i="4"/>
  <c r="T129" i="4"/>
  <c r="S129" i="4"/>
  <c r="AJ129" i="4" s="1"/>
  <c r="Q129" i="4"/>
  <c r="P129" i="4"/>
  <c r="AI128" i="4"/>
  <c r="AB128" i="4"/>
  <c r="Y128" i="4"/>
  <c r="X128" i="4"/>
  <c r="U128" i="4"/>
  <c r="AJ128" i="4" s="1"/>
  <c r="T128" i="4"/>
  <c r="S128" i="4"/>
  <c r="Q128" i="4"/>
  <c r="P128" i="4"/>
  <c r="AI127" i="4"/>
  <c r="AB127" i="4"/>
  <c r="Y127" i="4"/>
  <c r="X127" i="4"/>
  <c r="U127" i="4"/>
  <c r="T127" i="4"/>
  <c r="S127" i="4"/>
  <c r="AJ127" i="4" s="1"/>
  <c r="Q127" i="4"/>
  <c r="P127" i="4"/>
  <c r="AI126" i="4"/>
  <c r="AB126" i="4"/>
  <c r="Y126" i="4"/>
  <c r="X126" i="4"/>
  <c r="U126" i="4"/>
  <c r="AJ126" i="4" s="1"/>
  <c r="T126" i="4"/>
  <c r="S126" i="4"/>
  <c r="Q126" i="4"/>
  <c r="P126" i="4"/>
  <c r="AI125" i="4"/>
  <c r="AB125" i="4"/>
  <c r="Y125" i="4"/>
  <c r="X125" i="4"/>
  <c r="U125" i="4"/>
  <c r="T125" i="4"/>
  <c r="S125" i="4"/>
  <c r="AJ125" i="4" s="1"/>
  <c r="Q125" i="4"/>
  <c r="P125" i="4"/>
  <c r="AI124" i="4"/>
  <c r="AB124" i="4"/>
  <c r="Y124" i="4"/>
  <c r="X124" i="4"/>
  <c r="U124" i="4"/>
  <c r="AJ124" i="4" s="1"/>
  <c r="T124" i="4"/>
  <c r="S124" i="4"/>
  <c r="Q124" i="4"/>
  <c r="P124" i="4"/>
  <c r="AI123" i="4"/>
  <c r="AB123" i="4"/>
  <c r="Y123" i="4"/>
  <c r="X123" i="4"/>
  <c r="U123" i="4"/>
  <c r="T123" i="4"/>
  <c r="S123" i="4"/>
  <c r="AJ123" i="4" s="1"/>
  <c r="Q123" i="4"/>
  <c r="P123" i="4"/>
  <c r="AI122" i="4"/>
  <c r="AB122" i="4"/>
  <c r="Y122" i="4"/>
  <c r="X122" i="4"/>
  <c r="U122" i="4"/>
  <c r="AJ122" i="4" s="1"/>
  <c r="T122" i="4"/>
  <c r="S122" i="4"/>
  <c r="Q122" i="4"/>
  <c r="P122" i="4"/>
  <c r="AI121" i="4"/>
  <c r="AB121" i="4"/>
  <c r="Y121" i="4"/>
  <c r="X121" i="4"/>
  <c r="U121" i="4"/>
  <c r="T121" i="4"/>
  <c r="S121" i="4"/>
  <c r="AJ121" i="4" s="1"/>
  <c r="Q121" i="4"/>
  <c r="P121" i="4"/>
  <c r="AI120" i="4"/>
  <c r="AB120" i="4"/>
  <c r="Y120" i="4"/>
  <c r="X120" i="4"/>
  <c r="U120" i="4"/>
  <c r="AJ120" i="4" s="1"/>
  <c r="T120" i="4"/>
  <c r="S120" i="4"/>
  <c r="Q120" i="4"/>
  <c r="P120" i="4"/>
  <c r="AI119" i="4"/>
  <c r="AB119" i="4"/>
  <c r="Y119" i="4"/>
  <c r="X119" i="4"/>
  <c r="U119" i="4"/>
  <c r="T119" i="4"/>
  <c r="S119" i="4"/>
  <c r="AJ119" i="4" s="1"/>
  <c r="Q119" i="4"/>
  <c r="P119" i="4"/>
  <c r="AI118" i="4"/>
  <c r="AB118" i="4"/>
  <c r="Y118" i="4"/>
  <c r="X118" i="4"/>
  <c r="U118" i="4"/>
  <c r="AJ118" i="4" s="1"/>
  <c r="T118" i="4"/>
  <c r="S118" i="4"/>
  <c r="Q118" i="4"/>
  <c r="P118" i="4"/>
  <c r="AI117" i="4"/>
  <c r="AB117" i="4"/>
  <c r="Y117" i="4"/>
  <c r="X117" i="4"/>
  <c r="U117" i="4"/>
  <c r="T117" i="4"/>
  <c r="S117" i="4"/>
  <c r="AJ117" i="4" s="1"/>
  <c r="Q117" i="4"/>
  <c r="P117" i="4"/>
  <c r="AI116" i="4"/>
  <c r="AB116" i="4"/>
  <c r="Y116" i="4"/>
  <c r="X116" i="4"/>
  <c r="U116" i="4"/>
  <c r="AJ116" i="4" s="1"/>
  <c r="T116" i="4"/>
  <c r="S116" i="4"/>
  <c r="Q116" i="4"/>
  <c r="P116" i="4"/>
  <c r="AI115" i="4"/>
  <c r="AB115" i="4"/>
  <c r="Y115" i="4"/>
  <c r="X115" i="4"/>
  <c r="U115" i="4"/>
  <c r="T115" i="4"/>
  <c r="S115" i="4"/>
  <c r="AJ115" i="4" s="1"/>
  <c r="Q115" i="4"/>
  <c r="P115" i="4"/>
  <c r="AI114" i="4"/>
  <c r="AB114" i="4"/>
  <c r="Y114" i="4"/>
  <c r="X114" i="4"/>
  <c r="U114" i="4"/>
  <c r="AJ114" i="4" s="1"/>
  <c r="T114" i="4"/>
  <c r="S114" i="4"/>
  <c r="Q114" i="4"/>
  <c r="P114" i="4"/>
  <c r="AI113" i="4"/>
  <c r="AB113" i="4"/>
  <c r="Y113" i="4"/>
  <c r="X113" i="4"/>
  <c r="U113" i="4"/>
  <c r="T113" i="4"/>
  <c r="S113" i="4"/>
  <c r="AJ113" i="4" s="1"/>
  <c r="Q113" i="4"/>
  <c r="P113" i="4"/>
  <c r="AI112" i="4"/>
  <c r="AB112" i="4"/>
  <c r="Y112" i="4"/>
  <c r="X112" i="4"/>
  <c r="U112" i="4"/>
  <c r="AJ112" i="4" s="1"/>
  <c r="T112" i="4"/>
  <c r="S112" i="4"/>
  <c r="Q112" i="4"/>
  <c r="P112" i="4"/>
  <c r="AI111" i="4"/>
  <c r="AB111" i="4"/>
  <c r="Y111" i="4"/>
  <c r="X111" i="4"/>
  <c r="U111" i="4"/>
  <c r="T111" i="4"/>
  <c r="S111" i="4"/>
  <c r="AJ111" i="4" s="1"/>
  <c r="Q111" i="4"/>
  <c r="P111" i="4"/>
  <c r="AI110" i="4"/>
  <c r="AB110" i="4"/>
  <c r="Y110" i="4"/>
  <c r="X110" i="4"/>
  <c r="U110" i="4"/>
  <c r="AJ110" i="4" s="1"/>
  <c r="T110" i="4"/>
  <c r="S110" i="4"/>
  <c r="Q110" i="4"/>
  <c r="P110" i="4"/>
  <c r="AI109" i="4"/>
  <c r="AB109" i="4"/>
  <c r="Y109" i="4"/>
  <c r="X109" i="4"/>
  <c r="U109" i="4"/>
  <c r="T109" i="4"/>
  <c r="S109" i="4"/>
  <c r="AJ109" i="4" s="1"/>
  <c r="Q109" i="4"/>
  <c r="P109" i="4"/>
  <c r="AI108" i="4"/>
  <c r="AB108" i="4"/>
  <c r="Y108" i="4"/>
  <c r="X108" i="4"/>
  <c r="U108" i="4"/>
  <c r="AJ108" i="4" s="1"/>
  <c r="T108" i="4"/>
  <c r="S108" i="4"/>
  <c r="Q108" i="4"/>
  <c r="P108" i="4"/>
  <c r="AI107" i="4"/>
  <c r="AB107" i="4"/>
  <c r="Y107" i="4"/>
  <c r="X107" i="4"/>
  <c r="U107" i="4"/>
  <c r="T107" i="4"/>
  <c r="S107" i="4"/>
  <c r="AJ107" i="4" s="1"/>
  <c r="Q107" i="4"/>
  <c r="P107" i="4"/>
  <c r="AI106" i="4"/>
  <c r="AB106" i="4"/>
  <c r="Y106" i="4"/>
  <c r="X106" i="4"/>
  <c r="U106" i="4"/>
  <c r="AJ106" i="4" s="1"/>
  <c r="T106" i="4"/>
  <c r="S106" i="4"/>
  <c r="Q106" i="4"/>
  <c r="P106" i="4"/>
  <c r="AI105" i="4"/>
  <c r="AB105" i="4"/>
  <c r="Y105" i="4"/>
  <c r="X105" i="4"/>
  <c r="U105" i="4"/>
  <c r="T105" i="4"/>
  <c r="S105" i="4"/>
  <c r="AJ105" i="4" s="1"/>
  <c r="Q105" i="4"/>
  <c r="P105" i="4"/>
  <c r="AI104" i="4"/>
  <c r="AB104" i="4"/>
  <c r="Y104" i="4"/>
  <c r="X104" i="4"/>
  <c r="U104" i="4"/>
  <c r="AJ104" i="4" s="1"/>
  <c r="T104" i="4"/>
  <c r="S104" i="4"/>
  <c r="Q104" i="4"/>
  <c r="P104" i="4"/>
  <c r="AI103" i="4"/>
  <c r="AB103" i="4"/>
  <c r="Y103" i="4"/>
  <c r="X103" i="4"/>
  <c r="U103" i="4"/>
  <c r="T103" i="4"/>
  <c r="S103" i="4"/>
  <c r="AJ103" i="4" s="1"/>
  <c r="Q103" i="4"/>
  <c r="P103" i="4"/>
  <c r="AI102" i="4"/>
  <c r="AB102" i="4"/>
  <c r="Y102" i="4"/>
  <c r="X102" i="4"/>
  <c r="U102" i="4"/>
  <c r="AJ102" i="4" s="1"/>
  <c r="T102" i="4"/>
  <c r="S102" i="4"/>
  <c r="Q102" i="4"/>
  <c r="P102" i="4"/>
  <c r="AI101" i="4"/>
  <c r="AB101" i="4"/>
  <c r="Y101" i="4"/>
  <c r="X101" i="4"/>
  <c r="U101" i="4"/>
  <c r="T101" i="4"/>
  <c r="S101" i="4"/>
  <c r="AJ101" i="4" s="1"/>
  <c r="Q101" i="4"/>
  <c r="P101" i="4"/>
  <c r="AI100" i="4"/>
  <c r="AB100" i="4"/>
  <c r="Y100" i="4"/>
  <c r="X100" i="4"/>
  <c r="U100" i="4"/>
  <c r="AJ100" i="4" s="1"/>
  <c r="T100" i="4"/>
  <c r="S100" i="4"/>
  <c r="Q100" i="4"/>
  <c r="P100" i="4"/>
  <c r="AI99" i="4"/>
  <c r="AB99" i="4"/>
  <c r="Y99" i="4"/>
  <c r="X99" i="4"/>
  <c r="U99" i="4"/>
  <c r="T99" i="4"/>
  <c r="S99" i="4"/>
  <c r="AJ99" i="4" s="1"/>
  <c r="Q99" i="4"/>
  <c r="P99" i="4"/>
  <c r="AI98" i="4"/>
  <c r="AB98" i="4"/>
  <c r="Y98" i="4"/>
  <c r="X98" i="4"/>
  <c r="U98" i="4"/>
  <c r="AJ98" i="4" s="1"/>
  <c r="T98" i="4"/>
  <c r="S98" i="4"/>
  <c r="Q98" i="4"/>
  <c r="P98" i="4"/>
  <c r="AI97" i="4"/>
  <c r="AB97" i="4"/>
  <c r="Y97" i="4"/>
  <c r="X97" i="4"/>
  <c r="U97" i="4"/>
  <c r="T97" i="4"/>
  <c r="S97" i="4"/>
  <c r="AJ97" i="4" s="1"/>
  <c r="Q97" i="4"/>
  <c r="P97" i="4"/>
  <c r="AI96" i="4"/>
  <c r="AB96" i="4"/>
  <c r="Y96" i="4"/>
  <c r="X96" i="4"/>
  <c r="U96" i="4"/>
  <c r="AJ96" i="4" s="1"/>
  <c r="T96" i="4"/>
  <c r="S96" i="4"/>
  <c r="Q96" i="4"/>
  <c r="P96" i="4"/>
  <c r="AI95" i="4"/>
  <c r="AB95" i="4"/>
  <c r="Y95" i="4"/>
  <c r="X95" i="4"/>
  <c r="U95" i="4"/>
  <c r="T95" i="4"/>
  <c r="S95" i="4"/>
  <c r="AJ95" i="4" s="1"/>
  <c r="Q95" i="4"/>
  <c r="P95" i="4"/>
  <c r="AI94" i="4"/>
  <c r="AB94" i="4"/>
  <c r="Y94" i="4"/>
  <c r="X94" i="4"/>
  <c r="U94" i="4"/>
  <c r="AJ94" i="4" s="1"/>
  <c r="T94" i="4"/>
  <c r="S94" i="4"/>
  <c r="Q94" i="4"/>
  <c r="P94" i="4"/>
  <c r="AI93" i="4"/>
  <c r="AB93" i="4"/>
  <c r="Y93" i="4"/>
  <c r="Y155" i="4" s="1"/>
  <c r="X93" i="4"/>
  <c r="U93" i="4"/>
  <c r="T93" i="4"/>
  <c r="S93" i="4"/>
  <c r="AJ93" i="4" s="1"/>
  <c r="Q93" i="4"/>
  <c r="P93" i="4"/>
  <c r="AI92" i="4"/>
  <c r="AB92" i="4"/>
  <c r="Y92" i="4"/>
  <c r="X92" i="4"/>
  <c r="U92" i="4"/>
  <c r="AJ92" i="4" s="1"/>
  <c r="T92" i="4"/>
  <c r="S92" i="4"/>
  <c r="AI91" i="4"/>
  <c r="AB91" i="4"/>
  <c r="Y91" i="4"/>
  <c r="X91" i="4"/>
  <c r="U91" i="4"/>
  <c r="AJ91" i="4" s="1"/>
  <c r="T91" i="4"/>
  <c r="S91" i="4"/>
  <c r="AI90" i="4"/>
  <c r="AB90" i="4"/>
  <c r="Y90" i="4"/>
  <c r="X90" i="4"/>
  <c r="U90" i="4"/>
  <c r="AJ90" i="4" s="1"/>
  <c r="T90" i="4"/>
  <c r="S90" i="4"/>
  <c r="AI89" i="4"/>
  <c r="AB89" i="4"/>
  <c r="Y89" i="4"/>
  <c r="X89" i="4"/>
  <c r="U89" i="4"/>
  <c r="AJ89" i="4" s="1"/>
  <c r="T89" i="4"/>
  <c r="S89" i="4"/>
  <c r="AI88" i="4"/>
  <c r="AB88" i="4"/>
  <c r="Y88" i="4"/>
  <c r="X88" i="4"/>
  <c r="U88" i="4"/>
  <c r="AJ88" i="4" s="1"/>
  <c r="T88" i="4"/>
  <c r="S88" i="4"/>
  <c r="AI87" i="4"/>
  <c r="AB87" i="4"/>
  <c r="Y87" i="4"/>
  <c r="X87" i="4"/>
  <c r="U87" i="4"/>
  <c r="AJ87" i="4" s="1"/>
  <c r="T87" i="4"/>
  <c r="S87" i="4"/>
  <c r="AI86" i="4"/>
  <c r="AB86" i="4"/>
  <c r="Y86" i="4"/>
  <c r="X86" i="4"/>
  <c r="U86" i="4"/>
  <c r="AJ86" i="4" s="1"/>
  <c r="T86" i="4"/>
  <c r="S86" i="4"/>
  <c r="AI85" i="4"/>
  <c r="AB85" i="4"/>
  <c r="Y85" i="4"/>
  <c r="X85" i="4"/>
  <c r="U85" i="4"/>
  <c r="AJ85" i="4" s="1"/>
  <c r="T85" i="4"/>
  <c r="S85" i="4"/>
  <c r="AI84" i="4"/>
  <c r="AB84" i="4"/>
  <c r="Y84" i="4"/>
  <c r="X84" i="4"/>
  <c r="U84" i="4"/>
  <c r="AJ84" i="4" s="1"/>
  <c r="T84" i="4"/>
  <c r="S84" i="4"/>
  <c r="AI83" i="4"/>
  <c r="AB83" i="4"/>
  <c r="Y83" i="4"/>
  <c r="X83" i="4"/>
  <c r="U83" i="4"/>
  <c r="AJ83" i="4" s="1"/>
  <c r="T83" i="4"/>
  <c r="S83" i="4"/>
  <c r="AI82" i="4"/>
  <c r="AB82" i="4"/>
  <c r="Y82" i="4"/>
  <c r="X82" i="4"/>
  <c r="U82" i="4"/>
  <c r="AJ82" i="4" s="1"/>
  <c r="T82" i="4"/>
  <c r="S82" i="4"/>
  <c r="AI81" i="4"/>
  <c r="AB81" i="4"/>
  <c r="Y81" i="4"/>
  <c r="X81" i="4"/>
  <c r="U81" i="4"/>
  <c r="AJ81" i="4" s="1"/>
  <c r="T81" i="4"/>
  <c r="S81" i="4"/>
  <c r="AI80" i="4"/>
  <c r="AB80" i="4"/>
  <c r="Y80" i="4"/>
  <c r="X80" i="4"/>
  <c r="U80" i="4"/>
  <c r="AJ80" i="4" s="1"/>
  <c r="T80" i="4"/>
  <c r="S80" i="4"/>
  <c r="AI79" i="4"/>
  <c r="AB79" i="4"/>
  <c r="Y79" i="4"/>
  <c r="X79" i="4"/>
  <c r="U79" i="4"/>
  <c r="AJ79" i="4" s="1"/>
  <c r="T79" i="4"/>
  <c r="S79" i="4"/>
  <c r="AI78" i="4"/>
  <c r="AB78" i="4"/>
  <c r="Y78" i="4"/>
  <c r="X78" i="4"/>
  <c r="U78" i="4"/>
  <c r="AJ78" i="4" s="1"/>
  <c r="T78" i="4"/>
  <c r="S78" i="4"/>
  <c r="AI77" i="4"/>
  <c r="AB77" i="4"/>
  <c r="Y77" i="4"/>
  <c r="X77" i="4"/>
  <c r="U77" i="4"/>
  <c r="AJ77" i="4" s="1"/>
  <c r="T77" i="4"/>
  <c r="S77" i="4"/>
  <c r="AI76" i="4"/>
  <c r="AB76" i="4"/>
  <c r="Y76" i="4"/>
  <c r="X76" i="4"/>
  <c r="U76" i="4"/>
  <c r="AJ76" i="4" s="1"/>
  <c r="T76" i="4"/>
  <c r="S76" i="4"/>
  <c r="AI75" i="4"/>
  <c r="AB75" i="4"/>
  <c r="Y75" i="4"/>
  <c r="X75" i="4"/>
  <c r="U75" i="4"/>
  <c r="AJ75" i="4" s="1"/>
  <c r="T75" i="4"/>
  <c r="S75" i="4"/>
  <c r="AI74" i="4"/>
  <c r="AB74" i="4"/>
  <c r="Y74" i="4"/>
  <c r="X74" i="4"/>
  <c r="U74" i="4"/>
  <c r="AJ74" i="4" s="1"/>
  <c r="T74" i="4"/>
  <c r="S74" i="4"/>
  <c r="AI73" i="4"/>
  <c r="AB73" i="4"/>
  <c r="Y73" i="4"/>
  <c r="X73" i="4"/>
  <c r="U73" i="4"/>
  <c r="AJ73" i="4" s="1"/>
  <c r="T73" i="4"/>
  <c r="S73" i="4"/>
  <c r="AI72" i="4"/>
  <c r="AB72" i="4"/>
  <c r="Y72" i="4"/>
  <c r="X72" i="4"/>
  <c r="U72" i="4"/>
  <c r="AJ72" i="4" s="1"/>
  <c r="T72" i="4"/>
  <c r="S72" i="4"/>
  <c r="AI71" i="4"/>
  <c r="AB71" i="4"/>
  <c r="Y71" i="4"/>
  <c r="X71" i="4"/>
  <c r="U71" i="4"/>
  <c r="AJ71" i="4" s="1"/>
  <c r="T71" i="4"/>
  <c r="S71" i="4"/>
  <c r="AI70" i="4"/>
  <c r="AB70" i="4"/>
  <c r="Y70" i="4"/>
  <c r="X70" i="4"/>
  <c r="U70" i="4"/>
  <c r="AJ70" i="4" s="1"/>
  <c r="T70" i="4"/>
  <c r="S70" i="4"/>
  <c r="AI69" i="4"/>
  <c r="AB69" i="4"/>
  <c r="Y69" i="4"/>
  <c r="X69" i="4"/>
  <c r="U69" i="4"/>
  <c r="AJ69" i="4" s="1"/>
  <c r="T69" i="4"/>
  <c r="S69" i="4"/>
  <c r="AI68" i="4"/>
  <c r="AB68" i="4"/>
  <c r="Y68" i="4"/>
  <c r="X68" i="4"/>
  <c r="U68" i="4"/>
  <c r="AJ68" i="4" s="1"/>
  <c r="T68" i="4"/>
  <c r="S68" i="4"/>
  <c r="AI67" i="4"/>
  <c r="AB67" i="4"/>
  <c r="Y67" i="4"/>
  <c r="X67" i="4"/>
  <c r="U67" i="4"/>
  <c r="AJ67" i="4" s="1"/>
  <c r="T67" i="4"/>
  <c r="S67" i="4"/>
  <c r="AI66" i="4"/>
  <c r="AB66" i="4"/>
  <c r="Y66" i="4"/>
  <c r="X66" i="4"/>
  <c r="U66" i="4"/>
  <c r="AJ66" i="4" s="1"/>
  <c r="T66" i="4"/>
  <c r="S66" i="4"/>
  <c r="AI65" i="4"/>
  <c r="AB65" i="4"/>
  <c r="Y65" i="4"/>
  <c r="X65" i="4"/>
  <c r="U65" i="4"/>
  <c r="AJ65" i="4" s="1"/>
  <c r="T65" i="4"/>
  <c r="S65" i="4"/>
  <c r="AI64" i="4"/>
  <c r="AB64" i="4"/>
  <c r="Y64" i="4"/>
  <c r="X64" i="4"/>
  <c r="U64" i="4"/>
  <c r="AJ64" i="4" s="1"/>
  <c r="T64" i="4"/>
  <c r="S64" i="4"/>
  <c r="AI63" i="4"/>
  <c r="AB63" i="4"/>
  <c r="Y63" i="4"/>
  <c r="X63" i="4"/>
  <c r="U63" i="4"/>
  <c r="AJ63" i="4" s="1"/>
  <c r="T63" i="4"/>
  <c r="S63" i="4"/>
  <c r="AI62" i="4"/>
  <c r="AB62" i="4"/>
  <c r="Y62" i="4"/>
  <c r="X62" i="4"/>
  <c r="U62" i="4"/>
  <c r="AJ62" i="4" s="1"/>
  <c r="T62" i="4"/>
  <c r="S62" i="4"/>
  <c r="AI61" i="4"/>
  <c r="AB61" i="4"/>
  <c r="Y61" i="4"/>
  <c r="X61" i="4"/>
  <c r="U61" i="4"/>
  <c r="AJ61" i="4" s="1"/>
  <c r="T61" i="4"/>
  <c r="S61" i="4"/>
  <c r="AI60" i="4"/>
  <c r="AB60" i="4"/>
  <c r="Y60" i="4"/>
  <c r="X60" i="4"/>
  <c r="U60" i="4"/>
  <c r="AJ60" i="4" s="1"/>
  <c r="T60" i="4"/>
  <c r="S60" i="4"/>
  <c r="AI59" i="4"/>
  <c r="AB59" i="4"/>
  <c r="Y59" i="4"/>
  <c r="X59" i="4"/>
  <c r="U59" i="4"/>
  <c r="AJ59" i="4" s="1"/>
  <c r="T59" i="4"/>
  <c r="S59" i="4"/>
  <c r="AI58" i="4"/>
  <c r="AB58" i="4"/>
  <c r="Y58" i="4"/>
  <c r="X58" i="4"/>
  <c r="U58" i="4"/>
  <c r="AJ58" i="4" s="1"/>
  <c r="T58" i="4"/>
  <c r="S58" i="4"/>
  <c r="AI57" i="4"/>
  <c r="AB57" i="4"/>
  <c r="Y57" i="4"/>
  <c r="X57" i="4"/>
  <c r="U57" i="4"/>
  <c r="AJ57" i="4" s="1"/>
  <c r="T57" i="4"/>
  <c r="S57" i="4"/>
  <c r="AI56" i="4"/>
  <c r="AB56" i="4"/>
  <c r="Y56" i="4"/>
  <c r="X56" i="4"/>
  <c r="U56" i="4"/>
  <c r="AJ56" i="4" s="1"/>
  <c r="T56" i="4"/>
  <c r="S56" i="4"/>
  <c r="AI55" i="4"/>
  <c r="AB55" i="4"/>
  <c r="Y55" i="4"/>
  <c r="X55" i="4"/>
  <c r="U55" i="4"/>
  <c r="AJ55" i="4" s="1"/>
  <c r="T55" i="4"/>
  <c r="S55" i="4"/>
  <c r="AI54" i="4"/>
  <c r="AB54" i="4"/>
  <c r="Y54" i="4"/>
  <c r="X54" i="4"/>
  <c r="U54" i="4"/>
  <c r="AJ54" i="4" s="1"/>
  <c r="T54" i="4"/>
  <c r="S54" i="4"/>
  <c r="AI53" i="4"/>
  <c r="AB53" i="4"/>
  <c r="Y53" i="4"/>
  <c r="X53" i="4"/>
  <c r="U53" i="4"/>
  <c r="AJ53" i="4" s="1"/>
  <c r="T53" i="4"/>
  <c r="S53" i="4"/>
  <c r="AI52" i="4"/>
  <c r="AB52" i="4"/>
  <c r="Y52" i="4"/>
  <c r="X52" i="4"/>
  <c r="U52" i="4"/>
  <c r="AJ52" i="4" s="1"/>
  <c r="T52" i="4"/>
  <c r="S52" i="4"/>
  <c r="AI51" i="4"/>
  <c r="AB51" i="4"/>
  <c r="Y51" i="4"/>
  <c r="X51" i="4"/>
  <c r="U51" i="4"/>
  <c r="AJ51" i="4" s="1"/>
  <c r="T51" i="4"/>
  <c r="S51" i="4"/>
  <c r="AI50" i="4"/>
  <c r="AB50" i="4"/>
  <c r="Y50" i="4"/>
  <c r="X50" i="4"/>
  <c r="U50" i="4"/>
  <c r="AJ50" i="4" s="1"/>
  <c r="T50" i="4"/>
  <c r="S50" i="4"/>
  <c r="AI49" i="4"/>
  <c r="AB49" i="4"/>
  <c r="Y49" i="4"/>
  <c r="X49" i="4"/>
  <c r="U49" i="4"/>
  <c r="AJ49" i="4" s="1"/>
  <c r="T49" i="4"/>
  <c r="S49" i="4"/>
  <c r="AI48" i="4"/>
  <c r="AB48" i="4"/>
  <c r="Y48" i="4"/>
  <c r="X48" i="4"/>
  <c r="U48" i="4"/>
  <c r="AJ48" i="4" s="1"/>
  <c r="T48" i="4"/>
  <c r="S48" i="4"/>
  <c r="AI47" i="4"/>
  <c r="AB47" i="4"/>
  <c r="Y47" i="4"/>
  <c r="X47" i="4"/>
  <c r="U47" i="4"/>
  <c r="AJ47" i="4" s="1"/>
  <c r="T47" i="4"/>
  <c r="S47" i="4"/>
  <c r="AI46" i="4"/>
  <c r="AB46" i="4"/>
  <c r="Y46" i="4"/>
  <c r="X46" i="4"/>
  <c r="U46" i="4"/>
  <c r="AJ46" i="4" s="1"/>
  <c r="T46" i="4"/>
  <c r="S46" i="4"/>
  <c r="AI45" i="4"/>
  <c r="AB45" i="4"/>
  <c r="Y45" i="4"/>
  <c r="X45" i="4"/>
  <c r="U45" i="4"/>
  <c r="AJ45" i="4" s="1"/>
  <c r="T45" i="4"/>
  <c r="S45" i="4"/>
  <c r="AI44" i="4"/>
  <c r="AB44" i="4"/>
  <c r="Y44" i="4"/>
  <c r="X44" i="4"/>
  <c r="U44" i="4"/>
  <c r="AJ44" i="4" s="1"/>
  <c r="T44" i="4"/>
  <c r="S44" i="4"/>
  <c r="AI43" i="4"/>
  <c r="AB43" i="4"/>
  <c r="Y43" i="4"/>
  <c r="X43" i="4"/>
  <c r="U43" i="4"/>
  <c r="AJ43" i="4" s="1"/>
  <c r="T43" i="4"/>
  <c r="S43" i="4"/>
  <c r="AI42" i="4"/>
  <c r="AB42" i="4"/>
  <c r="Y42" i="4"/>
  <c r="X42" i="4"/>
  <c r="U42" i="4"/>
  <c r="AJ42" i="4" s="1"/>
  <c r="T42" i="4"/>
  <c r="S42" i="4"/>
  <c r="AI41" i="4"/>
  <c r="AB41" i="4"/>
  <c r="Y41" i="4"/>
  <c r="X41" i="4"/>
  <c r="U41" i="4"/>
  <c r="AJ41" i="4" s="1"/>
  <c r="T41" i="4"/>
  <c r="S41" i="4"/>
  <c r="AI40" i="4"/>
  <c r="AB40" i="4"/>
  <c r="Y40" i="4"/>
  <c r="X40" i="4"/>
  <c r="U40" i="4"/>
  <c r="AJ40" i="4" s="1"/>
  <c r="T40" i="4"/>
  <c r="S40" i="4"/>
  <c r="AI39" i="4"/>
  <c r="AB39" i="4"/>
  <c r="Y39" i="4"/>
  <c r="X39" i="4"/>
  <c r="U39" i="4"/>
  <c r="AJ39" i="4" s="1"/>
  <c r="T39" i="4"/>
  <c r="S39" i="4"/>
  <c r="AI38" i="4"/>
  <c r="AB38" i="4"/>
  <c r="Y38" i="4"/>
  <c r="X38" i="4"/>
  <c r="U38" i="4"/>
  <c r="AJ38" i="4" s="1"/>
  <c r="T38" i="4"/>
  <c r="S38" i="4"/>
  <c r="AI37" i="4"/>
  <c r="AB37" i="4"/>
  <c r="Y37" i="4"/>
  <c r="X37" i="4"/>
  <c r="U37" i="4"/>
  <c r="AJ37" i="4" s="1"/>
  <c r="T37" i="4"/>
  <c r="S37" i="4"/>
  <c r="AI36" i="4"/>
  <c r="AB36" i="4"/>
  <c r="Y36" i="4"/>
  <c r="X36" i="4"/>
  <c r="U36" i="4"/>
  <c r="AJ36" i="4" s="1"/>
  <c r="T36" i="4"/>
  <c r="S36" i="4"/>
  <c r="AI35" i="4"/>
  <c r="AB35" i="4"/>
  <c r="Y35" i="4"/>
  <c r="X35" i="4"/>
  <c r="U35" i="4"/>
  <c r="AJ35" i="4" s="1"/>
  <c r="T35" i="4"/>
  <c r="S35" i="4"/>
  <c r="AI34" i="4"/>
  <c r="AB34" i="4"/>
  <c r="Y34" i="4"/>
  <c r="X34" i="4"/>
  <c r="U34" i="4"/>
  <c r="AJ34" i="4" s="1"/>
  <c r="T34" i="4"/>
  <c r="S34" i="4"/>
  <c r="AI33" i="4"/>
  <c r="AB33" i="4"/>
  <c r="Y33" i="4"/>
  <c r="X33" i="4"/>
  <c r="U33" i="4"/>
  <c r="AJ33" i="4" s="1"/>
  <c r="T33" i="4"/>
  <c r="S33" i="4"/>
  <c r="AI32" i="4"/>
  <c r="AB32" i="4"/>
  <c r="Y32" i="4"/>
  <c r="X32" i="4"/>
  <c r="U32" i="4"/>
  <c r="AJ32" i="4" s="1"/>
  <c r="T32" i="4"/>
  <c r="S32" i="4"/>
  <c r="AI31" i="4"/>
  <c r="AB31" i="4"/>
  <c r="Y31" i="4"/>
  <c r="X31" i="4"/>
  <c r="U31" i="4"/>
  <c r="AJ31" i="4" s="1"/>
  <c r="T31" i="4"/>
  <c r="S31" i="4"/>
  <c r="AI30" i="4"/>
  <c r="AB30" i="4"/>
  <c r="Y30" i="4"/>
  <c r="X30" i="4"/>
  <c r="U30" i="4"/>
  <c r="AJ30" i="4" s="1"/>
  <c r="T30" i="4"/>
  <c r="S30" i="4"/>
  <c r="AI29" i="4"/>
  <c r="AB29" i="4"/>
  <c r="Y29" i="4"/>
  <c r="X29" i="4"/>
  <c r="U29" i="4"/>
  <c r="AJ29" i="4" s="1"/>
  <c r="T29" i="4"/>
  <c r="S29" i="4"/>
  <c r="AI28" i="4"/>
  <c r="AB28" i="4"/>
  <c r="Y28" i="4"/>
  <c r="X28" i="4"/>
  <c r="U28" i="4"/>
  <c r="AJ28" i="4" s="1"/>
  <c r="T28" i="4"/>
  <c r="S28" i="4"/>
  <c r="AI27" i="4"/>
  <c r="AB27" i="4"/>
  <c r="Y27" i="4"/>
  <c r="X27" i="4"/>
  <c r="U27" i="4"/>
  <c r="AJ27" i="4" s="1"/>
  <c r="T27" i="4"/>
  <c r="S27" i="4"/>
  <c r="AI26" i="4"/>
  <c r="AB26" i="4"/>
  <c r="Y26" i="4"/>
  <c r="X26" i="4"/>
  <c r="U26" i="4"/>
  <c r="AJ26" i="4" s="1"/>
  <c r="T26" i="4"/>
  <c r="S26" i="4"/>
  <c r="AI25" i="4"/>
  <c r="AB25" i="4"/>
  <c r="Y25" i="4"/>
  <c r="X25" i="4"/>
  <c r="U25" i="4"/>
  <c r="AJ25" i="4" s="1"/>
  <c r="T25" i="4"/>
  <c r="S25" i="4"/>
  <c r="AI24" i="4"/>
  <c r="AB24" i="4"/>
  <c r="Y24" i="4"/>
  <c r="X24" i="4"/>
  <c r="U24" i="4"/>
  <c r="AJ24" i="4" s="1"/>
  <c r="T24" i="4"/>
  <c r="S24" i="4"/>
  <c r="AI23" i="4"/>
  <c r="AB23" i="4"/>
  <c r="Y23" i="4"/>
  <c r="X23" i="4"/>
  <c r="U23" i="4"/>
  <c r="AJ23" i="4" s="1"/>
  <c r="T23" i="4"/>
  <c r="S23" i="4"/>
  <c r="AI22" i="4"/>
  <c r="AB22" i="4"/>
  <c r="Y22" i="4"/>
  <c r="X22" i="4"/>
  <c r="U22" i="4"/>
  <c r="AJ22" i="4" s="1"/>
  <c r="T22" i="4"/>
  <c r="S22" i="4"/>
  <c r="AI21" i="4"/>
  <c r="AB21" i="4"/>
  <c r="Y21" i="4"/>
  <c r="X21" i="4"/>
  <c r="U21" i="4"/>
  <c r="AJ21" i="4" s="1"/>
  <c r="T21" i="4"/>
  <c r="S21" i="4"/>
  <c r="AI20" i="4"/>
  <c r="AB20" i="4"/>
  <c r="Y20" i="4"/>
  <c r="X20" i="4"/>
  <c r="U20" i="4"/>
  <c r="AJ20" i="4" s="1"/>
  <c r="T20" i="4"/>
  <c r="S20" i="4"/>
  <c r="AI19" i="4"/>
  <c r="AB19" i="4"/>
  <c r="Y19" i="4"/>
  <c r="X19" i="4"/>
  <c r="U19" i="4"/>
  <c r="AJ19" i="4" s="1"/>
  <c r="T19" i="4"/>
  <c r="S19" i="4"/>
  <c r="AI18" i="4"/>
  <c r="AB18" i="4"/>
  <c r="Y18" i="4"/>
  <c r="X18" i="4"/>
  <c r="U18" i="4"/>
  <c r="AJ18" i="4" s="1"/>
  <c r="T18" i="4"/>
  <c r="S18" i="4"/>
  <c r="AI17" i="4"/>
  <c r="AB17" i="4"/>
  <c r="Y17" i="4"/>
  <c r="X17" i="4"/>
  <c r="U17" i="4"/>
  <c r="AJ17" i="4" s="1"/>
  <c r="T17" i="4"/>
  <c r="S17" i="4"/>
  <c r="AI16" i="4"/>
  <c r="AB16" i="4"/>
  <c r="Y16" i="4"/>
  <c r="X16" i="4"/>
  <c r="U16" i="4"/>
  <c r="AJ16" i="4" s="1"/>
  <c r="T16" i="4"/>
  <c r="S16" i="4"/>
  <c r="AI15" i="4"/>
  <c r="AB15" i="4"/>
  <c r="Y15" i="4"/>
  <c r="X15" i="4"/>
  <c r="U15" i="4"/>
  <c r="AJ15" i="4" s="1"/>
  <c r="T15" i="4"/>
  <c r="S15" i="4"/>
  <c r="AI14" i="4"/>
  <c r="AB14" i="4"/>
  <c r="Y14" i="4"/>
  <c r="X14" i="4"/>
  <c r="U14" i="4"/>
  <c r="AJ14" i="4" s="1"/>
  <c r="T14" i="4"/>
  <c r="S14" i="4"/>
  <c r="AI13" i="4"/>
  <c r="AB13" i="4"/>
  <c r="Y13" i="4"/>
  <c r="X13" i="4"/>
  <c r="U13" i="4"/>
  <c r="AJ13" i="4" s="1"/>
  <c r="T13" i="4"/>
  <c r="S13" i="4"/>
  <c r="AI12" i="4"/>
  <c r="AB12" i="4"/>
  <c r="Y12" i="4"/>
  <c r="X12" i="4"/>
  <c r="U12" i="4"/>
  <c r="AJ12" i="4" s="1"/>
  <c r="T12" i="4"/>
  <c r="S12" i="4"/>
  <c r="AI11" i="4"/>
  <c r="AI155" i="4" s="1"/>
  <c r="AB11" i="4"/>
  <c r="AB155" i="4" s="1"/>
  <c r="Y11" i="4"/>
  <c r="X11" i="4"/>
  <c r="X155" i="4" s="1"/>
  <c r="U11" i="4"/>
  <c r="U155" i="4" s="1"/>
  <c r="T11" i="4"/>
  <c r="T155" i="4" s="1"/>
  <c r="S11" i="4"/>
  <c r="S155" i="4" s="1"/>
  <c r="T3" i="4"/>
  <c r="AH148" i="3"/>
  <c r="AG148" i="3"/>
  <c r="AF148" i="3"/>
  <c r="AE148" i="3"/>
  <c r="AD148" i="3"/>
  <c r="AC148" i="3"/>
  <c r="AA148" i="3"/>
  <c r="Z148" i="3"/>
  <c r="W148" i="3"/>
  <c r="V148" i="3"/>
  <c r="AI147" i="3"/>
  <c r="AB147" i="3"/>
  <c r="Y147" i="3"/>
  <c r="X147" i="3"/>
  <c r="U147" i="3"/>
  <c r="T147" i="3"/>
  <c r="AJ147" i="3" s="1"/>
  <c r="S147" i="3"/>
  <c r="Q147" i="3"/>
  <c r="P147" i="3"/>
  <c r="AI146" i="3"/>
  <c r="AB146" i="3"/>
  <c r="Y146" i="3"/>
  <c r="X146" i="3"/>
  <c r="AJ146" i="3" s="1"/>
  <c r="U146" i="3"/>
  <c r="T146" i="3"/>
  <c r="S146" i="3"/>
  <c r="Q146" i="3"/>
  <c r="P146" i="3"/>
  <c r="AI145" i="3"/>
  <c r="AB145" i="3"/>
  <c r="Y145" i="3"/>
  <c r="X145" i="3"/>
  <c r="U145" i="3"/>
  <c r="T145" i="3"/>
  <c r="AJ145" i="3" s="1"/>
  <c r="S145" i="3"/>
  <c r="Q145" i="3"/>
  <c r="P145" i="3"/>
  <c r="AI144" i="3"/>
  <c r="AB144" i="3"/>
  <c r="Y144" i="3"/>
  <c r="X144" i="3"/>
  <c r="AJ144" i="3" s="1"/>
  <c r="U144" i="3"/>
  <c r="T144" i="3"/>
  <c r="S144" i="3"/>
  <c r="Q144" i="3"/>
  <c r="P144" i="3"/>
  <c r="AI143" i="3"/>
  <c r="AB143" i="3"/>
  <c r="Y143" i="3"/>
  <c r="X143" i="3"/>
  <c r="U143" i="3"/>
  <c r="T143" i="3"/>
  <c r="AJ143" i="3" s="1"/>
  <c r="S143" i="3"/>
  <c r="Q143" i="3"/>
  <c r="P143" i="3"/>
  <c r="AI142" i="3"/>
  <c r="AB142" i="3"/>
  <c r="Y142" i="3"/>
  <c r="X142" i="3"/>
  <c r="AJ142" i="3" s="1"/>
  <c r="U142" i="3"/>
  <c r="T142" i="3"/>
  <c r="S142" i="3"/>
  <c r="Q142" i="3"/>
  <c r="P142" i="3"/>
  <c r="AI141" i="3"/>
  <c r="AB141" i="3"/>
  <c r="Y141" i="3"/>
  <c r="X141" i="3"/>
  <c r="U141" i="3"/>
  <c r="T141" i="3"/>
  <c r="AJ141" i="3" s="1"/>
  <c r="S141" i="3"/>
  <c r="Q141" i="3"/>
  <c r="P141" i="3"/>
  <c r="AI140" i="3"/>
  <c r="AB140" i="3"/>
  <c r="Y140" i="3"/>
  <c r="X140" i="3"/>
  <c r="AJ140" i="3" s="1"/>
  <c r="U140" i="3"/>
  <c r="T140" i="3"/>
  <c r="S140" i="3"/>
  <c r="Q140" i="3"/>
  <c r="P140" i="3"/>
  <c r="AI139" i="3"/>
  <c r="AB139" i="3"/>
  <c r="Y139" i="3"/>
  <c r="X139" i="3"/>
  <c r="U139" i="3"/>
  <c r="T139" i="3"/>
  <c r="AJ139" i="3" s="1"/>
  <c r="S139" i="3"/>
  <c r="Q139" i="3"/>
  <c r="P139" i="3"/>
  <c r="AI138" i="3"/>
  <c r="AB138" i="3"/>
  <c r="Y138" i="3"/>
  <c r="X138" i="3"/>
  <c r="AJ138" i="3" s="1"/>
  <c r="U138" i="3"/>
  <c r="T138" i="3"/>
  <c r="S138" i="3"/>
  <c r="Q138" i="3"/>
  <c r="P138" i="3"/>
  <c r="AI137" i="3"/>
  <c r="AB137" i="3"/>
  <c r="Y137" i="3"/>
  <c r="X137" i="3"/>
  <c r="U137" i="3"/>
  <c r="T137" i="3"/>
  <c r="AJ137" i="3" s="1"/>
  <c r="S137" i="3"/>
  <c r="Q137" i="3"/>
  <c r="P137" i="3"/>
  <c r="AI136" i="3"/>
  <c r="AB136" i="3"/>
  <c r="Y136" i="3"/>
  <c r="X136" i="3"/>
  <c r="AJ136" i="3" s="1"/>
  <c r="U136" i="3"/>
  <c r="T136" i="3"/>
  <c r="S136" i="3"/>
  <c r="Q136" i="3"/>
  <c r="P136" i="3"/>
  <c r="AI135" i="3"/>
  <c r="AB135" i="3"/>
  <c r="Y135" i="3"/>
  <c r="X135" i="3"/>
  <c r="U135" i="3"/>
  <c r="T135" i="3"/>
  <c r="AJ135" i="3" s="1"/>
  <c r="S135" i="3"/>
  <c r="Q135" i="3"/>
  <c r="P135" i="3"/>
  <c r="AI134" i="3"/>
  <c r="AB134" i="3"/>
  <c r="Y134" i="3"/>
  <c r="X134" i="3"/>
  <c r="AJ134" i="3" s="1"/>
  <c r="U134" i="3"/>
  <c r="T134" i="3"/>
  <c r="S134" i="3"/>
  <c r="Q134" i="3"/>
  <c r="P134" i="3"/>
  <c r="AI133" i="3"/>
  <c r="AB133" i="3"/>
  <c r="Y133" i="3"/>
  <c r="X133" i="3"/>
  <c r="U133" i="3"/>
  <c r="T133" i="3"/>
  <c r="AJ133" i="3" s="1"/>
  <c r="S133" i="3"/>
  <c r="Q133" i="3"/>
  <c r="P133" i="3"/>
  <c r="AI132" i="3"/>
  <c r="AB132" i="3"/>
  <c r="Y132" i="3"/>
  <c r="X132" i="3"/>
  <c r="AJ132" i="3" s="1"/>
  <c r="U132" i="3"/>
  <c r="T132" i="3"/>
  <c r="S132" i="3"/>
  <c r="Q132" i="3"/>
  <c r="P132" i="3"/>
  <c r="AI131" i="3"/>
  <c r="AB131" i="3"/>
  <c r="Y131" i="3"/>
  <c r="X131" i="3"/>
  <c r="U131" i="3"/>
  <c r="T131" i="3"/>
  <c r="AJ131" i="3" s="1"/>
  <c r="S131" i="3"/>
  <c r="Q131" i="3"/>
  <c r="P131" i="3"/>
  <c r="AI130" i="3"/>
  <c r="AB130" i="3"/>
  <c r="Y130" i="3"/>
  <c r="X130" i="3"/>
  <c r="AJ130" i="3" s="1"/>
  <c r="U130" i="3"/>
  <c r="T130" i="3"/>
  <c r="S130" i="3"/>
  <c r="Q130" i="3"/>
  <c r="P130" i="3"/>
  <c r="AI129" i="3"/>
  <c r="AB129" i="3"/>
  <c r="Y129" i="3"/>
  <c r="X129" i="3"/>
  <c r="U129" i="3"/>
  <c r="T129" i="3"/>
  <c r="AJ129" i="3" s="1"/>
  <c r="S129" i="3"/>
  <c r="Q129" i="3"/>
  <c r="P129" i="3"/>
  <c r="AI128" i="3"/>
  <c r="AB128" i="3"/>
  <c r="Y128" i="3"/>
  <c r="X128" i="3"/>
  <c r="AJ128" i="3" s="1"/>
  <c r="U128" i="3"/>
  <c r="T128" i="3"/>
  <c r="S128" i="3"/>
  <c r="Q128" i="3"/>
  <c r="P128" i="3"/>
  <c r="AI127" i="3"/>
  <c r="AB127" i="3"/>
  <c r="Y127" i="3"/>
  <c r="X127" i="3"/>
  <c r="U127" i="3"/>
  <c r="T127" i="3"/>
  <c r="AJ127" i="3" s="1"/>
  <c r="S127" i="3"/>
  <c r="Q127" i="3"/>
  <c r="P127" i="3"/>
  <c r="AI126" i="3"/>
  <c r="AB126" i="3"/>
  <c r="Y126" i="3"/>
  <c r="X126" i="3"/>
  <c r="AJ126" i="3" s="1"/>
  <c r="U126" i="3"/>
  <c r="T126" i="3"/>
  <c r="S126" i="3"/>
  <c r="Q126" i="3"/>
  <c r="P126" i="3"/>
  <c r="AI125" i="3"/>
  <c r="AB125" i="3"/>
  <c r="Y125" i="3"/>
  <c r="X125" i="3"/>
  <c r="U125" i="3"/>
  <c r="T125" i="3"/>
  <c r="AJ125" i="3" s="1"/>
  <c r="S125" i="3"/>
  <c r="Q125" i="3"/>
  <c r="P125" i="3"/>
  <c r="AI124" i="3"/>
  <c r="AB124" i="3"/>
  <c r="Y124" i="3"/>
  <c r="X124" i="3"/>
  <c r="AJ124" i="3" s="1"/>
  <c r="U124" i="3"/>
  <c r="T124" i="3"/>
  <c r="S124" i="3"/>
  <c r="Q124" i="3"/>
  <c r="P124" i="3"/>
  <c r="AI123" i="3"/>
  <c r="AB123" i="3"/>
  <c r="Y123" i="3"/>
  <c r="X123" i="3"/>
  <c r="U123" i="3"/>
  <c r="T123" i="3"/>
  <c r="AJ123" i="3" s="1"/>
  <c r="S123" i="3"/>
  <c r="Q123" i="3"/>
  <c r="P123" i="3"/>
  <c r="AI122" i="3"/>
  <c r="AB122" i="3"/>
  <c r="Y122" i="3"/>
  <c r="X122" i="3"/>
  <c r="AJ122" i="3" s="1"/>
  <c r="U122" i="3"/>
  <c r="T122" i="3"/>
  <c r="S122" i="3"/>
  <c r="Q122" i="3"/>
  <c r="P122" i="3"/>
  <c r="AI121" i="3"/>
  <c r="AB121" i="3"/>
  <c r="Y121" i="3"/>
  <c r="X121" i="3"/>
  <c r="U121" i="3"/>
  <c r="T121" i="3"/>
  <c r="AJ121" i="3" s="1"/>
  <c r="S121" i="3"/>
  <c r="Q121" i="3"/>
  <c r="P121" i="3"/>
  <c r="AI120" i="3"/>
  <c r="AB120" i="3"/>
  <c r="Y120" i="3"/>
  <c r="X120" i="3"/>
  <c r="AJ120" i="3" s="1"/>
  <c r="U120" i="3"/>
  <c r="T120" i="3"/>
  <c r="S120" i="3"/>
  <c r="Q120" i="3"/>
  <c r="P120" i="3"/>
  <c r="AI119" i="3"/>
  <c r="AB119" i="3"/>
  <c r="Y119" i="3"/>
  <c r="X119" i="3"/>
  <c r="U119" i="3"/>
  <c r="T119" i="3"/>
  <c r="AJ119" i="3" s="1"/>
  <c r="S119" i="3"/>
  <c r="Q119" i="3"/>
  <c r="P119" i="3"/>
  <c r="AI118" i="3"/>
  <c r="AB118" i="3"/>
  <c r="Y118" i="3"/>
  <c r="X118" i="3"/>
  <c r="AJ118" i="3" s="1"/>
  <c r="U118" i="3"/>
  <c r="T118" i="3"/>
  <c r="S118" i="3"/>
  <c r="Q118" i="3"/>
  <c r="P118" i="3"/>
  <c r="AI117" i="3"/>
  <c r="AB117" i="3"/>
  <c r="Y117" i="3"/>
  <c r="X117" i="3"/>
  <c r="U117" i="3"/>
  <c r="T117" i="3"/>
  <c r="AJ117" i="3" s="1"/>
  <c r="S117" i="3"/>
  <c r="Q117" i="3"/>
  <c r="P117" i="3"/>
  <c r="AI116" i="3"/>
  <c r="AB116" i="3"/>
  <c r="Y116" i="3"/>
  <c r="X116" i="3"/>
  <c r="AJ116" i="3" s="1"/>
  <c r="U116" i="3"/>
  <c r="T116" i="3"/>
  <c r="S116" i="3"/>
  <c r="Q116" i="3"/>
  <c r="P116" i="3"/>
  <c r="AI115" i="3"/>
  <c r="AB115" i="3"/>
  <c r="Y115" i="3"/>
  <c r="X115" i="3"/>
  <c r="U115" i="3"/>
  <c r="T115" i="3"/>
  <c r="AJ115" i="3" s="1"/>
  <c r="S115" i="3"/>
  <c r="Q115" i="3"/>
  <c r="P115" i="3"/>
  <c r="AI114" i="3"/>
  <c r="AB114" i="3"/>
  <c r="Y114" i="3"/>
  <c r="X114" i="3"/>
  <c r="AJ114" i="3" s="1"/>
  <c r="U114" i="3"/>
  <c r="T114" i="3"/>
  <c r="S114" i="3"/>
  <c r="Q114" i="3"/>
  <c r="P114" i="3"/>
  <c r="AI113" i="3"/>
  <c r="AB113" i="3"/>
  <c r="Y113" i="3"/>
  <c r="X113" i="3"/>
  <c r="U113" i="3"/>
  <c r="T113" i="3"/>
  <c r="AJ113" i="3" s="1"/>
  <c r="S113" i="3"/>
  <c r="Q113" i="3"/>
  <c r="P113" i="3"/>
  <c r="AI112" i="3"/>
  <c r="AB112" i="3"/>
  <c r="Y112" i="3"/>
  <c r="X112" i="3"/>
  <c r="AJ112" i="3" s="1"/>
  <c r="U112" i="3"/>
  <c r="T112" i="3"/>
  <c r="S112" i="3"/>
  <c r="Q112" i="3"/>
  <c r="P112" i="3"/>
  <c r="AI111" i="3"/>
  <c r="AB111" i="3"/>
  <c r="Y111" i="3"/>
  <c r="X111" i="3"/>
  <c r="U111" i="3"/>
  <c r="T111" i="3"/>
  <c r="AJ111" i="3" s="1"/>
  <c r="S111" i="3"/>
  <c r="Q111" i="3"/>
  <c r="P111" i="3"/>
  <c r="AI110" i="3"/>
  <c r="AB110" i="3"/>
  <c r="Y110" i="3"/>
  <c r="X110" i="3"/>
  <c r="AJ110" i="3" s="1"/>
  <c r="U110" i="3"/>
  <c r="T110" i="3"/>
  <c r="S110" i="3"/>
  <c r="Q110" i="3"/>
  <c r="P110" i="3"/>
  <c r="AI109" i="3"/>
  <c r="AB109" i="3"/>
  <c r="Y109" i="3"/>
  <c r="X109" i="3"/>
  <c r="U109" i="3"/>
  <c r="T109" i="3"/>
  <c r="AJ109" i="3" s="1"/>
  <c r="S109" i="3"/>
  <c r="Q109" i="3"/>
  <c r="P109" i="3"/>
  <c r="AI108" i="3"/>
  <c r="AB108" i="3"/>
  <c r="Y108" i="3"/>
  <c r="X108" i="3"/>
  <c r="AJ108" i="3" s="1"/>
  <c r="U108" i="3"/>
  <c r="T108" i="3"/>
  <c r="S108" i="3"/>
  <c r="Q108" i="3"/>
  <c r="P108" i="3"/>
  <c r="AI107" i="3"/>
  <c r="AB107" i="3"/>
  <c r="Y107" i="3"/>
  <c r="X107" i="3"/>
  <c r="U107" i="3"/>
  <c r="T107" i="3"/>
  <c r="AJ107" i="3" s="1"/>
  <c r="S107" i="3"/>
  <c r="Q107" i="3"/>
  <c r="P107" i="3"/>
  <c r="AI106" i="3"/>
  <c r="AB106" i="3"/>
  <c r="Y106" i="3"/>
  <c r="X106" i="3"/>
  <c r="AJ106" i="3" s="1"/>
  <c r="U106" i="3"/>
  <c r="T106" i="3"/>
  <c r="S106" i="3"/>
  <c r="Q106" i="3"/>
  <c r="P106" i="3"/>
  <c r="AI105" i="3"/>
  <c r="AB105" i="3"/>
  <c r="Y105" i="3"/>
  <c r="X105" i="3"/>
  <c r="U105" i="3"/>
  <c r="T105" i="3"/>
  <c r="AJ105" i="3" s="1"/>
  <c r="S105" i="3"/>
  <c r="Q105" i="3"/>
  <c r="P105" i="3"/>
  <c r="AI104" i="3"/>
  <c r="AB104" i="3"/>
  <c r="Y104" i="3"/>
  <c r="X104" i="3"/>
  <c r="AJ104" i="3" s="1"/>
  <c r="U104" i="3"/>
  <c r="T104" i="3"/>
  <c r="S104" i="3"/>
  <c r="Q104" i="3"/>
  <c r="P104" i="3"/>
  <c r="AI103" i="3"/>
  <c r="AB103" i="3"/>
  <c r="Y103" i="3"/>
  <c r="X103" i="3"/>
  <c r="U103" i="3"/>
  <c r="T103" i="3"/>
  <c r="AJ103" i="3" s="1"/>
  <c r="S103" i="3"/>
  <c r="Q103" i="3"/>
  <c r="P103" i="3"/>
  <c r="AI102" i="3"/>
  <c r="AB102" i="3"/>
  <c r="Y102" i="3"/>
  <c r="X102" i="3"/>
  <c r="AJ102" i="3" s="1"/>
  <c r="U102" i="3"/>
  <c r="T102" i="3"/>
  <c r="S102" i="3"/>
  <c r="Q102" i="3"/>
  <c r="P102" i="3"/>
  <c r="AI101" i="3"/>
  <c r="AB101" i="3"/>
  <c r="Y101" i="3"/>
  <c r="X101" i="3"/>
  <c r="U101" i="3"/>
  <c r="T101" i="3"/>
  <c r="AJ101" i="3" s="1"/>
  <c r="S101" i="3"/>
  <c r="Q101" i="3"/>
  <c r="P101" i="3"/>
  <c r="AI100" i="3"/>
  <c r="AB100" i="3"/>
  <c r="Y100" i="3"/>
  <c r="X100" i="3"/>
  <c r="AJ100" i="3" s="1"/>
  <c r="U100" i="3"/>
  <c r="T100" i="3"/>
  <c r="S100" i="3"/>
  <c r="Q100" i="3"/>
  <c r="P100" i="3"/>
  <c r="AI99" i="3"/>
  <c r="AB99" i="3"/>
  <c r="Y99" i="3"/>
  <c r="X99" i="3"/>
  <c r="U99" i="3"/>
  <c r="T99" i="3"/>
  <c r="AJ99" i="3" s="1"/>
  <c r="S99" i="3"/>
  <c r="Q99" i="3"/>
  <c r="P99" i="3"/>
  <c r="AI98" i="3"/>
  <c r="AB98" i="3"/>
  <c r="Y98" i="3"/>
  <c r="X98" i="3"/>
  <c r="AJ98" i="3" s="1"/>
  <c r="U98" i="3"/>
  <c r="T98" i="3"/>
  <c r="S98" i="3"/>
  <c r="Q98" i="3"/>
  <c r="P98" i="3"/>
  <c r="AI97" i="3"/>
  <c r="AB97" i="3"/>
  <c r="Y97" i="3"/>
  <c r="X97" i="3"/>
  <c r="U97" i="3"/>
  <c r="T97" i="3"/>
  <c r="AJ97" i="3" s="1"/>
  <c r="S97" i="3"/>
  <c r="Q97" i="3"/>
  <c r="P97" i="3"/>
  <c r="AI96" i="3"/>
  <c r="AB96" i="3"/>
  <c r="Y96" i="3"/>
  <c r="X96" i="3"/>
  <c r="AJ96" i="3" s="1"/>
  <c r="U96" i="3"/>
  <c r="T96" i="3"/>
  <c r="S96" i="3"/>
  <c r="Q96" i="3"/>
  <c r="P96" i="3"/>
  <c r="AI95" i="3"/>
  <c r="AB95" i="3"/>
  <c r="Y95" i="3"/>
  <c r="X95" i="3"/>
  <c r="U95" i="3"/>
  <c r="T95" i="3"/>
  <c r="S95" i="3"/>
  <c r="Q95" i="3"/>
  <c r="P95" i="3"/>
  <c r="AI94" i="3"/>
  <c r="AB94" i="3"/>
  <c r="Y94" i="3"/>
  <c r="X94" i="3"/>
  <c r="AJ94" i="3" s="1"/>
  <c r="U94" i="3"/>
  <c r="T94" i="3"/>
  <c r="S94" i="3"/>
  <c r="Q94" i="3"/>
  <c r="P94" i="3"/>
  <c r="AI93" i="3"/>
  <c r="AB93" i="3"/>
  <c r="Y93" i="3"/>
  <c r="X93" i="3"/>
  <c r="U93" i="3"/>
  <c r="T93" i="3"/>
  <c r="AJ93" i="3" s="1"/>
  <c r="S93" i="3"/>
  <c r="Q93" i="3"/>
  <c r="P93" i="3"/>
  <c r="AI92" i="3"/>
  <c r="AB92" i="3"/>
  <c r="Y92" i="3"/>
  <c r="X92" i="3"/>
  <c r="AJ92" i="3" s="1"/>
  <c r="U92" i="3"/>
  <c r="T92" i="3"/>
  <c r="S92" i="3"/>
  <c r="Q92" i="3"/>
  <c r="P92" i="3"/>
  <c r="AI91" i="3"/>
  <c r="AB91" i="3"/>
  <c r="Y91" i="3"/>
  <c r="X91" i="3"/>
  <c r="U91" i="3"/>
  <c r="T91" i="3"/>
  <c r="AJ91" i="3" s="1"/>
  <c r="S91" i="3"/>
  <c r="Q91" i="3"/>
  <c r="P91" i="3"/>
  <c r="AI90" i="3"/>
  <c r="AB90" i="3"/>
  <c r="Y90" i="3"/>
  <c r="X90" i="3"/>
  <c r="AJ90" i="3" s="1"/>
  <c r="U90" i="3"/>
  <c r="T90" i="3"/>
  <c r="S90" i="3"/>
  <c r="Q90" i="3"/>
  <c r="P90" i="3"/>
  <c r="AI89" i="3"/>
  <c r="AB89" i="3"/>
  <c r="Y89" i="3"/>
  <c r="X89" i="3"/>
  <c r="U89" i="3"/>
  <c r="T89" i="3"/>
  <c r="AJ89" i="3" s="1"/>
  <c r="S89" i="3"/>
  <c r="Q89" i="3"/>
  <c r="P89" i="3"/>
  <c r="AI88" i="3"/>
  <c r="AB88" i="3"/>
  <c r="Y88" i="3"/>
  <c r="X88" i="3"/>
  <c r="AJ88" i="3" s="1"/>
  <c r="U88" i="3"/>
  <c r="T88" i="3"/>
  <c r="S88" i="3"/>
  <c r="Q88" i="3"/>
  <c r="P88" i="3"/>
  <c r="AI87" i="3"/>
  <c r="AB87" i="3"/>
  <c r="Y87" i="3"/>
  <c r="X87" i="3"/>
  <c r="U87" i="3"/>
  <c r="T87" i="3"/>
  <c r="AJ87" i="3" s="1"/>
  <c r="S87" i="3"/>
  <c r="Q87" i="3"/>
  <c r="P87" i="3"/>
  <c r="AI86" i="3"/>
  <c r="AB86" i="3"/>
  <c r="Y86" i="3"/>
  <c r="Y148" i="3" s="1"/>
  <c r="X86" i="3"/>
  <c r="X148" i="3" s="1"/>
  <c r="U86" i="3"/>
  <c r="T86" i="3"/>
  <c r="S86" i="3"/>
  <c r="Q86" i="3"/>
  <c r="P86" i="3"/>
  <c r="AI85" i="3"/>
  <c r="AB85" i="3"/>
  <c r="Y85" i="3"/>
  <c r="X85" i="3"/>
  <c r="U85" i="3"/>
  <c r="T85" i="3"/>
  <c r="AJ85" i="3" s="1"/>
  <c r="S85" i="3"/>
  <c r="AI84" i="3"/>
  <c r="AB84" i="3"/>
  <c r="Y84" i="3"/>
  <c r="X84" i="3"/>
  <c r="U84" i="3"/>
  <c r="T84" i="3"/>
  <c r="AJ84" i="3" s="1"/>
  <c r="S84" i="3"/>
  <c r="AI83" i="3"/>
  <c r="AB83" i="3"/>
  <c r="Y83" i="3"/>
  <c r="X83" i="3"/>
  <c r="U83" i="3"/>
  <c r="T83" i="3"/>
  <c r="AJ83" i="3" s="1"/>
  <c r="S83" i="3"/>
  <c r="AI82" i="3"/>
  <c r="AB82" i="3"/>
  <c r="Y82" i="3"/>
  <c r="X82" i="3"/>
  <c r="U82" i="3"/>
  <c r="T82" i="3"/>
  <c r="AJ82" i="3" s="1"/>
  <c r="S82" i="3"/>
  <c r="AI81" i="3"/>
  <c r="AB81" i="3"/>
  <c r="Y81" i="3"/>
  <c r="X81" i="3"/>
  <c r="U81" i="3"/>
  <c r="T81" i="3"/>
  <c r="AJ81" i="3" s="1"/>
  <c r="S81" i="3"/>
  <c r="AI80" i="3"/>
  <c r="AB80" i="3"/>
  <c r="Y80" i="3"/>
  <c r="X80" i="3"/>
  <c r="U80" i="3"/>
  <c r="T80" i="3"/>
  <c r="AJ80" i="3" s="1"/>
  <c r="S80" i="3"/>
  <c r="AI79" i="3"/>
  <c r="AB79" i="3"/>
  <c r="Y79" i="3"/>
  <c r="X79" i="3"/>
  <c r="U79" i="3"/>
  <c r="T79" i="3"/>
  <c r="AJ79" i="3" s="1"/>
  <c r="S79" i="3"/>
  <c r="AI78" i="3"/>
  <c r="AB78" i="3"/>
  <c r="Y78" i="3"/>
  <c r="X78" i="3"/>
  <c r="U78" i="3"/>
  <c r="T78" i="3"/>
  <c r="AJ78" i="3" s="1"/>
  <c r="S78" i="3"/>
  <c r="AI77" i="3"/>
  <c r="AB77" i="3"/>
  <c r="Y77" i="3"/>
  <c r="X77" i="3"/>
  <c r="U77" i="3"/>
  <c r="T77" i="3"/>
  <c r="AJ77" i="3" s="1"/>
  <c r="S77" i="3"/>
  <c r="AI76" i="3"/>
  <c r="AB76" i="3"/>
  <c r="Y76" i="3"/>
  <c r="X76" i="3"/>
  <c r="U76" i="3"/>
  <c r="T76" i="3"/>
  <c r="AJ76" i="3" s="1"/>
  <c r="S76" i="3"/>
  <c r="AI75" i="3"/>
  <c r="AB75" i="3"/>
  <c r="Y75" i="3"/>
  <c r="X75" i="3"/>
  <c r="U75" i="3"/>
  <c r="T75" i="3"/>
  <c r="AJ75" i="3" s="1"/>
  <c r="S75" i="3"/>
  <c r="AI74" i="3"/>
  <c r="AB74" i="3"/>
  <c r="Y74" i="3"/>
  <c r="X74" i="3"/>
  <c r="U74" i="3"/>
  <c r="T74" i="3"/>
  <c r="AJ74" i="3" s="1"/>
  <c r="S74" i="3"/>
  <c r="AI73" i="3"/>
  <c r="AB73" i="3"/>
  <c r="Y73" i="3"/>
  <c r="X73" i="3"/>
  <c r="U73" i="3"/>
  <c r="T73" i="3"/>
  <c r="AJ73" i="3" s="1"/>
  <c r="S73" i="3"/>
  <c r="AI72" i="3"/>
  <c r="AB72" i="3"/>
  <c r="Y72" i="3"/>
  <c r="X72" i="3"/>
  <c r="U72" i="3"/>
  <c r="T72" i="3"/>
  <c r="AJ72" i="3" s="1"/>
  <c r="S72" i="3"/>
  <c r="AI71" i="3"/>
  <c r="AB71" i="3"/>
  <c r="Y71" i="3"/>
  <c r="X71" i="3"/>
  <c r="U71" i="3"/>
  <c r="T71" i="3"/>
  <c r="AJ71" i="3" s="1"/>
  <c r="S71" i="3"/>
  <c r="AI70" i="3"/>
  <c r="AB70" i="3"/>
  <c r="Y70" i="3"/>
  <c r="X70" i="3"/>
  <c r="U70" i="3"/>
  <c r="T70" i="3"/>
  <c r="AJ70" i="3" s="1"/>
  <c r="S70" i="3"/>
  <c r="AI69" i="3"/>
  <c r="AB69" i="3"/>
  <c r="Y69" i="3"/>
  <c r="X69" i="3"/>
  <c r="U69" i="3"/>
  <c r="T69" i="3"/>
  <c r="AJ69" i="3" s="1"/>
  <c r="S69" i="3"/>
  <c r="AI68" i="3"/>
  <c r="AB68" i="3"/>
  <c r="Y68" i="3"/>
  <c r="X68" i="3"/>
  <c r="U68" i="3"/>
  <c r="T68" i="3"/>
  <c r="AJ68" i="3" s="1"/>
  <c r="S68" i="3"/>
  <c r="AI67" i="3"/>
  <c r="AB67" i="3"/>
  <c r="Y67" i="3"/>
  <c r="X67" i="3"/>
  <c r="U67" i="3"/>
  <c r="T67" i="3"/>
  <c r="AJ67" i="3" s="1"/>
  <c r="S67" i="3"/>
  <c r="AI66" i="3"/>
  <c r="AB66" i="3"/>
  <c r="Y66" i="3"/>
  <c r="X66" i="3"/>
  <c r="U66" i="3"/>
  <c r="T66" i="3"/>
  <c r="AJ66" i="3" s="1"/>
  <c r="S66" i="3"/>
  <c r="AI65" i="3"/>
  <c r="AB65" i="3"/>
  <c r="Y65" i="3"/>
  <c r="X65" i="3"/>
  <c r="U65" i="3"/>
  <c r="T65" i="3"/>
  <c r="AJ65" i="3" s="1"/>
  <c r="S65" i="3"/>
  <c r="AI64" i="3"/>
  <c r="AB64" i="3"/>
  <c r="Y64" i="3"/>
  <c r="X64" i="3"/>
  <c r="U64" i="3"/>
  <c r="T64" i="3"/>
  <c r="AJ64" i="3" s="1"/>
  <c r="S64" i="3"/>
  <c r="AI63" i="3"/>
  <c r="AB63" i="3"/>
  <c r="Y63" i="3"/>
  <c r="X63" i="3"/>
  <c r="U63" i="3"/>
  <c r="T63" i="3"/>
  <c r="AJ63" i="3" s="1"/>
  <c r="S63" i="3"/>
  <c r="AI62" i="3"/>
  <c r="AB62" i="3"/>
  <c r="Y62" i="3"/>
  <c r="X62" i="3"/>
  <c r="U62" i="3"/>
  <c r="T62" i="3"/>
  <c r="AJ62" i="3" s="1"/>
  <c r="S62" i="3"/>
  <c r="AI61" i="3"/>
  <c r="AB61" i="3"/>
  <c r="Y61" i="3"/>
  <c r="X61" i="3"/>
  <c r="U61" i="3"/>
  <c r="T61" i="3"/>
  <c r="AJ61" i="3" s="1"/>
  <c r="S61" i="3"/>
  <c r="AI60" i="3"/>
  <c r="AB60" i="3"/>
  <c r="Y60" i="3"/>
  <c r="X60" i="3"/>
  <c r="U60" i="3"/>
  <c r="T60" i="3"/>
  <c r="AJ60" i="3" s="1"/>
  <c r="S60" i="3"/>
  <c r="AI59" i="3"/>
  <c r="AB59" i="3"/>
  <c r="Y59" i="3"/>
  <c r="X59" i="3"/>
  <c r="U59" i="3"/>
  <c r="T59" i="3"/>
  <c r="AJ59" i="3" s="1"/>
  <c r="S59" i="3"/>
  <c r="AI58" i="3"/>
  <c r="AB58" i="3"/>
  <c r="Y58" i="3"/>
  <c r="X58" i="3"/>
  <c r="U58" i="3"/>
  <c r="T58" i="3"/>
  <c r="AJ58" i="3" s="1"/>
  <c r="S58" i="3"/>
  <c r="AI57" i="3"/>
  <c r="AB57" i="3"/>
  <c r="Y57" i="3"/>
  <c r="X57" i="3"/>
  <c r="U57" i="3"/>
  <c r="T57" i="3"/>
  <c r="AJ57" i="3" s="1"/>
  <c r="S57" i="3"/>
  <c r="AI56" i="3"/>
  <c r="AB56" i="3"/>
  <c r="Y56" i="3"/>
  <c r="X56" i="3"/>
  <c r="U56" i="3"/>
  <c r="T56" i="3"/>
  <c r="AJ56" i="3" s="1"/>
  <c r="S56" i="3"/>
  <c r="AI55" i="3"/>
  <c r="AB55" i="3"/>
  <c r="Y55" i="3"/>
  <c r="X55" i="3"/>
  <c r="U55" i="3"/>
  <c r="T55" i="3"/>
  <c r="AJ55" i="3" s="1"/>
  <c r="S55" i="3"/>
  <c r="AI54" i="3"/>
  <c r="AB54" i="3"/>
  <c r="Y54" i="3"/>
  <c r="X54" i="3"/>
  <c r="U54" i="3"/>
  <c r="T54" i="3"/>
  <c r="AJ54" i="3" s="1"/>
  <c r="S54" i="3"/>
  <c r="AI53" i="3"/>
  <c r="AB53" i="3"/>
  <c r="Y53" i="3"/>
  <c r="X53" i="3"/>
  <c r="U53" i="3"/>
  <c r="T53" i="3"/>
  <c r="AJ53" i="3" s="1"/>
  <c r="S53" i="3"/>
  <c r="AI52" i="3"/>
  <c r="AB52" i="3"/>
  <c r="Y52" i="3"/>
  <c r="X52" i="3"/>
  <c r="U52" i="3"/>
  <c r="T52" i="3"/>
  <c r="AJ52" i="3" s="1"/>
  <c r="S52" i="3"/>
  <c r="AI51" i="3"/>
  <c r="AB51" i="3"/>
  <c r="Y51" i="3"/>
  <c r="X51" i="3"/>
  <c r="U51" i="3"/>
  <c r="T51" i="3"/>
  <c r="AJ51" i="3" s="1"/>
  <c r="S51" i="3"/>
  <c r="AI50" i="3"/>
  <c r="AB50" i="3"/>
  <c r="Y50" i="3"/>
  <c r="X50" i="3"/>
  <c r="U50" i="3"/>
  <c r="T50" i="3"/>
  <c r="AJ50" i="3" s="1"/>
  <c r="S50" i="3"/>
  <c r="AI49" i="3"/>
  <c r="AB49" i="3"/>
  <c r="Y49" i="3"/>
  <c r="X49" i="3"/>
  <c r="U49" i="3"/>
  <c r="T49" i="3"/>
  <c r="AJ49" i="3" s="1"/>
  <c r="S49" i="3"/>
  <c r="AI48" i="3"/>
  <c r="AB48" i="3"/>
  <c r="Y48" i="3"/>
  <c r="X48" i="3"/>
  <c r="U48" i="3"/>
  <c r="T48" i="3"/>
  <c r="AJ48" i="3" s="1"/>
  <c r="S48" i="3"/>
  <c r="AI47" i="3"/>
  <c r="AB47" i="3"/>
  <c r="Y47" i="3"/>
  <c r="X47" i="3"/>
  <c r="U47" i="3"/>
  <c r="T47" i="3"/>
  <c r="AJ47" i="3" s="1"/>
  <c r="S47" i="3"/>
  <c r="AI46" i="3"/>
  <c r="AB46" i="3"/>
  <c r="Y46" i="3"/>
  <c r="X46" i="3"/>
  <c r="U46" i="3"/>
  <c r="T46" i="3"/>
  <c r="AJ46" i="3" s="1"/>
  <c r="S46" i="3"/>
  <c r="AI45" i="3"/>
  <c r="AB45" i="3"/>
  <c r="Y45" i="3"/>
  <c r="X45" i="3"/>
  <c r="U45" i="3"/>
  <c r="T45" i="3"/>
  <c r="AJ45" i="3" s="1"/>
  <c r="S45" i="3"/>
  <c r="AI44" i="3"/>
  <c r="AB44" i="3"/>
  <c r="Y44" i="3"/>
  <c r="X44" i="3"/>
  <c r="U44" i="3"/>
  <c r="T44" i="3"/>
  <c r="AJ44" i="3" s="1"/>
  <c r="S44" i="3"/>
  <c r="AI43" i="3"/>
  <c r="AB43" i="3"/>
  <c r="Y43" i="3"/>
  <c r="X43" i="3"/>
  <c r="U43" i="3"/>
  <c r="T43" i="3"/>
  <c r="AJ43" i="3" s="1"/>
  <c r="S43" i="3"/>
  <c r="AI42" i="3"/>
  <c r="AB42" i="3"/>
  <c r="Y42" i="3"/>
  <c r="X42" i="3"/>
  <c r="U42" i="3"/>
  <c r="T42" i="3"/>
  <c r="AJ42" i="3" s="1"/>
  <c r="S42" i="3"/>
  <c r="AI41" i="3"/>
  <c r="AB41" i="3"/>
  <c r="Y41" i="3"/>
  <c r="X41" i="3"/>
  <c r="U41" i="3"/>
  <c r="T41" i="3"/>
  <c r="AJ41" i="3" s="1"/>
  <c r="S41" i="3"/>
  <c r="AI40" i="3"/>
  <c r="AB40" i="3"/>
  <c r="Y40" i="3"/>
  <c r="X40" i="3"/>
  <c r="U40" i="3"/>
  <c r="T40" i="3"/>
  <c r="AJ40" i="3" s="1"/>
  <c r="S40" i="3"/>
  <c r="AI39" i="3"/>
  <c r="AB39" i="3"/>
  <c r="Y39" i="3"/>
  <c r="X39" i="3"/>
  <c r="U39" i="3"/>
  <c r="T39" i="3"/>
  <c r="AJ39" i="3" s="1"/>
  <c r="S39" i="3"/>
  <c r="AI38" i="3"/>
  <c r="AB38" i="3"/>
  <c r="Y38" i="3"/>
  <c r="X38" i="3"/>
  <c r="U38" i="3"/>
  <c r="T38" i="3"/>
  <c r="AJ38" i="3" s="1"/>
  <c r="S38" i="3"/>
  <c r="AI37" i="3"/>
  <c r="AB37" i="3"/>
  <c r="Y37" i="3"/>
  <c r="X37" i="3"/>
  <c r="U37" i="3"/>
  <c r="T37" i="3"/>
  <c r="AJ37" i="3" s="1"/>
  <c r="S37" i="3"/>
  <c r="AI36" i="3"/>
  <c r="AB36" i="3"/>
  <c r="Y36" i="3"/>
  <c r="X36" i="3"/>
  <c r="U36" i="3"/>
  <c r="T36" i="3"/>
  <c r="AJ36" i="3" s="1"/>
  <c r="S36" i="3"/>
  <c r="AI35" i="3"/>
  <c r="AB35" i="3"/>
  <c r="Y35" i="3"/>
  <c r="X35" i="3"/>
  <c r="U35" i="3"/>
  <c r="T35" i="3"/>
  <c r="AJ35" i="3" s="1"/>
  <c r="S35" i="3"/>
  <c r="AI34" i="3"/>
  <c r="AB34" i="3"/>
  <c r="Y34" i="3"/>
  <c r="X34" i="3"/>
  <c r="U34" i="3"/>
  <c r="T34" i="3"/>
  <c r="AJ34" i="3" s="1"/>
  <c r="S34" i="3"/>
  <c r="AI33" i="3"/>
  <c r="AB33" i="3"/>
  <c r="Y33" i="3"/>
  <c r="X33" i="3"/>
  <c r="U33" i="3"/>
  <c r="T33" i="3"/>
  <c r="AJ33" i="3" s="1"/>
  <c r="S33" i="3"/>
  <c r="AI32" i="3"/>
  <c r="AB32" i="3"/>
  <c r="Y32" i="3"/>
  <c r="X32" i="3"/>
  <c r="U32" i="3"/>
  <c r="T32" i="3"/>
  <c r="AJ32" i="3" s="1"/>
  <c r="S32" i="3"/>
  <c r="AI31" i="3"/>
  <c r="AB31" i="3"/>
  <c r="Y31" i="3"/>
  <c r="X31" i="3"/>
  <c r="U31" i="3"/>
  <c r="T31" i="3"/>
  <c r="AJ31" i="3" s="1"/>
  <c r="S31" i="3"/>
  <c r="AI30" i="3"/>
  <c r="AB30" i="3"/>
  <c r="Y30" i="3"/>
  <c r="X30" i="3"/>
  <c r="U30" i="3"/>
  <c r="T30" i="3"/>
  <c r="AJ30" i="3" s="1"/>
  <c r="S30" i="3"/>
  <c r="AI29" i="3"/>
  <c r="AB29" i="3"/>
  <c r="Y29" i="3"/>
  <c r="X29" i="3"/>
  <c r="U29" i="3"/>
  <c r="T29" i="3"/>
  <c r="AJ29" i="3" s="1"/>
  <c r="S29" i="3"/>
  <c r="AI28" i="3"/>
  <c r="AB28" i="3"/>
  <c r="Y28" i="3"/>
  <c r="X28" i="3"/>
  <c r="U28" i="3"/>
  <c r="T28" i="3"/>
  <c r="AJ28" i="3" s="1"/>
  <c r="S28" i="3"/>
  <c r="AI27" i="3"/>
  <c r="AB27" i="3"/>
  <c r="Y27" i="3"/>
  <c r="X27" i="3"/>
  <c r="U27" i="3"/>
  <c r="T27" i="3"/>
  <c r="AJ27" i="3" s="1"/>
  <c r="S27" i="3"/>
  <c r="AI26" i="3"/>
  <c r="AB26" i="3"/>
  <c r="Y26" i="3"/>
  <c r="X26" i="3"/>
  <c r="U26" i="3"/>
  <c r="T26" i="3"/>
  <c r="AJ26" i="3" s="1"/>
  <c r="S26" i="3"/>
  <c r="AI25" i="3"/>
  <c r="AB25" i="3"/>
  <c r="Y25" i="3"/>
  <c r="X25" i="3"/>
  <c r="U25" i="3"/>
  <c r="T25" i="3"/>
  <c r="AJ25" i="3" s="1"/>
  <c r="S25" i="3"/>
  <c r="AI24" i="3"/>
  <c r="AB24" i="3"/>
  <c r="Y24" i="3"/>
  <c r="X24" i="3"/>
  <c r="U24" i="3"/>
  <c r="T24" i="3"/>
  <c r="AJ24" i="3" s="1"/>
  <c r="S24" i="3"/>
  <c r="AI23" i="3"/>
  <c r="AB23" i="3"/>
  <c r="Y23" i="3"/>
  <c r="X23" i="3"/>
  <c r="U23" i="3"/>
  <c r="T23" i="3"/>
  <c r="AJ23" i="3" s="1"/>
  <c r="S23" i="3"/>
  <c r="AI22" i="3"/>
  <c r="AB22" i="3"/>
  <c r="Y22" i="3"/>
  <c r="X22" i="3"/>
  <c r="U22" i="3"/>
  <c r="T22" i="3"/>
  <c r="AJ22" i="3" s="1"/>
  <c r="S22" i="3"/>
  <c r="AI21" i="3"/>
  <c r="AB21" i="3"/>
  <c r="Y21" i="3"/>
  <c r="X21" i="3"/>
  <c r="U21" i="3"/>
  <c r="T21" i="3"/>
  <c r="AJ21" i="3" s="1"/>
  <c r="S21" i="3"/>
  <c r="AI20" i="3"/>
  <c r="AB20" i="3"/>
  <c r="Y20" i="3"/>
  <c r="X20" i="3"/>
  <c r="U20" i="3"/>
  <c r="T20" i="3"/>
  <c r="AJ20" i="3" s="1"/>
  <c r="S20" i="3"/>
  <c r="AI19" i="3"/>
  <c r="AB19" i="3"/>
  <c r="Y19" i="3"/>
  <c r="X19" i="3"/>
  <c r="U19" i="3"/>
  <c r="T19" i="3"/>
  <c r="AJ19" i="3" s="1"/>
  <c r="S19" i="3"/>
  <c r="AI18" i="3"/>
  <c r="AB18" i="3"/>
  <c r="Y18" i="3"/>
  <c r="X18" i="3"/>
  <c r="U18" i="3"/>
  <c r="T18" i="3"/>
  <c r="AJ18" i="3" s="1"/>
  <c r="S18" i="3"/>
  <c r="AI17" i="3"/>
  <c r="AB17" i="3"/>
  <c r="Y17" i="3"/>
  <c r="X17" i="3"/>
  <c r="U17" i="3"/>
  <c r="T17" i="3"/>
  <c r="AJ17" i="3" s="1"/>
  <c r="S17" i="3"/>
  <c r="AI16" i="3"/>
  <c r="AB16" i="3"/>
  <c r="Y16" i="3"/>
  <c r="X16" i="3"/>
  <c r="U16" i="3"/>
  <c r="T16" i="3"/>
  <c r="AJ16" i="3" s="1"/>
  <c r="S16" i="3"/>
  <c r="AI15" i="3"/>
  <c r="AB15" i="3"/>
  <c r="Y15" i="3"/>
  <c r="X15" i="3"/>
  <c r="U15" i="3"/>
  <c r="T15" i="3"/>
  <c r="AJ15" i="3" s="1"/>
  <c r="S15" i="3"/>
  <c r="AI14" i="3"/>
  <c r="AB14" i="3"/>
  <c r="Y14" i="3"/>
  <c r="X14" i="3"/>
  <c r="U14" i="3"/>
  <c r="T14" i="3"/>
  <c r="AJ14" i="3" s="1"/>
  <c r="S14" i="3"/>
  <c r="AI13" i="3"/>
  <c r="AB13" i="3"/>
  <c r="Y13" i="3"/>
  <c r="X13" i="3"/>
  <c r="U13" i="3"/>
  <c r="T13" i="3"/>
  <c r="AJ13" i="3" s="1"/>
  <c r="S13" i="3"/>
  <c r="AI12" i="3"/>
  <c r="AB12" i="3"/>
  <c r="Y12" i="3"/>
  <c r="X12" i="3"/>
  <c r="U12" i="3"/>
  <c r="T12" i="3"/>
  <c r="AJ12" i="3" s="1"/>
  <c r="S12" i="3"/>
  <c r="AI11" i="3"/>
  <c r="AI148" i="3" s="1"/>
  <c r="AB11" i="3"/>
  <c r="Y11" i="3"/>
  <c r="X11" i="3"/>
  <c r="U11" i="3"/>
  <c r="U148" i="3" s="1"/>
  <c r="T11" i="3"/>
  <c r="S11" i="3"/>
  <c r="S148" i="3" s="1"/>
  <c r="T3" i="3"/>
  <c r="AI153" i="2"/>
  <c r="AH153" i="2"/>
  <c r="AG153" i="2"/>
  <c r="AF153" i="2"/>
  <c r="AE153" i="2"/>
  <c r="AD153" i="2"/>
  <c r="AC153" i="2"/>
  <c r="AA153" i="2"/>
  <c r="Z153" i="2"/>
  <c r="W153" i="2"/>
  <c r="V153" i="2"/>
  <c r="AI152" i="2"/>
  <c r="AB152" i="2"/>
  <c r="Y152" i="2"/>
  <c r="X152" i="2"/>
  <c r="U152" i="2"/>
  <c r="T152" i="2"/>
  <c r="S152" i="2"/>
  <c r="AJ152" i="2" s="1"/>
  <c r="Q152" i="2"/>
  <c r="P152" i="2"/>
  <c r="AI151" i="2"/>
  <c r="AB151" i="2"/>
  <c r="Y151" i="2"/>
  <c r="X151" i="2"/>
  <c r="U151" i="2"/>
  <c r="AJ151" i="2" s="1"/>
  <c r="T151" i="2"/>
  <c r="S151" i="2"/>
  <c r="Q151" i="2"/>
  <c r="P151" i="2"/>
  <c r="AI150" i="2"/>
  <c r="AB150" i="2"/>
  <c r="Y150" i="2"/>
  <c r="X150" i="2"/>
  <c r="U150" i="2"/>
  <c r="T150" i="2"/>
  <c r="S150" i="2"/>
  <c r="AJ150" i="2" s="1"/>
  <c r="Q150" i="2"/>
  <c r="P150" i="2"/>
  <c r="AI149" i="2"/>
  <c r="AB149" i="2"/>
  <c r="Y149" i="2"/>
  <c r="X149" i="2"/>
  <c r="U149" i="2"/>
  <c r="AJ149" i="2" s="1"/>
  <c r="T149" i="2"/>
  <c r="S149" i="2"/>
  <c r="Q149" i="2"/>
  <c r="P149" i="2"/>
  <c r="AI148" i="2"/>
  <c r="AB148" i="2"/>
  <c r="Y148" i="2"/>
  <c r="X148" i="2"/>
  <c r="U148" i="2"/>
  <c r="T148" i="2"/>
  <c r="S148" i="2"/>
  <c r="AJ148" i="2" s="1"/>
  <c r="Q148" i="2"/>
  <c r="P148" i="2"/>
  <c r="AI147" i="2"/>
  <c r="AB147" i="2"/>
  <c r="Y147" i="2"/>
  <c r="X147" i="2"/>
  <c r="U147" i="2"/>
  <c r="AJ147" i="2" s="1"/>
  <c r="T147" i="2"/>
  <c r="S147" i="2"/>
  <c r="Q147" i="2"/>
  <c r="P147" i="2"/>
  <c r="AI146" i="2"/>
  <c r="AB146" i="2"/>
  <c r="Y146" i="2"/>
  <c r="X146" i="2"/>
  <c r="U146" i="2"/>
  <c r="T146" i="2"/>
  <c r="S146" i="2"/>
  <c r="AJ146" i="2" s="1"/>
  <c r="Q146" i="2"/>
  <c r="P146" i="2"/>
  <c r="AI145" i="2"/>
  <c r="AB145" i="2"/>
  <c r="Y145" i="2"/>
  <c r="X145" i="2"/>
  <c r="U145" i="2"/>
  <c r="AJ145" i="2" s="1"/>
  <c r="T145" i="2"/>
  <c r="S145" i="2"/>
  <c r="Q145" i="2"/>
  <c r="P145" i="2"/>
  <c r="AI144" i="2"/>
  <c r="AB144" i="2"/>
  <c r="Y144" i="2"/>
  <c r="X144" i="2"/>
  <c r="U144" i="2"/>
  <c r="T144" i="2"/>
  <c r="S144" i="2"/>
  <c r="AJ144" i="2" s="1"/>
  <c r="Q144" i="2"/>
  <c r="P144" i="2"/>
  <c r="AI143" i="2"/>
  <c r="AB143" i="2"/>
  <c r="Y143" i="2"/>
  <c r="X143" i="2"/>
  <c r="U143" i="2"/>
  <c r="AJ143" i="2" s="1"/>
  <c r="T143" i="2"/>
  <c r="S143" i="2"/>
  <c r="Q143" i="2"/>
  <c r="P143" i="2"/>
  <c r="AI142" i="2"/>
  <c r="AB142" i="2"/>
  <c r="Y142" i="2"/>
  <c r="X142" i="2"/>
  <c r="U142" i="2"/>
  <c r="T142" i="2"/>
  <c r="S142" i="2"/>
  <c r="AJ142" i="2" s="1"/>
  <c r="Q142" i="2"/>
  <c r="P142" i="2"/>
  <c r="AI141" i="2"/>
  <c r="AB141" i="2"/>
  <c r="Y141" i="2"/>
  <c r="X141" i="2"/>
  <c r="U141" i="2"/>
  <c r="AJ141" i="2" s="1"/>
  <c r="T141" i="2"/>
  <c r="S141" i="2"/>
  <c r="Q141" i="2"/>
  <c r="P141" i="2"/>
  <c r="AI140" i="2"/>
  <c r="AB140" i="2"/>
  <c r="Y140" i="2"/>
  <c r="X140" i="2"/>
  <c r="U140" i="2"/>
  <c r="T140" i="2"/>
  <c r="S140" i="2"/>
  <c r="AJ140" i="2" s="1"/>
  <c r="Q140" i="2"/>
  <c r="P140" i="2"/>
  <c r="AI139" i="2"/>
  <c r="AB139" i="2"/>
  <c r="Y139" i="2"/>
  <c r="X139" i="2"/>
  <c r="U139" i="2"/>
  <c r="AJ139" i="2" s="1"/>
  <c r="T139" i="2"/>
  <c r="S139" i="2"/>
  <c r="Q139" i="2"/>
  <c r="P139" i="2"/>
  <c r="AI138" i="2"/>
  <c r="AB138" i="2"/>
  <c r="Y138" i="2"/>
  <c r="X138" i="2"/>
  <c r="U138" i="2"/>
  <c r="T138" i="2"/>
  <c r="S138" i="2"/>
  <c r="AJ138" i="2" s="1"/>
  <c r="Q138" i="2"/>
  <c r="P138" i="2"/>
  <c r="AI137" i="2"/>
  <c r="AB137" i="2"/>
  <c r="Y137" i="2"/>
  <c r="X137" i="2"/>
  <c r="U137" i="2"/>
  <c r="AJ137" i="2" s="1"/>
  <c r="T137" i="2"/>
  <c r="S137" i="2"/>
  <c r="Q137" i="2"/>
  <c r="P137" i="2"/>
  <c r="AI136" i="2"/>
  <c r="AB136" i="2"/>
  <c r="Y136" i="2"/>
  <c r="X136" i="2"/>
  <c r="U136" i="2"/>
  <c r="T136" i="2"/>
  <c r="S136" i="2"/>
  <c r="AJ136" i="2" s="1"/>
  <c r="Q136" i="2"/>
  <c r="P136" i="2"/>
  <c r="AI135" i="2"/>
  <c r="AB135" i="2"/>
  <c r="Y135" i="2"/>
  <c r="X135" i="2"/>
  <c r="U135" i="2"/>
  <c r="AJ135" i="2" s="1"/>
  <c r="T135" i="2"/>
  <c r="S135" i="2"/>
  <c r="Q135" i="2"/>
  <c r="P135" i="2"/>
  <c r="AI134" i="2"/>
  <c r="AB134" i="2"/>
  <c r="Y134" i="2"/>
  <c r="X134" i="2"/>
  <c r="U134" i="2"/>
  <c r="T134" i="2"/>
  <c r="S134" i="2"/>
  <c r="AJ134" i="2" s="1"/>
  <c r="Q134" i="2"/>
  <c r="P134" i="2"/>
  <c r="AI133" i="2"/>
  <c r="AB133" i="2"/>
  <c r="Y133" i="2"/>
  <c r="X133" i="2"/>
  <c r="U133" i="2"/>
  <c r="AJ133" i="2" s="1"/>
  <c r="T133" i="2"/>
  <c r="S133" i="2"/>
  <c r="Q133" i="2"/>
  <c r="P133" i="2"/>
  <c r="AI132" i="2"/>
  <c r="AB132" i="2"/>
  <c r="Y132" i="2"/>
  <c r="X132" i="2"/>
  <c r="U132" i="2"/>
  <c r="T132" i="2"/>
  <c r="S132" i="2"/>
  <c r="AJ132" i="2" s="1"/>
  <c r="Q132" i="2"/>
  <c r="P132" i="2"/>
  <c r="AI131" i="2"/>
  <c r="AB131" i="2"/>
  <c r="Y131" i="2"/>
  <c r="X131" i="2"/>
  <c r="U131" i="2"/>
  <c r="AJ131" i="2" s="1"/>
  <c r="T131" i="2"/>
  <c r="S131" i="2"/>
  <c r="Q131" i="2"/>
  <c r="P131" i="2"/>
  <c r="AI130" i="2"/>
  <c r="AB130" i="2"/>
  <c r="Y130" i="2"/>
  <c r="X130" i="2"/>
  <c r="U130" i="2"/>
  <c r="T130" i="2"/>
  <c r="S130" i="2"/>
  <c r="AJ130" i="2" s="1"/>
  <c r="Q130" i="2"/>
  <c r="P130" i="2"/>
  <c r="AI129" i="2"/>
  <c r="AB129" i="2"/>
  <c r="Y129" i="2"/>
  <c r="X129" i="2"/>
  <c r="U129" i="2"/>
  <c r="AJ129" i="2" s="1"/>
  <c r="T129" i="2"/>
  <c r="S129" i="2"/>
  <c r="Q129" i="2"/>
  <c r="P129" i="2"/>
  <c r="AI128" i="2"/>
  <c r="AB128" i="2"/>
  <c r="Y128" i="2"/>
  <c r="X128" i="2"/>
  <c r="U128" i="2"/>
  <c r="T128" i="2"/>
  <c r="S128" i="2"/>
  <c r="AJ128" i="2" s="1"/>
  <c r="Q128" i="2"/>
  <c r="P128" i="2"/>
  <c r="AI127" i="2"/>
  <c r="AB127" i="2"/>
  <c r="Y127" i="2"/>
  <c r="X127" i="2"/>
  <c r="U127" i="2"/>
  <c r="AJ127" i="2" s="1"/>
  <c r="T127" i="2"/>
  <c r="S127" i="2"/>
  <c r="Q127" i="2"/>
  <c r="P127" i="2"/>
  <c r="AI126" i="2"/>
  <c r="AB126" i="2"/>
  <c r="Y126" i="2"/>
  <c r="X126" i="2"/>
  <c r="U126" i="2"/>
  <c r="T126" i="2"/>
  <c r="S126" i="2"/>
  <c r="AJ126" i="2" s="1"/>
  <c r="Q126" i="2"/>
  <c r="P126" i="2"/>
  <c r="AI125" i="2"/>
  <c r="AB125" i="2"/>
  <c r="Y125" i="2"/>
  <c r="X125" i="2"/>
  <c r="U125" i="2"/>
  <c r="AJ125" i="2" s="1"/>
  <c r="T125" i="2"/>
  <c r="S125" i="2"/>
  <c r="Q125" i="2"/>
  <c r="P125" i="2"/>
  <c r="AI124" i="2"/>
  <c r="AB124" i="2"/>
  <c r="Y124" i="2"/>
  <c r="X124" i="2"/>
  <c r="U124" i="2"/>
  <c r="T124" i="2"/>
  <c r="S124" i="2"/>
  <c r="AJ124" i="2" s="1"/>
  <c r="Q124" i="2"/>
  <c r="P124" i="2"/>
  <c r="AI123" i="2"/>
  <c r="AB123" i="2"/>
  <c r="Y123" i="2"/>
  <c r="X123" i="2"/>
  <c r="U123" i="2"/>
  <c r="AJ123" i="2" s="1"/>
  <c r="T123" i="2"/>
  <c r="S123" i="2"/>
  <c r="Q123" i="2"/>
  <c r="P123" i="2"/>
  <c r="AI122" i="2"/>
  <c r="AB122" i="2"/>
  <c r="Y122" i="2"/>
  <c r="X122" i="2"/>
  <c r="U122" i="2"/>
  <c r="T122" i="2"/>
  <c r="S122" i="2"/>
  <c r="AJ122" i="2" s="1"/>
  <c r="Q122" i="2"/>
  <c r="P122" i="2"/>
  <c r="AI121" i="2"/>
  <c r="AB121" i="2"/>
  <c r="Y121" i="2"/>
  <c r="X121" i="2"/>
  <c r="U121" i="2"/>
  <c r="AJ121" i="2" s="1"/>
  <c r="T121" i="2"/>
  <c r="S121" i="2"/>
  <c r="Q121" i="2"/>
  <c r="P121" i="2"/>
  <c r="AI120" i="2"/>
  <c r="AB120" i="2"/>
  <c r="Y120" i="2"/>
  <c r="X120" i="2"/>
  <c r="U120" i="2"/>
  <c r="T120" i="2"/>
  <c r="S120" i="2"/>
  <c r="AJ120" i="2" s="1"/>
  <c r="Q120" i="2"/>
  <c r="P120" i="2"/>
  <c r="AI119" i="2"/>
  <c r="AB119" i="2"/>
  <c r="Y119" i="2"/>
  <c r="X119" i="2"/>
  <c r="U119" i="2"/>
  <c r="AJ119" i="2" s="1"/>
  <c r="T119" i="2"/>
  <c r="S119" i="2"/>
  <c r="Q119" i="2"/>
  <c r="P119" i="2"/>
  <c r="AI118" i="2"/>
  <c r="AB118" i="2"/>
  <c r="Y118" i="2"/>
  <c r="X118" i="2"/>
  <c r="U118" i="2"/>
  <c r="T118" i="2"/>
  <c r="S118" i="2"/>
  <c r="AJ118" i="2" s="1"/>
  <c r="Q118" i="2"/>
  <c r="P118" i="2"/>
  <c r="AI117" i="2"/>
  <c r="AB117" i="2"/>
  <c r="Y117" i="2"/>
  <c r="X117" i="2"/>
  <c r="U117" i="2"/>
  <c r="AJ117" i="2" s="1"/>
  <c r="T117" i="2"/>
  <c r="S117" i="2"/>
  <c r="Q117" i="2"/>
  <c r="P117" i="2"/>
  <c r="AI116" i="2"/>
  <c r="AB116" i="2"/>
  <c r="Y116" i="2"/>
  <c r="X116" i="2"/>
  <c r="U116" i="2"/>
  <c r="T116" i="2"/>
  <c r="S116" i="2"/>
  <c r="AJ116" i="2" s="1"/>
  <c r="Q116" i="2"/>
  <c r="P116" i="2"/>
  <c r="AI115" i="2"/>
  <c r="AB115" i="2"/>
  <c r="Y115" i="2"/>
  <c r="X115" i="2"/>
  <c r="U115" i="2"/>
  <c r="AJ115" i="2" s="1"/>
  <c r="T115" i="2"/>
  <c r="S115" i="2"/>
  <c r="Q115" i="2"/>
  <c r="P115" i="2"/>
  <c r="AI114" i="2"/>
  <c r="AB114" i="2"/>
  <c r="Y114" i="2"/>
  <c r="X114" i="2"/>
  <c r="U114" i="2"/>
  <c r="T114" i="2"/>
  <c r="S114" i="2"/>
  <c r="AJ114" i="2" s="1"/>
  <c r="Q114" i="2"/>
  <c r="P114" i="2"/>
  <c r="AI113" i="2"/>
  <c r="AB113" i="2"/>
  <c r="Y113" i="2"/>
  <c r="X113" i="2"/>
  <c r="U113" i="2"/>
  <c r="AJ113" i="2" s="1"/>
  <c r="T113" i="2"/>
  <c r="S113" i="2"/>
  <c r="Q113" i="2"/>
  <c r="P113" i="2"/>
  <c r="AI112" i="2"/>
  <c r="AB112" i="2"/>
  <c r="Y112" i="2"/>
  <c r="X112" i="2"/>
  <c r="U112" i="2"/>
  <c r="T112" i="2"/>
  <c r="S112" i="2"/>
  <c r="AJ112" i="2" s="1"/>
  <c r="Q112" i="2"/>
  <c r="P112" i="2"/>
  <c r="AI111" i="2"/>
  <c r="AB111" i="2"/>
  <c r="Y111" i="2"/>
  <c r="X111" i="2"/>
  <c r="U111" i="2"/>
  <c r="AJ111" i="2" s="1"/>
  <c r="T111" i="2"/>
  <c r="S111" i="2"/>
  <c r="Q111" i="2"/>
  <c r="P111" i="2"/>
  <c r="AI110" i="2"/>
  <c r="AB110" i="2"/>
  <c r="Y110" i="2"/>
  <c r="X110" i="2"/>
  <c r="U110" i="2"/>
  <c r="T110" i="2"/>
  <c r="S110" i="2"/>
  <c r="AJ110" i="2" s="1"/>
  <c r="Q110" i="2"/>
  <c r="P110" i="2"/>
  <c r="AI109" i="2"/>
  <c r="AB109" i="2"/>
  <c r="Y109" i="2"/>
  <c r="X109" i="2"/>
  <c r="U109" i="2"/>
  <c r="AJ109" i="2" s="1"/>
  <c r="T109" i="2"/>
  <c r="S109" i="2"/>
  <c r="Q109" i="2"/>
  <c r="P109" i="2"/>
  <c r="AI108" i="2"/>
  <c r="AB108" i="2"/>
  <c r="Y108" i="2"/>
  <c r="X108" i="2"/>
  <c r="U108" i="2"/>
  <c r="T108" i="2"/>
  <c r="S108" i="2"/>
  <c r="AJ108" i="2" s="1"/>
  <c r="Q108" i="2"/>
  <c r="P108" i="2"/>
  <c r="AI107" i="2"/>
  <c r="AB107" i="2"/>
  <c r="Y107" i="2"/>
  <c r="X107" i="2"/>
  <c r="U107" i="2"/>
  <c r="AJ107" i="2" s="1"/>
  <c r="T107" i="2"/>
  <c r="S107" i="2"/>
  <c r="Q107" i="2"/>
  <c r="P107" i="2"/>
  <c r="AI106" i="2"/>
  <c r="AB106" i="2"/>
  <c r="Y106" i="2"/>
  <c r="X106" i="2"/>
  <c r="U106" i="2"/>
  <c r="T106" i="2"/>
  <c r="S106" i="2"/>
  <c r="AJ106" i="2" s="1"/>
  <c r="Q106" i="2"/>
  <c r="P106" i="2"/>
  <c r="AI105" i="2"/>
  <c r="AB105" i="2"/>
  <c r="Y105" i="2"/>
  <c r="X105" i="2"/>
  <c r="U105" i="2"/>
  <c r="AJ105" i="2" s="1"/>
  <c r="T105" i="2"/>
  <c r="S105" i="2"/>
  <c r="Q105" i="2"/>
  <c r="P105" i="2"/>
  <c r="AI104" i="2"/>
  <c r="AB104" i="2"/>
  <c r="Y104" i="2"/>
  <c r="X104" i="2"/>
  <c r="U104" i="2"/>
  <c r="T104" i="2"/>
  <c r="S104" i="2"/>
  <c r="AJ104" i="2" s="1"/>
  <c r="Q104" i="2"/>
  <c r="P104" i="2"/>
  <c r="AI103" i="2"/>
  <c r="AB103" i="2"/>
  <c r="Y103" i="2"/>
  <c r="X103" i="2"/>
  <c r="U103" i="2"/>
  <c r="AJ103" i="2" s="1"/>
  <c r="T103" i="2"/>
  <c r="S103" i="2"/>
  <c r="Q103" i="2"/>
  <c r="P103" i="2"/>
  <c r="AI102" i="2"/>
  <c r="AB102" i="2"/>
  <c r="Y102" i="2"/>
  <c r="X102" i="2"/>
  <c r="U102" i="2"/>
  <c r="T102" i="2"/>
  <c r="S102" i="2"/>
  <c r="AJ102" i="2" s="1"/>
  <c r="Q102" i="2"/>
  <c r="P102" i="2"/>
  <c r="AI101" i="2"/>
  <c r="AB101" i="2"/>
  <c r="Y101" i="2"/>
  <c r="X101" i="2"/>
  <c r="U101" i="2"/>
  <c r="AJ101" i="2" s="1"/>
  <c r="T101" i="2"/>
  <c r="S101" i="2"/>
  <c r="Q101" i="2"/>
  <c r="P101" i="2"/>
  <c r="AI100" i="2"/>
  <c r="AB100" i="2"/>
  <c r="Y100" i="2"/>
  <c r="X100" i="2"/>
  <c r="U100" i="2"/>
  <c r="T100" i="2"/>
  <c r="S100" i="2"/>
  <c r="AJ100" i="2" s="1"/>
  <c r="Q100" i="2"/>
  <c r="P100" i="2"/>
  <c r="AI99" i="2"/>
  <c r="AB99" i="2"/>
  <c r="Y99" i="2"/>
  <c r="X99" i="2"/>
  <c r="U99" i="2"/>
  <c r="AJ99" i="2" s="1"/>
  <c r="T99" i="2"/>
  <c r="S99" i="2"/>
  <c r="Q99" i="2"/>
  <c r="P99" i="2"/>
  <c r="AI98" i="2"/>
  <c r="AB98" i="2"/>
  <c r="Y98" i="2"/>
  <c r="X98" i="2"/>
  <c r="U98" i="2"/>
  <c r="T98" i="2"/>
  <c r="S98" i="2"/>
  <c r="AJ98" i="2" s="1"/>
  <c r="Q98" i="2"/>
  <c r="P98" i="2"/>
  <c r="AI97" i="2"/>
  <c r="AB97" i="2"/>
  <c r="Y97" i="2"/>
  <c r="X97" i="2"/>
  <c r="U97" i="2"/>
  <c r="AJ97" i="2" s="1"/>
  <c r="T97" i="2"/>
  <c r="S97" i="2"/>
  <c r="Q97" i="2"/>
  <c r="P97" i="2"/>
  <c r="AI96" i="2"/>
  <c r="AB96" i="2"/>
  <c r="Y96" i="2"/>
  <c r="X96" i="2"/>
  <c r="U96" i="2"/>
  <c r="T96" i="2"/>
  <c r="S96" i="2"/>
  <c r="AJ96" i="2" s="1"/>
  <c r="Q96" i="2"/>
  <c r="P96" i="2"/>
  <c r="AI95" i="2"/>
  <c r="AB95" i="2"/>
  <c r="Y95" i="2"/>
  <c r="X95" i="2"/>
  <c r="U95" i="2"/>
  <c r="AJ95" i="2" s="1"/>
  <c r="T95" i="2"/>
  <c r="S95" i="2"/>
  <c r="Q95" i="2"/>
  <c r="P95" i="2"/>
  <c r="AI94" i="2"/>
  <c r="AB94" i="2"/>
  <c r="Y94" i="2"/>
  <c r="X94" i="2"/>
  <c r="U94" i="2"/>
  <c r="T94" i="2"/>
  <c r="S94" i="2"/>
  <c r="AJ94" i="2" s="1"/>
  <c r="Q94" i="2"/>
  <c r="P94" i="2"/>
  <c r="AI93" i="2"/>
  <c r="AB93" i="2"/>
  <c r="Y93" i="2"/>
  <c r="X93" i="2"/>
  <c r="U93" i="2"/>
  <c r="AJ93" i="2" s="1"/>
  <c r="T93" i="2"/>
  <c r="S93" i="2"/>
  <c r="Q93" i="2"/>
  <c r="P93" i="2"/>
  <c r="AI92" i="2"/>
  <c r="AB92" i="2"/>
  <c r="Y92" i="2"/>
  <c r="X92" i="2"/>
  <c r="U92" i="2"/>
  <c r="T92" i="2"/>
  <c r="S92" i="2"/>
  <c r="AJ92" i="2" s="1"/>
  <c r="Q92" i="2"/>
  <c r="P92" i="2"/>
  <c r="AI91" i="2"/>
  <c r="AB91" i="2"/>
  <c r="Y91" i="2"/>
  <c r="X91" i="2"/>
  <c r="X153" i="2" s="1"/>
  <c r="U91" i="2"/>
  <c r="AJ91" i="2" s="1"/>
  <c r="T91" i="2"/>
  <c r="S91" i="2"/>
  <c r="Q91" i="2"/>
  <c r="P91" i="2"/>
  <c r="AI90" i="2"/>
  <c r="AB90" i="2"/>
  <c r="Y90" i="2"/>
  <c r="X90" i="2"/>
  <c r="U90" i="2"/>
  <c r="T90" i="2"/>
  <c r="S90" i="2"/>
  <c r="AJ90" i="2" s="1"/>
  <c r="AI89" i="2"/>
  <c r="AB89" i="2"/>
  <c r="Y89" i="2"/>
  <c r="X89" i="2"/>
  <c r="U89" i="2"/>
  <c r="T89" i="2"/>
  <c r="S89" i="2"/>
  <c r="AJ89" i="2" s="1"/>
  <c r="AI88" i="2"/>
  <c r="AB88" i="2"/>
  <c r="Y88" i="2"/>
  <c r="X88" i="2"/>
  <c r="U88" i="2"/>
  <c r="T88" i="2"/>
  <c r="S88" i="2"/>
  <c r="AJ88" i="2" s="1"/>
  <c r="AI87" i="2"/>
  <c r="AB87" i="2"/>
  <c r="Y87" i="2"/>
  <c r="X87" i="2"/>
  <c r="U87" i="2"/>
  <c r="T87" i="2"/>
  <c r="S87" i="2"/>
  <c r="AJ87" i="2" s="1"/>
  <c r="AI86" i="2"/>
  <c r="AB86" i="2"/>
  <c r="Y86" i="2"/>
  <c r="X86" i="2"/>
  <c r="U86" i="2"/>
  <c r="T86" i="2"/>
  <c r="S86" i="2"/>
  <c r="AJ86" i="2" s="1"/>
  <c r="AI85" i="2"/>
  <c r="AB85" i="2"/>
  <c r="Y85" i="2"/>
  <c r="X85" i="2"/>
  <c r="U85" i="2"/>
  <c r="T85" i="2"/>
  <c r="S85" i="2"/>
  <c r="AJ85" i="2" s="1"/>
  <c r="AI84" i="2"/>
  <c r="AB84" i="2"/>
  <c r="Y84" i="2"/>
  <c r="X84" i="2"/>
  <c r="U84" i="2"/>
  <c r="T84" i="2"/>
  <c r="S84" i="2"/>
  <c r="AJ84" i="2" s="1"/>
  <c r="AI83" i="2"/>
  <c r="AB83" i="2"/>
  <c r="Y83" i="2"/>
  <c r="X83" i="2"/>
  <c r="U83" i="2"/>
  <c r="T83" i="2"/>
  <c r="S83" i="2"/>
  <c r="AJ83" i="2" s="1"/>
  <c r="AI82" i="2"/>
  <c r="AB82" i="2"/>
  <c r="Y82" i="2"/>
  <c r="X82" i="2"/>
  <c r="U82" i="2"/>
  <c r="T82" i="2"/>
  <c r="S82" i="2"/>
  <c r="AJ82" i="2" s="1"/>
  <c r="AI81" i="2"/>
  <c r="AB81" i="2"/>
  <c r="Y81" i="2"/>
  <c r="X81" i="2"/>
  <c r="U81" i="2"/>
  <c r="T81" i="2"/>
  <c r="S81" i="2"/>
  <c r="AJ81" i="2" s="1"/>
  <c r="AI80" i="2"/>
  <c r="AB80" i="2"/>
  <c r="Y80" i="2"/>
  <c r="X80" i="2"/>
  <c r="U80" i="2"/>
  <c r="T80" i="2"/>
  <c r="S80" i="2"/>
  <c r="AJ80" i="2" s="1"/>
  <c r="AI79" i="2"/>
  <c r="AB79" i="2"/>
  <c r="Y79" i="2"/>
  <c r="X79" i="2"/>
  <c r="U79" i="2"/>
  <c r="T79" i="2"/>
  <c r="S79" i="2"/>
  <c r="AJ79" i="2" s="1"/>
  <c r="AI78" i="2"/>
  <c r="AB78" i="2"/>
  <c r="Y78" i="2"/>
  <c r="X78" i="2"/>
  <c r="U78" i="2"/>
  <c r="T78" i="2"/>
  <c r="S78" i="2"/>
  <c r="AJ78" i="2" s="1"/>
  <c r="AI77" i="2"/>
  <c r="AB77" i="2"/>
  <c r="Y77" i="2"/>
  <c r="X77" i="2"/>
  <c r="U77" i="2"/>
  <c r="T77" i="2"/>
  <c r="S77" i="2"/>
  <c r="AJ77" i="2" s="1"/>
  <c r="AI76" i="2"/>
  <c r="AB76" i="2"/>
  <c r="Y76" i="2"/>
  <c r="X76" i="2"/>
  <c r="U76" i="2"/>
  <c r="T76" i="2"/>
  <c r="S76" i="2"/>
  <c r="AJ76" i="2" s="1"/>
  <c r="AI75" i="2"/>
  <c r="AB75" i="2"/>
  <c r="Y75" i="2"/>
  <c r="X75" i="2"/>
  <c r="U75" i="2"/>
  <c r="T75" i="2"/>
  <c r="S75" i="2"/>
  <c r="AJ75" i="2" s="1"/>
  <c r="AI74" i="2"/>
  <c r="AB74" i="2"/>
  <c r="Y74" i="2"/>
  <c r="X74" i="2"/>
  <c r="U74" i="2"/>
  <c r="T74" i="2"/>
  <c r="S74" i="2"/>
  <c r="AJ74" i="2" s="1"/>
  <c r="AI73" i="2"/>
  <c r="AB73" i="2"/>
  <c r="Y73" i="2"/>
  <c r="X73" i="2"/>
  <c r="U73" i="2"/>
  <c r="T73" i="2"/>
  <c r="S73" i="2"/>
  <c r="AJ73" i="2" s="1"/>
  <c r="AI72" i="2"/>
  <c r="AB72" i="2"/>
  <c r="Y72" i="2"/>
  <c r="X72" i="2"/>
  <c r="U72" i="2"/>
  <c r="T72" i="2"/>
  <c r="S72" i="2"/>
  <c r="AJ72" i="2" s="1"/>
  <c r="AI71" i="2"/>
  <c r="AB71" i="2"/>
  <c r="Y71" i="2"/>
  <c r="X71" i="2"/>
  <c r="U71" i="2"/>
  <c r="T71" i="2"/>
  <c r="S71" i="2"/>
  <c r="AJ71" i="2" s="1"/>
  <c r="AI70" i="2"/>
  <c r="AB70" i="2"/>
  <c r="Y70" i="2"/>
  <c r="X70" i="2"/>
  <c r="U70" i="2"/>
  <c r="T70" i="2"/>
  <c r="S70" i="2"/>
  <c r="AJ70" i="2" s="1"/>
  <c r="AI69" i="2"/>
  <c r="AB69" i="2"/>
  <c r="Y69" i="2"/>
  <c r="X69" i="2"/>
  <c r="U69" i="2"/>
  <c r="T69" i="2"/>
  <c r="S69" i="2"/>
  <c r="AJ69" i="2" s="1"/>
  <c r="AI68" i="2"/>
  <c r="AB68" i="2"/>
  <c r="Y68" i="2"/>
  <c r="X68" i="2"/>
  <c r="U68" i="2"/>
  <c r="T68" i="2"/>
  <c r="S68" i="2"/>
  <c r="AJ68" i="2" s="1"/>
  <c r="AI67" i="2"/>
  <c r="AB67" i="2"/>
  <c r="Y67" i="2"/>
  <c r="X67" i="2"/>
  <c r="U67" i="2"/>
  <c r="T67" i="2"/>
  <c r="S67" i="2"/>
  <c r="AJ67" i="2" s="1"/>
  <c r="AI66" i="2"/>
  <c r="AB66" i="2"/>
  <c r="Y66" i="2"/>
  <c r="X66" i="2"/>
  <c r="U66" i="2"/>
  <c r="T66" i="2"/>
  <c r="S66" i="2"/>
  <c r="AJ66" i="2" s="1"/>
  <c r="AI65" i="2"/>
  <c r="AB65" i="2"/>
  <c r="Y65" i="2"/>
  <c r="X65" i="2"/>
  <c r="U65" i="2"/>
  <c r="T65" i="2"/>
  <c r="S65" i="2"/>
  <c r="AJ65" i="2" s="1"/>
  <c r="AI64" i="2"/>
  <c r="AB64" i="2"/>
  <c r="Y64" i="2"/>
  <c r="X64" i="2"/>
  <c r="U64" i="2"/>
  <c r="T64" i="2"/>
  <c r="S64" i="2"/>
  <c r="AJ64" i="2" s="1"/>
  <c r="AI63" i="2"/>
  <c r="AB63" i="2"/>
  <c r="Y63" i="2"/>
  <c r="X63" i="2"/>
  <c r="U63" i="2"/>
  <c r="T63" i="2"/>
  <c r="S63" i="2"/>
  <c r="AJ63" i="2" s="1"/>
  <c r="AI62" i="2"/>
  <c r="AB62" i="2"/>
  <c r="Y62" i="2"/>
  <c r="X62" i="2"/>
  <c r="U62" i="2"/>
  <c r="T62" i="2"/>
  <c r="S62" i="2"/>
  <c r="AJ62" i="2" s="1"/>
  <c r="AI61" i="2"/>
  <c r="AB61" i="2"/>
  <c r="Y61" i="2"/>
  <c r="X61" i="2"/>
  <c r="U61" i="2"/>
  <c r="T61" i="2"/>
  <c r="S61" i="2"/>
  <c r="AJ61" i="2" s="1"/>
  <c r="AI60" i="2"/>
  <c r="AB60" i="2"/>
  <c r="Y60" i="2"/>
  <c r="X60" i="2"/>
  <c r="U60" i="2"/>
  <c r="T60" i="2"/>
  <c r="S60" i="2"/>
  <c r="AJ60" i="2" s="1"/>
  <c r="AI59" i="2"/>
  <c r="AB59" i="2"/>
  <c r="Y59" i="2"/>
  <c r="X59" i="2"/>
  <c r="U59" i="2"/>
  <c r="T59" i="2"/>
  <c r="S59" i="2"/>
  <c r="AJ59" i="2" s="1"/>
  <c r="AI58" i="2"/>
  <c r="AB58" i="2"/>
  <c r="Y58" i="2"/>
  <c r="X58" i="2"/>
  <c r="U58" i="2"/>
  <c r="T58" i="2"/>
  <c r="S58" i="2"/>
  <c r="AJ58" i="2" s="1"/>
  <c r="AI57" i="2"/>
  <c r="AB57" i="2"/>
  <c r="Y57" i="2"/>
  <c r="X57" i="2"/>
  <c r="U57" i="2"/>
  <c r="T57" i="2"/>
  <c r="S57" i="2"/>
  <c r="AJ57" i="2" s="1"/>
  <c r="AI56" i="2"/>
  <c r="AB56" i="2"/>
  <c r="Y56" i="2"/>
  <c r="X56" i="2"/>
  <c r="U56" i="2"/>
  <c r="T56" i="2"/>
  <c r="S56" i="2"/>
  <c r="AJ56" i="2" s="1"/>
  <c r="AI55" i="2"/>
  <c r="AB55" i="2"/>
  <c r="Y55" i="2"/>
  <c r="X55" i="2"/>
  <c r="U55" i="2"/>
  <c r="T55" i="2"/>
  <c r="S55" i="2"/>
  <c r="AJ55" i="2" s="1"/>
  <c r="AI54" i="2"/>
  <c r="AB54" i="2"/>
  <c r="Y54" i="2"/>
  <c r="X54" i="2"/>
  <c r="U54" i="2"/>
  <c r="T54" i="2"/>
  <c r="S54" i="2"/>
  <c r="AJ54" i="2" s="1"/>
  <c r="AI53" i="2"/>
  <c r="AB53" i="2"/>
  <c r="Y53" i="2"/>
  <c r="X53" i="2"/>
  <c r="U53" i="2"/>
  <c r="T53" i="2"/>
  <c r="S53" i="2"/>
  <c r="AJ53" i="2" s="1"/>
  <c r="AI52" i="2"/>
  <c r="AB52" i="2"/>
  <c r="Y52" i="2"/>
  <c r="X52" i="2"/>
  <c r="U52" i="2"/>
  <c r="T52" i="2"/>
  <c r="S52" i="2"/>
  <c r="AJ52" i="2" s="1"/>
  <c r="AI51" i="2"/>
  <c r="AB51" i="2"/>
  <c r="Y51" i="2"/>
  <c r="X51" i="2"/>
  <c r="U51" i="2"/>
  <c r="T51" i="2"/>
  <c r="S51" i="2"/>
  <c r="AJ51" i="2" s="1"/>
  <c r="AI50" i="2"/>
  <c r="AB50" i="2"/>
  <c r="Y50" i="2"/>
  <c r="X50" i="2"/>
  <c r="U50" i="2"/>
  <c r="T50" i="2"/>
  <c r="S50" i="2"/>
  <c r="AJ50" i="2" s="1"/>
  <c r="AI49" i="2"/>
  <c r="AB49" i="2"/>
  <c r="Y49" i="2"/>
  <c r="X49" i="2"/>
  <c r="U49" i="2"/>
  <c r="T49" i="2"/>
  <c r="S49" i="2"/>
  <c r="AJ49" i="2" s="1"/>
  <c r="AI48" i="2"/>
  <c r="AB48" i="2"/>
  <c r="Y48" i="2"/>
  <c r="X48" i="2"/>
  <c r="U48" i="2"/>
  <c r="T48" i="2"/>
  <c r="S48" i="2"/>
  <c r="AJ48" i="2" s="1"/>
  <c r="AI47" i="2"/>
  <c r="AB47" i="2"/>
  <c r="Y47" i="2"/>
  <c r="X47" i="2"/>
  <c r="U47" i="2"/>
  <c r="T47" i="2"/>
  <c r="S47" i="2"/>
  <c r="AJ47" i="2" s="1"/>
  <c r="AI46" i="2"/>
  <c r="AB46" i="2"/>
  <c r="Y46" i="2"/>
  <c r="X46" i="2"/>
  <c r="U46" i="2"/>
  <c r="T46" i="2"/>
  <c r="S46" i="2"/>
  <c r="AJ46" i="2" s="1"/>
  <c r="AI45" i="2"/>
  <c r="AB45" i="2"/>
  <c r="Y45" i="2"/>
  <c r="X45" i="2"/>
  <c r="U45" i="2"/>
  <c r="T45" i="2"/>
  <c r="S45" i="2"/>
  <c r="AJ45" i="2" s="1"/>
  <c r="AI44" i="2"/>
  <c r="AB44" i="2"/>
  <c r="Y44" i="2"/>
  <c r="X44" i="2"/>
  <c r="U44" i="2"/>
  <c r="T44" i="2"/>
  <c r="S44" i="2"/>
  <c r="AJ44" i="2" s="1"/>
  <c r="AI43" i="2"/>
  <c r="AB43" i="2"/>
  <c r="Y43" i="2"/>
  <c r="X43" i="2"/>
  <c r="U43" i="2"/>
  <c r="T43" i="2"/>
  <c r="S43" i="2"/>
  <c r="AJ43" i="2" s="1"/>
  <c r="AI42" i="2"/>
  <c r="AB42" i="2"/>
  <c r="Y42" i="2"/>
  <c r="X42" i="2"/>
  <c r="U42" i="2"/>
  <c r="T42" i="2"/>
  <c r="S42" i="2"/>
  <c r="AJ42" i="2" s="1"/>
  <c r="AI41" i="2"/>
  <c r="AB41" i="2"/>
  <c r="Y41" i="2"/>
  <c r="X41" i="2"/>
  <c r="U41" i="2"/>
  <c r="T41" i="2"/>
  <c r="S41" i="2"/>
  <c r="AJ41" i="2" s="1"/>
  <c r="AI40" i="2"/>
  <c r="AB40" i="2"/>
  <c r="Y40" i="2"/>
  <c r="X40" i="2"/>
  <c r="U40" i="2"/>
  <c r="T40" i="2"/>
  <c r="S40" i="2"/>
  <c r="AJ40" i="2" s="1"/>
  <c r="AI39" i="2"/>
  <c r="AB39" i="2"/>
  <c r="Y39" i="2"/>
  <c r="X39" i="2"/>
  <c r="U39" i="2"/>
  <c r="T39" i="2"/>
  <c r="S39" i="2"/>
  <c r="AJ39" i="2" s="1"/>
  <c r="AI38" i="2"/>
  <c r="AB38" i="2"/>
  <c r="Y38" i="2"/>
  <c r="X38" i="2"/>
  <c r="U38" i="2"/>
  <c r="T38" i="2"/>
  <c r="S38" i="2"/>
  <c r="AJ38" i="2" s="1"/>
  <c r="AI37" i="2"/>
  <c r="AB37" i="2"/>
  <c r="Y37" i="2"/>
  <c r="X37" i="2"/>
  <c r="U37" i="2"/>
  <c r="T37" i="2"/>
  <c r="S37" i="2"/>
  <c r="AJ37" i="2" s="1"/>
  <c r="AI36" i="2"/>
  <c r="AB36" i="2"/>
  <c r="Y36" i="2"/>
  <c r="X36" i="2"/>
  <c r="U36" i="2"/>
  <c r="T36" i="2"/>
  <c r="S36" i="2"/>
  <c r="AJ36" i="2" s="1"/>
  <c r="AI35" i="2"/>
  <c r="AB35" i="2"/>
  <c r="Y35" i="2"/>
  <c r="X35" i="2"/>
  <c r="U35" i="2"/>
  <c r="T35" i="2"/>
  <c r="S35" i="2"/>
  <c r="AJ35" i="2" s="1"/>
  <c r="AI34" i="2"/>
  <c r="AB34" i="2"/>
  <c r="Y34" i="2"/>
  <c r="X34" i="2"/>
  <c r="U34" i="2"/>
  <c r="T34" i="2"/>
  <c r="S34" i="2"/>
  <c r="AJ34" i="2" s="1"/>
  <c r="AI33" i="2"/>
  <c r="AB33" i="2"/>
  <c r="Y33" i="2"/>
  <c r="X33" i="2"/>
  <c r="U33" i="2"/>
  <c r="T33" i="2"/>
  <c r="S33" i="2"/>
  <c r="AJ33" i="2" s="1"/>
  <c r="AI32" i="2"/>
  <c r="AB32" i="2"/>
  <c r="Y32" i="2"/>
  <c r="X32" i="2"/>
  <c r="U32" i="2"/>
  <c r="T32" i="2"/>
  <c r="S32" i="2"/>
  <c r="AJ32" i="2" s="1"/>
  <c r="AI31" i="2"/>
  <c r="AB31" i="2"/>
  <c r="Y31" i="2"/>
  <c r="X31" i="2"/>
  <c r="U31" i="2"/>
  <c r="T31" i="2"/>
  <c r="S31" i="2"/>
  <c r="AJ31" i="2" s="1"/>
  <c r="AI30" i="2"/>
  <c r="AB30" i="2"/>
  <c r="Y30" i="2"/>
  <c r="X30" i="2"/>
  <c r="U30" i="2"/>
  <c r="T30" i="2"/>
  <c r="S30" i="2"/>
  <c r="AJ30" i="2" s="1"/>
  <c r="AI29" i="2"/>
  <c r="AB29" i="2"/>
  <c r="Y29" i="2"/>
  <c r="X29" i="2"/>
  <c r="U29" i="2"/>
  <c r="T29" i="2"/>
  <c r="S29" i="2"/>
  <c r="AJ29" i="2" s="1"/>
  <c r="AI28" i="2"/>
  <c r="AB28" i="2"/>
  <c r="Y28" i="2"/>
  <c r="X28" i="2"/>
  <c r="U28" i="2"/>
  <c r="T28" i="2"/>
  <c r="S28" i="2"/>
  <c r="AJ28" i="2" s="1"/>
  <c r="AI27" i="2"/>
  <c r="AB27" i="2"/>
  <c r="Y27" i="2"/>
  <c r="X27" i="2"/>
  <c r="U27" i="2"/>
  <c r="T27" i="2"/>
  <c r="S27" i="2"/>
  <c r="AJ27" i="2" s="1"/>
  <c r="AI26" i="2"/>
  <c r="AB26" i="2"/>
  <c r="Y26" i="2"/>
  <c r="X26" i="2"/>
  <c r="U26" i="2"/>
  <c r="T26" i="2"/>
  <c r="S26" i="2"/>
  <c r="AJ26" i="2" s="1"/>
  <c r="AI25" i="2"/>
  <c r="AB25" i="2"/>
  <c r="Y25" i="2"/>
  <c r="X25" i="2"/>
  <c r="U25" i="2"/>
  <c r="T25" i="2"/>
  <c r="S25" i="2"/>
  <c r="AJ25" i="2" s="1"/>
  <c r="AI24" i="2"/>
  <c r="AB24" i="2"/>
  <c r="Y24" i="2"/>
  <c r="X24" i="2"/>
  <c r="U24" i="2"/>
  <c r="T24" i="2"/>
  <c r="S24" i="2"/>
  <c r="AJ24" i="2" s="1"/>
  <c r="AI23" i="2"/>
  <c r="AB23" i="2"/>
  <c r="Y23" i="2"/>
  <c r="X23" i="2"/>
  <c r="U23" i="2"/>
  <c r="T23" i="2"/>
  <c r="S23" i="2"/>
  <c r="AJ23" i="2" s="1"/>
  <c r="AI22" i="2"/>
  <c r="AB22" i="2"/>
  <c r="Y22" i="2"/>
  <c r="X22" i="2"/>
  <c r="U22" i="2"/>
  <c r="T22" i="2"/>
  <c r="S22" i="2"/>
  <c r="AJ22" i="2" s="1"/>
  <c r="AI21" i="2"/>
  <c r="AB21" i="2"/>
  <c r="Y21" i="2"/>
  <c r="X21" i="2"/>
  <c r="U21" i="2"/>
  <c r="T21" i="2"/>
  <c r="S21" i="2"/>
  <c r="AJ21" i="2" s="1"/>
  <c r="AI20" i="2"/>
  <c r="AB20" i="2"/>
  <c r="Y20" i="2"/>
  <c r="X20" i="2"/>
  <c r="U20" i="2"/>
  <c r="T20" i="2"/>
  <c r="S20" i="2"/>
  <c r="AJ20" i="2" s="1"/>
  <c r="AI19" i="2"/>
  <c r="AB19" i="2"/>
  <c r="Y19" i="2"/>
  <c r="X19" i="2"/>
  <c r="U19" i="2"/>
  <c r="T19" i="2"/>
  <c r="S19" i="2"/>
  <c r="AJ19" i="2" s="1"/>
  <c r="AI18" i="2"/>
  <c r="AB18" i="2"/>
  <c r="Y18" i="2"/>
  <c r="X18" i="2"/>
  <c r="U18" i="2"/>
  <c r="T18" i="2"/>
  <c r="S18" i="2"/>
  <c r="AJ18" i="2" s="1"/>
  <c r="AI17" i="2"/>
  <c r="AB17" i="2"/>
  <c r="Y17" i="2"/>
  <c r="X17" i="2"/>
  <c r="U17" i="2"/>
  <c r="T17" i="2"/>
  <c r="S17" i="2"/>
  <c r="AJ17" i="2" s="1"/>
  <c r="AI16" i="2"/>
  <c r="AB16" i="2"/>
  <c r="Y16" i="2"/>
  <c r="X16" i="2"/>
  <c r="U16" i="2"/>
  <c r="T16" i="2"/>
  <c r="S16" i="2"/>
  <c r="AJ16" i="2" s="1"/>
  <c r="AI15" i="2"/>
  <c r="AB15" i="2"/>
  <c r="Y15" i="2"/>
  <c r="X15" i="2"/>
  <c r="U15" i="2"/>
  <c r="T15" i="2"/>
  <c r="S15" i="2"/>
  <c r="AJ15" i="2" s="1"/>
  <c r="AI14" i="2"/>
  <c r="AB14" i="2"/>
  <c r="Y14" i="2"/>
  <c r="X14" i="2"/>
  <c r="U14" i="2"/>
  <c r="T14" i="2"/>
  <c r="S14" i="2"/>
  <c r="AJ14" i="2" s="1"/>
  <c r="AI13" i="2"/>
  <c r="AB13" i="2"/>
  <c r="Y13" i="2"/>
  <c r="X13" i="2"/>
  <c r="U13" i="2"/>
  <c r="T13" i="2"/>
  <c r="S13" i="2"/>
  <c r="AJ13" i="2" s="1"/>
  <c r="AI12" i="2"/>
  <c r="AB12" i="2"/>
  <c r="Y12" i="2"/>
  <c r="X12" i="2"/>
  <c r="U12" i="2"/>
  <c r="T12" i="2"/>
  <c r="S12" i="2"/>
  <c r="AJ12" i="2" s="1"/>
  <c r="AI11" i="2"/>
  <c r="AB11" i="2"/>
  <c r="AB153" i="2" s="1"/>
  <c r="Y11" i="2"/>
  <c r="X11" i="2"/>
  <c r="U11" i="2"/>
  <c r="U153" i="2" s="1"/>
  <c r="T11" i="2"/>
  <c r="T153" i="2" s="1"/>
  <c r="S11" i="2"/>
  <c r="AJ11" i="2" s="1"/>
  <c r="T3" i="2"/>
  <c r="AD35" i="1"/>
  <c r="Z35" i="1"/>
  <c r="V35" i="1"/>
  <c r="R35" i="1"/>
  <c r="J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N35" i="1" s="1"/>
  <c r="M21" i="1"/>
  <c r="L21" i="1"/>
  <c r="K21" i="1"/>
  <c r="J21" i="1"/>
  <c r="I21" i="1"/>
  <c r="H21" i="1"/>
  <c r="G21" i="1"/>
  <c r="F21" i="1"/>
  <c r="F35" i="1" s="1"/>
  <c r="E21" i="1"/>
  <c r="D21" i="1"/>
  <c r="AF20" i="1"/>
  <c r="AF35" i="1" s="1"/>
  <c r="AE20" i="1"/>
  <c r="AE35" i="1" s="1"/>
  <c r="AD20" i="1"/>
  <c r="AC20" i="1"/>
  <c r="AC35" i="1" s="1"/>
  <c r="AB20" i="1"/>
  <c r="AB35" i="1" s="1"/>
  <c r="AA20" i="1"/>
  <c r="AA35" i="1" s="1"/>
  <c r="Z20" i="1"/>
  <c r="Y20" i="1"/>
  <c r="Y35" i="1" s="1"/>
  <c r="X20" i="1"/>
  <c r="X35" i="1" s="1"/>
  <c r="W20" i="1"/>
  <c r="W35" i="1" s="1"/>
  <c r="V20" i="1"/>
  <c r="U20" i="1"/>
  <c r="T20" i="1"/>
  <c r="T35" i="1" s="1"/>
  <c r="S20" i="1"/>
  <c r="S35" i="1" s="1"/>
  <c r="R20" i="1"/>
  <c r="Q20" i="1"/>
  <c r="P20" i="1"/>
  <c r="P35" i="1" s="1"/>
  <c r="O20" i="1"/>
  <c r="O35" i="1" s="1"/>
  <c r="N20" i="1"/>
  <c r="M20" i="1"/>
  <c r="L20" i="1"/>
  <c r="L35" i="1" s="1"/>
  <c r="K20" i="1"/>
  <c r="K35" i="1" s="1"/>
  <c r="J20" i="1"/>
  <c r="I20" i="1"/>
  <c r="H20" i="1"/>
  <c r="H35" i="1" s="1"/>
  <c r="G20" i="1"/>
  <c r="G35" i="1" s="1"/>
  <c r="F20" i="1"/>
  <c r="E20" i="1"/>
  <c r="D20" i="1"/>
  <c r="D35" i="1" s="1"/>
  <c r="Q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U16" i="1" s="1"/>
  <c r="T12" i="1"/>
  <c r="S12" i="1"/>
  <c r="R12" i="1"/>
  <c r="Q12" i="1"/>
  <c r="P12" i="1"/>
  <c r="O12" i="1"/>
  <c r="N12" i="1"/>
  <c r="M12" i="1"/>
  <c r="M16" i="1" s="1"/>
  <c r="L12" i="1"/>
  <c r="K12" i="1"/>
  <c r="J12" i="1"/>
  <c r="I12" i="1"/>
  <c r="I16" i="1" s="1"/>
  <c r="H12" i="1"/>
  <c r="G12" i="1"/>
  <c r="F12" i="1"/>
  <c r="E12" i="1"/>
  <c r="E16" i="1" s="1"/>
  <c r="D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T16" i="1" s="1"/>
  <c r="S11" i="1"/>
  <c r="R11" i="1"/>
  <c r="R16" i="1" s="1"/>
  <c r="Q11" i="1"/>
  <c r="P11" i="1"/>
  <c r="P16" i="1" s="1"/>
  <c r="O11" i="1"/>
  <c r="N11" i="1"/>
  <c r="N16" i="1" s="1"/>
  <c r="M11" i="1"/>
  <c r="L11" i="1"/>
  <c r="L16" i="1" s="1"/>
  <c r="K11" i="1"/>
  <c r="J11" i="1"/>
  <c r="J16" i="1" s="1"/>
  <c r="I11" i="1"/>
  <c r="H11" i="1"/>
  <c r="H16" i="1" s="1"/>
  <c r="G11" i="1"/>
  <c r="F11" i="1"/>
  <c r="F16" i="1" s="1"/>
  <c r="E11" i="1"/>
  <c r="D11" i="1"/>
  <c r="D16" i="1" s="1"/>
  <c r="AJ86" i="3" l="1"/>
  <c r="S153" i="2"/>
  <c r="AJ95" i="3"/>
  <c r="G16" i="1"/>
  <c r="K16" i="1"/>
  <c r="O16" i="1"/>
  <c r="S16" i="1"/>
  <c r="E35" i="1"/>
  <c r="I35" i="1"/>
  <c r="M35" i="1"/>
  <c r="Q35" i="1"/>
  <c r="U35" i="1"/>
  <c r="AJ153" i="2"/>
  <c r="Y153" i="2"/>
  <c r="AJ11" i="3"/>
  <c r="AJ148" i="3" s="1"/>
  <c r="T148" i="3"/>
  <c r="AB148" i="3"/>
  <c r="AJ11" i="4"/>
  <c r="AJ155" i="4" s="1"/>
  <c r="T145" i="5"/>
  <c r="AB145" i="5"/>
  <c r="T140" i="6"/>
  <c r="AB140" i="6"/>
  <c r="U140" i="6"/>
  <c r="X147" i="7"/>
  <c r="AJ11" i="7"/>
  <c r="AJ91" i="7"/>
  <c r="AJ99" i="7"/>
  <c r="AJ107" i="7"/>
  <c r="AJ115" i="7"/>
  <c r="AJ123" i="7"/>
  <c r="AJ131" i="7"/>
  <c r="T155" i="8"/>
  <c r="AJ11" i="8"/>
  <c r="AB155" i="8"/>
  <c r="AJ11" i="6"/>
  <c r="S140" i="6"/>
  <c r="AJ143" i="9"/>
  <c r="U145" i="5"/>
  <c r="AI140" i="6"/>
  <c r="AJ13" i="6"/>
  <c r="AJ17" i="6"/>
  <c r="AJ21" i="6"/>
  <c r="AJ25" i="6"/>
  <c r="AJ29" i="6"/>
  <c r="AJ33" i="6"/>
  <c r="AJ89" i="7"/>
  <c r="AJ97" i="7"/>
  <c r="AJ105" i="7"/>
  <c r="AJ113" i="7"/>
  <c r="AJ121" i="7"/>
  <c r="AJ129" i="7"/>
  <c r="AJ11" i="5"/>
  <c r="AJ145" i="5" s="1"/>
  <c r="AJ143" i="5"/>
  <c r="AJ12" i="6"/>
  <c r="AJ16" i="6"/>
  <c r="AJ20" i="6"/>
  <c r="AJ24" i="6"/>
  <c r="AJ28" i="6"/>
  <c r="AJ32" i="6"/>
  <c r="T147" i="7"/>
  <c r="AB147" i="7"/>
  <c r="AJ87" i="7"/>
  <c r="AJ95" i="7"/>
  <c r="AJ103" i="7"/>
  <c r="AJ111" i="7"/>
  <c r="AJ119" i="7"/>
  <c r="AJ127" i="7"/>
  <c r="AJ135" i="7"/>
  <c r="AI155" i="8"/>
  <c r="AI151" i="9"/>
  <c r="AJ144" i="7"/>
  <c r="AJ48" i="8"/>
  <c r="X151" i="9"/>
  <c r="AJ11" i="9"/>
  <c r="AJ95" i="9"/>
  <c r="AJ103" i="9"/>
  <c r="AJ111" i="9"/>
  <c r="AJ119" i="9"/>
  <c r="AJ127" i="9"/>
  <c r="AJ135" i="9"/>
  <c r="AJ142" i="7"/>
  <c r="S155" i="8"/>
  <c r="AJ47" i="8"/>
  <c r="AJ51" i="8"/>
  <c r="S151" i="9"/>
  <c r="AJ93" i="9"/>
  <c r="AJ101" i="9"/>
  <c r="AJ109" i="9"/>
  <c r="AJ117" i="9"/>
  <c r="AJ125" i="9"/>
  <c r="AJ133" i="9"/>
  <c r="X137" i="12"/>
  <c r="AJ11" i="12"/>
  <c r="AJ138" i="9"/>
  <c r="AJ12" i="11"/>
  <c r="AJ16" i="11"/>
  <c r="AJ20" i="11"/>
  <c r="AJ24" i="11"/>
  <c r="AJ28" i="11"/>
  <c r="AJ32" i="11"/>
  <c r="AJ36" i="11"/>
  <c r="AJ40" i="11"/>
  <c r="AJ44" i="11"/>
  <c r="AJ48" i="11"/>
  <c r="AJ52" i="11"/>
  <c r="AJ56" i="11"/>
  <c r="AJ60" i="11"/>
  <c r="AJ64" i="11"/>
  <c r="AJ68" i="11"/>
  <c r="AJ72" i="11"/>
  <c r="AJ76" i="11"/>
  <c r="AJ80" i="11"/>
  <c r="AJ84" i="11"/>
  <c r="AJ88" i="11"/>
  <c r="AJ92" i="11"/>
  <c r="AJ96" i="11"/>
  <c r="AJ100" i="11"/>
  <c r="AJ104" i="11"/>
  <c r="AJ108" i="11"/>
  <c r="AJ112" i="11"/>
  <c r="AJ116" i="11"/>
  <c r="AJ120" i="11"/>
  <c r="AJ124" i="11"/>
  <c r="AJ128" i="11"/>
  <c r="AJ132" i="11"/>
  <c r="AJ136" i="11"/>
  <c r="AJ140" i="11"/>
  <c r="AJ144" i="11"/>
  <c r="AJ148" i="11"/>
  <c r="AJ152" i="11"/>
  <c r="AJ156" i="11"/>
  <c r="AJ79" i="12"/>
  <c r="AJ87" i="12"/>
  <c r="AJ95" i="12"/>
  <c r="AJ103" i="12"/>
  <c r="AJ111" i="12"/>
  <c r="AJ119" i="12"/>
  <c r="AJ127" i="12"/>
  <c r="Y137" i="13"/>
  <c r="T160" i="14"/>
  <c r="AB160" i="14"/>
  <c r="AJ14" i="14"/>
  <c r="AJ18" i="14"/>
  <c r="AJ22" i="14"/>
  <c r="AJ26" i="14"/>
  <c r="AJ30" i="14"/>
  <c r="AJ34" i="14"/>
  <c r="AJ144" i="9"/>
  <c r="S157" i="11"/>
  <c r="AJ15" i="11"/>
  <c r="AJ19" i="11"/>
  <c r="AJ23" i="11"/>
  <c r="AJ27" i="11"/>
  <c r="AJ31" i="11"/>
  <c r="AJ35" i="11"/>
  <c r="AJ39" i="11"/>
  <c r="AJ43" i="11"/>
  <c r="AJ47" i="11"/>
  <c r="AJ51" i="11"/>
  <c r="AJ55" i="11"/>
  <c r="AJ59" i="11"/>
  <c r="AJ63" i="11"/>
  <c r="AJ67" i="11"/>
  <c r="AJ71" i="11"/>
  <c r="AJ75" i="11"/>
  <c r="AJ79" i="11"/>
  <c r="AJ83" i="11"/>
  <c r="AJ87" i="11"/>
  <c r="AJ91" i="11"/>
  <c r="T137" i="12"/>
  <c r="AB137" i="12"/>
  <c r="U160" i="14"/>
  <c r="AJ142" i="9"/>
  <c r="AJ150" i="9"/>
  <c r="AJ11" i="10"/>
  <c r="AJ159" i="10" s="1"/>
  <c r="AJ75" i="12"/>
  <c r="AJ83" i="12"/>
  <c r="AJ91" i="12"/>
  <c r="AJ99" i="12"/>
  <c r="AJ107" i="12"/>
  <c r="AJ115" i="12"/>
  <c r="AJ123" i="12"/>
  <c r="AJ131" i="12"/>
  <c r="AJ75" i="13"/>
  <c r="AJ137" i="13" s="1"/>
  <c r="AJ79" i="13"/>
  <c r="AJ83" i="13"/>
  <c r="AJ87" i="13"/>
  <c r="S137" i="13"/>
  <c r="AJ12" i="14"/>
  <c r="AJ160" i="14" s="1"/>
  <c r="AJ16" i="14"/>
  <c r="AJ20" i="14"/>
  <c r="AJ24" i="14"/>
  <c r="AJ28" i="14"/>
  <c r="AJ32" i="14"/>
  <c r="AJ11" i="11"/>
  <c r="AJ157" i="11" s="1"/>
  <c r="AI160" i="14"/>
  <c r="X160" i="14"/>
  <c r="AJ41" i="14"/>
  <c r="AJ124" i="14"/>
  <c r="X160" i="15"/>
  <c r="AJ11" i="15"/>
  <c r="S160" i="14"/>
  <c r="AJ40" i="14"/>
  <c r="AJ44" i="14"/>
  <c r="AJ45" i="14"/>
  <c r="AJ49" i="14"/>
  <c r="AJ53" i="14"/>
  <c r="AJ57" i="14"/>
  <c r="AJ61" i="14"/>
  <c r="AJ65" i="14"/>
  <c r="AJ69" i="14"/>
  <c r="AJ73" i="14"/>
  <c r="AJ77" i="14"/>
  <c r="AJ81" i="14"/>
  <c r="AJ85" i="14"/>
  <c r="AJ89" i="14"/>
  <c r="AJ93" i="14"/>
  <c r="AJ97" i="14"/>
  <c r="AJ105" i="14"/>
  <c r="AJ113" i="14"/>
  <c r="AJ121" i="14"/>
  <c r="AJ134" i="14"/>
  <c r="AJ150" i="14"/>
  <c r="AJ130" i="14"/>
  <c r="S160" i="16"/>
  <c r="AJ11" i="16"/>
  <c r="Y160" i="16"/>
  <c r="AJ128" i="14"/>
  <c r="AJ136" i="14"/>
  <c r="AJ144" i="14"/>
  <c r="AJ152" i="14"/>
  <c r="T160" i="15"/>
  <c r="AB160" i="15"/>
  <c r="AJ100" i="15"/>
  <c r="AJ108" i="15"/>
  <c r="AJ116" i="15"/>
  <c r="AJ124" i="15"/>
  <c r="AJ132" i="15"/>
  <c r="AJ140" i="15"/>
  <c r="AJ148" i="15"/>
  <c r="AJ156" i="15"/>
  <c r="T160" i="16"/>
  <c r="AB160" i="16"/>
  <c r="AJ159" i="16"/>
  <c r="AI160" i="16"/>
  <c r="AJ46" i="16"/>
  <c r="AJ50" i="16"/>
  <c r="AJ54" i="16"/>
  <c r="AJ58" i="16"/>
  <c r="AJ62" i="16"/>
  <c r="AJ66" i="16"/>
  <c r="AJ70" i="16"/>
  <c r="AJ74" i="16"/>
  <c r="AJ78" i="16"/>
  <c r="AJ82" i="16"/>
  <c r="AJ86" i="16"/>
  <c r="AJ90" i="16"/>
  <c r="AJ94" i="16"/>
  <c r="AJ45" i="16"/>
  <c r="AJ49" i="16"/>
  <c r="AJ53" i="16"/>
  <c r="AJ57" i="16"/>
  <c r="AJ61" i="16"/>
  <c r="AJ65" i="16"/>
  <c r="AJ69" i="16"/>
  <c r="AJ73" i="16"/>
  <c r="AJ77" i="16"/>
  <c r="AJ81" i="16"/>
  <c r="AJ85" i="16"/>
  <c r="AJ89" i="16"/>
  <c r="AJ93" i="16"/>
  <c r="AJ97" i="16"/>
  <c r="AJ101" i="16"/>
  <c r="AJ105" i="16"/>
  <c r="AJ109" i="16"/>
  <c r="AJ113" i="16"/>
  <c r="AJ117" i="16"/>
  <c r="AJ121" i="16"/>
  <c r="AJ125" i="16"/>
  <c r="AJ129" i="16"/>
  <c r="AJ141" i="16"/>
  <c r="AJ145" i="16"/>
  <c r="AJ149" i="16"/>
  <c r="AJ153" i="16"/>
  <c r="AJ157" i="16"/>
  <c r="AJ160" i="16" l="1"/>
  <c r="AJ160" i="15"/>
  <c r="AJ151" i="9"/>
  <c r="AJ140" i="6"/>
  <c r="AJ137" i="12"/>
  <c r="AJ155" i="8"/>
  <c r="AJ147" i="7"/>
</calcChain>
</file>

<file path=xl/comments1.xml><?xml version="1.0" encoding="utf-8"?>
<comments xmlns="http://schemas.openxmlformats.org/spreadsheetml/2006/main">
  <authors>
    <author>Королькова Ирина Анатольевна</author>
    <author>Сашнева Елизавета Игоревна</author>
  </authors>
  <commentList>
    <comment ref="A1" authorId="0" shapeId="0">
      <text>
        <r>
          <rPr>
            <sz val="10"/>
            <rFont val="Arial Cyr"/>
            <charset val="204"/>
          </rPr>
          <t>Королькова Ирина Анатольевна:
По информации от Сашневой Е.И. 21.12.2020 (Задача № 25711):
- нагрузку по ДОТ подает ЦДОТ
- РР подаются ЦДОТ в конце каждого семестра
- нагрузку по аспирантуре и рук-во аспирантами подает аспирантура
20.01.2021, Сашнева:
если нет нагрузки у преподавателя за отчетный период, то его не вписываем.
Если нет нагрузки у штатников - оставляем только заголовогк и строку итого</t>
        </r>
      </text>
    </comment>
    <comment ref="G7" authorId="1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P7" authorId="1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Q7" authorId="1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R7" authorId="1" shapeId="0">
      <text>
        <r>
          <rPr>
            <sz val="10"/>
            <rFont val="Arial Cyr"/>
            <charset val="204"/>
          </rPr>
          <t xml:space="preserve">Сашнева Елизавета Игоревна:
4ч - руководство I этапом НИР магистранта (подготовкой магистрантом обоснования темы магистерской диссертации); 
5ч - руководство II этапом НИР магистранта (работой магистранта по сбору и реферированию научной литературы, позволяющей подготовить теоретико-методологическую базу); 
5ч - руководство III этапом НИР магистранта (выполнение магистрантом аналитической части магистерской диссертации);
11ч - руководство преддипломной практикой магистранта, включая проверку документов по практике, отчета и прием зачета по практике (для всех форм обучения) и руководство завершающим этапом подготовки магистерской диссертации </t>
        </r>
      </text>
    </comment>
    <comment ref="H18" authorId="1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M18" authorId="1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P18" authorId="1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Q18" authorId="1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R18" authorId="1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N19" authorId="1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  <comment ref="O19" authorId="1" shapeId="0">
      <text>
        <r>
          <rPr>
            <sz val="10"/>
            <rFont val="Arial Cyr"/>
            <charset val="204"/>
          </rPr>
          <t>Сашнева Елизавета Игоревна:
Руководство производственной практикой обучающихся очной формы обучения (за исключением преддипломной практикой)</t>
        </r>
      </text>
    </comment>
  </commentList>
</comments>
</file>

<file path=xl/comments10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3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4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5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6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3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4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5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6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7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8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9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<sst xmlns="http://schemas.openxmlformats.org/spreadsheetml/2006/main" count="3255" uniqueCount="288">
  <si>
    <t xml:space="preserve">Сводный лист учета учебной нагрузки
</t>
  </si>
  <si>
    <t>кафедры ИС</t>
  </si>
  <si>
    <t>за ноябрь  2022</t>
  </si>
  <si>
    <t>Штатная нагрузка</t>
  </si>
  <si>
    <t>№</t>
  </si>
  <si>
    <t>Ф.И.О. преподавателя</t>
  </si>
  <si>
    <t>Код формы</t>
  </si>
  <si>
    <t>Часов по видам учебной работы</t>
  </si>
  <si>
    <t>Всего часов</t>
  </si>
  <si>
    <t>Лекции</t>
  </si>
  <si>
    <t>Семинары и ПЗ</t>
  </si>
  <si>
    <t>Консультации</t>
  </si>
  <si>
    <t xml:space="preserve">Текущий контроль </t>
  </si>
  <si>
    <t>Курсовые работы</t>
  </si>
  <si>
    <t>Зачеты</t>
  </si>
  <si>
    <t>Экзамены</t>
  </si>
  <si>
    <t>Пересдачи</t>
  </si>
  <si>
    <t>Руководство практикой</t>
  </si>
  <si>
    <t>Руководство ВКР (бакал.)</t>
  </si>
  <si>
    <t>Руководство ВКР (спец.)</t>
  </si>
  <si>
    <t>Руководство ВКР (магистр.)</t>
  </si>
  <si>
    <t>Участие в работе ГАК</t>
  </si>
  <si>
    <t>Другие виды работ</t>
  </si>
  <si>
    <t>Часы</t>
  </si>
  <si>
    <t>Блощук А.А.</t>
  </si>
  <si>
    <t>Зайцев С.А.</t>
  </si>
  <si>
    <t>Кершенгольц А.И.</t>
  </si>
  <si>
    <t>Киселев Ф.В.</t>
  </si>
  <si>
    <t xml:space="preserve">Стряпунина Н.И. </t>
  </si>
  <si>
    <t>Итого за месяц</t>
  </si>
  <si>
    <t>Повременная нагрузка</t>
  </si>
  <si>
    <t xml:space="preserve">                                    </t>
  </si>
  <si>
    <t>Шт.</t>
  </si>
  <si>
    <t>Ставка повремен-ной оплаты</t>
  </si>
  <si>
    <t>Оплата за КР и ВКР, руб.</t>
  </si>
  <si>
    <t>Сумма к оплате всего, руб.</t>
  </si>
  <si>
    <t>Булычев А.А.</t>
  </si>
  <si>
    <t>Зырянова О.Ю.</t>
  </si>
  <si>
    <t>Исаев Н.А.</t>
  </si>
  <si>
    <t>Королькова И.А.</t>
  </si>
  <si>
    <t>Коротков Д.П.</t>
  </si>
  <si>
    <t>Лазарева Е.Г.</t>
  </si>
  <si>
    <t>Павлов А.И.</t>
  </si>
  <si>
    <t>Преображенский М.В.</t>
  </si>
  <si>
    <t>Простомолотов А.С.</t>
  </si>
  <si>
    <t>Сурина Е.Е.</t>
  </si>
  <si>
    <t>Тенякова О.М.</t>
  </si>
  <si>
    <t>Орлова Е.Р. Председатель ГЭК</t>
  </si>
  <si>
    <t>Орлова Е.Р. Член ГЭК</t>
  </si>
  <si>
    <t>Лопатников И.А.</t>
  </si>
  <si>
    <t>Богатырев С.А.</t>
  </si>
  <si>
    <t>Зав. кафедрой ______________________  «____» _______________ 20___ г.</t>
  </si>
  <si>
    <t>Индивидуальный лист учета учебной нагрузки преподавателя Преображенский М.В.</t>
  </si>
  <si>
    <t xml:space="preserve">по кафедре ИС </t>
  </si>
  <si>
    <t>Дата проведения</t>
  </si>
  <si>
    <t>Дисциплина</t>
  </si>
  <si>
    <t>Поток, группа</t>
  </si>
  <si>
    <t>Кол-во студентов</t>
  </si>
  <si>
    <t>Зачёты</t>
  </si>
  <si>
    <t>21.10.2022</t>
  </si>
  <si>
    <t>08:20-09:50</t>
  </si>
  <si>
    <t>301</t>
  </si>
  <si>
    <t>о. ИД 23.1/Б-21; о. ИД 23.2/Б-21; о. ИД 23.3/Б-21; о. ИД 30.1/Б-21; о. ИД 23.4/Б-21; о.ИДс 23.1/Б3-21</t>
  </si>
  <si>
    <t>10:00-11:30</t>
  </si>
  <si>
    <t>514</t>
  </si>
  <si>
    <t>Семинары ИПЗ</t>
  </si>
  <si>
    <t>о.ИДс 23.1/Б3-21</t>
  </si>
  <si>
    <t>11:40-13:10</t>
  </si>
  <si>
    <t>ИД 23.1/Б1-20; ИД 23.1/Б2-20; ИД 23.2/Б2-20; ИД 23.1/Б2-19</t>
  </si>
  <si>
    <t>26.10.2022</t>
  </si>
  <si>
    <t>о. ИД 23.3/Б-21</t>
  </si>
  <si>
    <t>13:45-15:15</t>
  </si>
  <si>
    <t>о. ИД 23.1/Б-21</t>
  </si>
  <si>
    <t>27.10.2022</t>
  </si>
  <si>
    <t>ИД 23.2/Б2-20</t>
  </si>
  <si>
    <t>о. ИД 23.2/Б-21</t>
  </si>
  <si>
    <t>15:25-16:55</t>
  </si>
  <si>
    <t>28.10.2022</t>
  </si>
  <si>
    <t>ИД 23.1/Б2-20</t>
  </si>
  <si>
    <t>ИД 23.1/Б1-20</t>
  </si>
  <si>
    <t>о. ИД 23.4/Б-21</t>
  </si>
  <si>
    <t>о. ИД 30.1/Б-21</t>
  </si>
  <si>
    <t>29.10.2022</t>
  </si>
  <si>
    <t>13:50-17:00</t>
  </si>
  <si>
    <t>ауд.514</t>
  </si>
  <si>
    <t>ИВСс 23.1/Б-21; ИВСс 30.1/Б-21</t>
  </si>
  <si>
    <t>03.11.2022</t>
  </si>
  <si>
    <t>04.11.2022</t>
  </si>
  <si>
    <t>Д</t>
  </si>
  <si>
    <t>д.УЗДтв 30.1/Б1-20; д.УЗДтс 30.1/Б1-19; з.УЗДтс 30.1/Б1-19; ИЗДт 30.2/Б1-19; л.УЗДт 30.1/Б1-19; л.УЗДтс 30.1/Б1-20; о.ИЗДтв 30.7/Б1-20; о.ИЗДтс 30.2/Б</t>
  </si>
  <si>
    <t>д.УЗДт 23.1/Б1-20; д.УЗДтв 23.1/Б1-20; д.УЗДтс 23.1/Б1-20; з.ИЗДт 23.1/Б1-20; з.ИЗДтв 23.1/Б1-20; з.ИЗДтс 23.1/Б1-20; о.ИВДтс 30.1/Б3-21; о.ИЗДт 23.2/</t>
  </si>
  <si>
    <t>ИЗДт 30.2/Б1-19; д.УЗДтв 30.1/Б1-20; л.УЗДт 30.1/Б1-19; л.УЗДтс 30.1/Б1-20; о.ИЗДтв 30.7/Б1-20; о.ИЗДтс 30.2/Б1-20</t>
  </si>
  <si>
    <t>05.11.2022</t>
  </si>
  <si>
    <t>10:00-13:10</t>
  </si>
  <si>
    <t>ауд.524</t>
  </si>
  <si>
    <t>ИВСс 30.1/Б-22</t>
  </si>
  <si>
    <t>ИСс 23.2/Б-22</t>
  </si>
  <si>
    <t>09.11.2022</t>
  </si>
  <si>
    <t>10.11.2022</t>
  </si>
  <si>
    <t>ИД 23.1/Б1-20; ИД 23.2/Б2-20</t>
  </si>
  <si>
    <t>11.11.2022</t>
  </si>
  <si>
    <t>17.11.2022</t>
  </si>
  <si>
    <t>18.11.2022</t>
  </si>
  <si>
    <t>302</t>
  </si>
  <si>
    <t>о. ИД 23.1/Б-21; о. ИД 23.2/Б-21; о. ИД 23.3/Б-21; о. ИД 23.4/Б-21; о. ИД 30.1/Б-21; о.ИДс 23.1/Б3-21</t>
  </si>
  <si>
    <t>ИД 23.1/Б1-20; ИД 23.1/Б2-20; ИД 23.2/Б2-20</t>
  </si>
  <si>
    <t>19.11.2022</t>
  </si>
  <si>
    <t>10:55-11:40</t>
  </si>
  <si>
    <t>400</t>
  </si>
  <si>
    <t>Вебинар</t>
  </si>
  <si>
    <t>н.ИЗДтв 30.1/Б-22; н.ИЗДтв 23.1/Б-22; н.ИВДтс 30.1/Б-22; н.ИЗДтс 23.1/Б-22</t>
  </si>
  <si>
    <t>11:50-12:35</t>
  </si>
  <si>
    <t>о.ИЗДтв 30.1/Б3-21; о.ИЗДтв 23.1/Б3-21; о.ИЗДтв 23.1/Б1-21; о.ИЗДтв 23.1/Б2-21; о.ИВДтс 30.1/Б3-21; о.ИЗДтс 23.2/Б3-21; о.ИЗДтс 23.2/Б1-21; о.ИЗДтс 23</t>
  </si>
  <si>
    <t>12:45-13:30</t>
  </si>
  <si>
    <t>з.ИЗДтв 23.1/Б1-20; з.ИЗДтс 23.1/Б1-20; з.ИЗДт 23.1/Б1-20; д.УЗДтв 23.1/Б1-20; д.УЗДтс 23.1/Б1-20; д.УЗДт 23.1/Б1-20</t>
  </si>
  <si>
    <t>13:50-14:35</t>
  </si>
  <si>
    <t>о.ИЗДтв 23.1/Б3-21</t>
  </si>
  <si>
    <t>Преподаватель _____________________ «_____»_______________ 20___ г.</t>
  </si>
  <si>
    <t>Проведение занятий подтверждаю</t>
  </si>
  <si>
    <t>Руководитель ДУМР ___________________«____» _______________ 20___ г.</t>
  </si>
  <si>
    <t>.</t>
  </si>
  <si>
    <t>Индивидуальный лист учета учебной нагрузки преподавателя Королькова И.А.</t>
  </si>
  <si>
    <t>24.10.2022</t>
  </si>
  <si>
    <t>18:40-21:50</t>
  </si>
  <si>
    <t>ауд.509</t>
  </si>
  <si>
    <t>Подготовка научно-квалификационной работы (диссертации) на соискание ученой степени кандидата наук</t>
  </si>
  <si>
    <t>АД 16-22; АД 13-21</t>
  </si>
  <si>
    <t>Методология научных исследований</t>
  </si>
  <si>
    <t>АД 13-21</t>
  </si>
  <si>
    <t>16.11.2022</t>
  </si>
  <si>
    <t>Системный анализ, управление и обработка информации</t>
  </si>
  <si>
    <t>30.10.2022</t>
  </si>
  <si>
    <t>ауд.507</t>
  </si>
  <si>
    <t>Корпоративные и отраслевые стандарты информационных систем</t>
  </si>
  <si>
    <t>ИВСс 23.1/Б-21</t>
  </si>
  <si>
    <t>Информационные технологии в управлении</t>
  </si>
  <si>
    <t>УС 21.1/Б3-19</t>
  </si>
  <si>
    <t>31.10.2022</t>
  </si>
  <si>
    <t>Бухгалтерские информационные системы</t>
  </si>
  <si>
    <t>о. ЭДс 20.1/Б10-21</t>
  </si>
  <si>
    <t>310</t>
  </si>
  <si>
    <t>о. ЭДс 20.1/Б10-21; ЭД 20.1/Б1-20; ЭД 20.1/Б2-20; ЭД 20.1/Б9-20</t>
  </si>
  <si>
    <t>ЭД 20.1/Б2-20</t>
  </si>
  <si>
    <t>Индивидуальный лист учета учебной нагрузки преподавателя Блощука А.А.</t>
  </si>
  <si>
    <t>431</t>
  </si>
  <si>
    <t>Управление данными в корпоративных информационных системах</t>
  </si>
  <si>
    <t>ИДс 23.1/Б1-20</t>
  </si>
  <si>
    <t>Адаптация типовых конфигураций корпоративных информационных систем</t>
  </si>
  <si>
    <t>ИДс 23.1/Б1-20; ИД 23.1/Б1-19; ИД 23.2/Б1-19</t>
  </si>
  <si>
    <t>Библиотеки стандартных подсистем</t>
  </si>
  <si>
    <t>505</t>
  </si>
  <si>
    <t>Автоматизированные системы управления ресурсами предприятия</t>
  </si>
  <si>
    <t>ИД 23.1/Б2-19</t>
  </si>
  <si>
    <t>17:05-18:35</t>
  </si>
  <si>
    <t>22.10.2022</t>
  </si>
  <si>
    <t>ИД 23.1/Б1-19</t>
  </si>
  <si>
    <t>ИД 23.1/Б1-19; ИД 23.2/Б1-19</t>
  </si>
  <si>
    <t>322</t>
  </si>
  <si>
    <t>ИД 23.2/Б1-19</t>
  </si>
  <si>
    <t>ауд.505</t>
  </si>
  <si>
    <t>433</t>
  </si>
  <si>
    <t>ИДс 23.1/Б1-20; ИД 23.2/Б1-19</t>
  </si>
  <si>
    <t>12.11.2022</t>
  </si>
  <si>
    <t>Индивидуальный лист учета учебной нагрузки преподавателя Стряпуниной Н.И.</t>
  </si>
  <si>
    <t>522 (компьютерный класс)</t>
  </si>
  <si>
    <t>Автоматизация решения оперативных и расчетных задач в корпоративных информационных системах</t>
  </si>
  <si>
    <t>Автоматизация решения бухгалтерских задач в корпоративных информационных системах</t>
  </si>
  <si>
    <t>ЭСс 20.1/Б9-20</t>
  </si>
  <si>
    <t>ЭВСс 20.1/Б2-21</t>
  </si>
  <si>
    <t>Программирование в информационных системах</t>
  </si>
  <si>
    <t>25.10.2022</t>
  </si>
  <si>
    <t>Автоматизация решения бухгалтерских задач в информационных системах</t>
  </si>
  <si>
    <t>Автоматизация решения оперативных и расчетных задач в информационных системах</t>
  </si>
  <si>
    <t>о. ИД 23.1/Б-21; о. ИД 23.2/Б-21; о. ИД 23.3/Б-21; о. ИД 30.1/Б-21; о. ИД 23.4/Б-21</t>
  </si>
  <si>
    <t>01.11.2022</t>
  </si>
  <si>
    <t>215</t>
  </si>
  <si>
    <t>ИД 23.1/Б2-20; ИД 23.2/Б2-20</t>
  </si>
  <si>
    <t>02.11.2022</t>
  </si>
  <si>
    <t>07.11.2022</t>
  </si>
  <si>
    <t>08.11.2022</t>
  </si>
  <si>
    <t>14.11.2022</t>
  </si>
  <si>
    <t>15.11.2022</t>
  </si>
  <si>
    <t>ауд.522</t>
  </si>
  <si>
    <t>Индивидуальный лист учета учебной нагрузки преподавателя Кершенольца А.И.</t>
  </si>
  <si>
    <t>512</t>
  </si>
  <si>
    <t>Информационные таможенные технологии</t>
  </si>
  <si>
    <t>ЭД 13.1/1-19</t>
  </si>
  <si>
    <t>ЭД 13.1/1-19; ЭД 13.2/1-19; ЭД 13.3/1-19</t>
  </si>
  <si>
    <t>Информационная безопасность</t>
  </si>
  <si>
    <t>Информационные системы и технологии</t>
  </si>
  <si>
    <t>УД 21.1/Б6-19</t>
  </si>
  <si>
    <t>ауд.512</t>
  </si>
  <si>
    <t>Информационные технологии в управлении; Информационные технологии в управлении персоналом</t>
  </si>
  <si>
    <t>УД 21.1/Б12-19</t>
  </si>
  <si>
    <t>314</t>
  </si>
  <si>
    <t>УД 21.1/Б12-19; УД 21.1/Б3-19; УД 21.1/Б6-19; УД 29.1/Б1-19</t>
  </si>
  <si>
    <t>Инструменты и методы моделирования бизнес-процессов</t>
  </si>
  <si>
    <t>ЭД 13.2/1-19</t>
  </si>
  <si>
    <t>ЭД 13.3/1-19</t>
  </si>
  <si>
    <t>210</t>
  </si>
  <si>
    <t>ИД 23.1/Б1-19; ИД 23.2/Б1-19; ИД 23.1/Б2-19</t>
  </si>
  <si>
    <t>УД 21.1/Б3-19</t>
  </si>
  <si>
    <t>УД 21.1/Б12-19; УД 21.1/Б3-19; УД 21.1/Б6-19; УД 29.1/Б1-19; УД 25.1/Б1-19</t>
  </si>
  <si>
    <t>Информационные технологии в управлении персоналом</t>
  </si>
  <si>
    <t>УД 29.1/Б1-19; УД 25.1/Б1-19</t>
  </si>
  <si>
    <t>Индивидуальный лист учета учебной нагрузки преподавателя Киселева Ф.В.</t>
  </si>
  <si>
    <t>ауд.525</t>
  </si>
  <si>
    <t>Информационные технологии в науке и образовании</t>
  </si>
  <si>
    <t>АД 16-22</t>
  </si>
  <si>
    <t>АД 16-22; АД1 16-22; АД1 18-22; АД1 21-22</t>
  </si>
  <si>
    <t>Информатика</t>
  </si>
  <si>
    <t>ЭД 20.1/Б-22; ЭД 32.1/Б-22; ЭД 13.1/0-22; ЭД 13.2/0-22; ЭД 13.3/0-22</t>
  </si>
  <si>
    <t>525</t>
  </si>
  <si>
    <t>Информационные системы управления бизнесом и взаимоотношениями с клиентами</t>
  </si>
  <si>
    <t>Интернет-программирование</t>
  </si>
  <si>
    <t>о.ИДс 23.1/Б3-21; ИД 23.1/Б1-20; ИД 23.1/Б2-20; ИД 23.2/Б2-20</t>
  </si>
  <si>
    <t>524</t>
  </si>
  <si>
    <t>ИД 30.1/Б-22</t>
  </si>
  <si>
    <t>ИД 23.1/Б-22</t>
  </si>
  <si>
    <t>Реплицированные распределенные хранилища данных</t>
  </si>
  <si>
    <t>УД 28.1/Б-22</t>
  </si>
  <si>
    <t>Информационные технологии в профессиональной деятельности</t>
  </si>
  <si>
    <t>ЭД 20.1/Б1-19</t>
  </si>
  <si>
    <t>ЭД 20.1/Б-22</t>
  </si>
  <si>
    <t>ЭД 32.1/Б-22</t>
  </si>
  <si>
    <t>326</t>
  </si>
  <si>
    <t>ИД 30.1/Б-22; ИД 23.1/Б-22</t>
  </si>
  <si>
    <t>УД 21.1/Б-22; УД 25.1/Б-22; УД 28.1/Б-22</t>
  </si>
  <si>
    <t>ауд.528</t>
  </si>
  <si>
    <t>ауд. 210</t>
  </si>
  <si>
    <t>06.11.2022</t>
  </si>
  <si>
    <t>ауд.520</t>
  </si>
  <si>
    <t>ИВСс 30.1/Б-21</t>
  </si>
  <si>
    <t>535</t>
  </si>
  <si>
    <t>УД 25.1/Б-22</t>
  </si>
  <si>
    <t>УД 21.1/Б-22</t>
  </si>
  <si>
    <t>528</t>
  </si>
  <si>
    <t>520</t>
  </si>
  <si>
    <t>ИД 23.1/Б1-20; ИД 23.1/Б2-20</t>
  </si>
  <si>
    <t>13.11.2022</t>
  </si>
  <si>
    <t>Web-дизайн</t>
  </si>
  <si>
    <t>УСс 25.1/Б1-19</t>
  </si>
  <si>
    <t>ауд.507 (колледж)</t>
  </si>
  <si>
    <t>214</t>
  </si>
  <si>
    <t>ЭД 20.1/Б-22; ЭД 32.1/Б-22</t>
  </si>
  <si>
    <t>Индивидуальный лист учета учебной нагрузки преподавателя Булычева А.А.</t>
  </si>
  <si>
    <t>Базы данных</t>
  </si>
  <si>
    <t>Алгоритмизация и программирование</t>
  </si>
  <si>
    <t>ИДс 23.1/Б-22</t>
  </si>
  <si>
    <t>212</t>
  </si>
  <si>
    <t>ИД 30.1/Б-22; ИД 23.1/Б-22; ИДс 23.1/Б-22</t>
  </si>
  <si>
    <t>Индивидуальный лист учета учебной нагрузки преподавателя Зыряновой О.Ю.</t>
  </si>
  <si>
    <t>Проектирование информационных систем</t>
  </si>
  <si>
    <t>Операционные системы</t>
  </si>
  <si>
    <t>ИСс 23.1/Б1-19</t>
  </si>
  <si>
    <t>Разработка нормативно-технических документов и регламентов процессов разработки программного обеспечения</t>
  </si>
  <si>
    <t>ИД 86.1/М1-22</t>
  </si>
  <si>
    <t>Индивидуальный лист учета учебной нагрузки преподавателя Павлова А.И.</t>
  </si>
  <si>
    <t>ИСс 23.1/Б1-20</t>
  </si>
  <si>
    <t>13:50-15:20</t>
  </si>
  <si>
    <t>Информационные технологии в психолого-педагогической деятельности</t>
  </si>
  <si>
    <t>УСс 28.1/Б1-21; УСс 28.2/Б1-21</t>
  </si>
  <si>
    <t>Вычислительные системы, сети и телекоммуникации</t>
  </si>
  <si>
    <t>Информационные технологии в профессиональной деятельности и науке</t>
  </si>
  <si>
    <t>ЮС 82.1/М2-22</t>
  </si>
  <si>
    <t>Индивидуальный лист учета учебной нагрузки преподавателя Простомолотова А.С.</t>
  </si>
  <si>
    <t>Конвертация данных</t>
  </si>
  <si>
    <t>Обмен данными в корпоративных информационных системах</t>
  </si>
  <si>
    <t>ИДс 23.1/Б1-20; ИД 23.1/Б1-19</t>
  </si>
  <si>
    <t>Консультации по практике</t>
  </si>
  <si>
    <t>Преддипломная практика</t>
  </si>
  <si>
    <t>Индивидуальный лист учета учебной нагрузки преподавателя Короткова Д.П.</t>
  </si>
  <si>
    <t>Современные технологии разработки программного обеспечения</t>
  </si>
  <si>
    <t>Разработка программного обеспечения для мобильных устройств</t>
  </si>
  <si>
    <t>Индивидуальный лист учета учебной нагрузки преподавателя Исаева Н.А.</t>
  </si>
  <si>
    <t>23.10.2022</t>
  </si>
  <si>
    <t>Реплицированные распределенные базы данных</t>
  </si>
  <si>
    <t>Конфигурирование в информационных системах</t>
  </si>
  <si>
    <t>20.11.2022</t>
  </si>
  <si>
    <t>Индивидуальный лист учета учебной нагрузки преподавателя Тришкиной Н.И.</t>
  </si>
  <si>
    <t>ЭД 20.1/Б1-20</t>
  </si>
  <si>
    <t>ЭД 20.1/Б9-20</t>
  </si>
  <si>
    <t xml:space="preserve"> 14.11.2022 </t>
  </si>
  <si>
    <t xml:space="preserve"> 17.11.2022</t>
  </si>
  <si>
    <t>Индивидуальный лист учета учебной нагрузки преподавателя Теняковой О.М.</t>
  </si>
  <si>
    <t>УД 25.1/Б1-19</t>
  </si>
  <si>
    <t>114</t>
  </si>
  <si>
    <t>Индивидуальный лист учета учебной нагрузки преподавателя лазаревой Е.Г.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</si>
</sst>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0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2" fontId="5" fillId="0" borderId="1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14" fontId="6" fillId="0" borderId="11" xfId="0" applyNumberFormat="1" applyFont="1" applyBorder="1" applyAlignment="1">
      <alignment horizontal="center" vertical="center"/>
    </xf>
    <xf numFmtId="0" fontId="6" fillId="0" borderId="10" xfId="0" applyFont="1" applyBorder="1" applyAlignment="1" applyProtection="1">
      <alignment vertical="center"/>
      <protection locked="0"/>
    </xf>
    <xf numFmtId="0" fontId="11" fillId="3" borderId="1" xfId="0" applyFont="1" applyFill="1" applyBorder="1" applyAlignment="1">
      <alignment vertical="top" wrapText="1"/>
    </xf>
    <xf numFmtId="0" fontId="3" fillId="0" borderId="1" xfId="0" applyFont="1" applyBorder="1" applyAlignment="1" applyProtection="1">
      <alignment vertical="center"/>
      <protection locked="0"/>
    </xf>
    <xf numFmtId="2" fontId="9" fillId="4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 applyProtection="1">
      <alignment vertical="top" wrapText="1"/>
      <protection locked="0"/>
    </xf>
    <xf numFmtId="14" fontId="9" fillId="5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textRotation="90" wrapText="1"/>
    </xf>
    <xf numFmtId="14" fontId="3" fillId="0" borderId="1" xfId="0" applyNumberFormat="1" applyFont="1" applyBorder="1" applyAlignment="1">
      <alignment horizontal="center" vertical="center" textRotation="90" wrapText="1"/>
    </xf>
    <xf numFmtId="0" fontId="14" fillId="4" borderId="3" xfId="0" applyFont="1" applyFill="1" applyBorder="1" applyAlignment="1">
      <alignment horizontal="center" vertical="center" textRotation="90" wrapText="1"/>
    </xf>
    <xf numFmtId="2" fontId="5" fillId="0" borderId="2" xfId="1" applyNumberFormat="1" applyFont="1" applyBorder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9" xfId="0" applyFont="1" applyBorder="1" applyAlignment="1">
      <alignment horizontal="center" vertical="center" wrapText="1"/>
    </xf>
    <xf numFmtId="0" fontId="13" fillId="0" borderId="0" xfId="0" applyFont="1" applyAlignment="1" applyProtection="1">
      <alignment vertical="center"/>
      <protection locked="0"/>
    </xf>
    <xf numFmtId="14" fontId="5" fillId="4" borderId="1" xfId="0" applyNumberFormat="1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vertical="center"/>
      <protection locked="0"/>
    </xf>
    <xf numFmtId="2" fontId="10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1" xfId="0" applyFont="1" applyFill="1" applyBorder="1" applyAlignment="1">
      <alignment vertical="top" wrapText="1"/>
    </xf>
    <xf numFmtId="14" fontId="3" fillId="0" borderId="1" xfId="2" applyNumberFormat="1" applyFont="1" applyBorder="1" applyAlignment="1" applyProtection="1">
      <alignment horizontal="center" vertical="center"/>
      <protection locked="0"/>
    </xf>
    <xf numFmtId="14" fontId="3" fillId="4" borderId="1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8" fillId="0" borderId="0" xfId="0" applyFont="1"/>
    <xf numFmtId="0" fontId="2" fillId="0" borderId="0" xfId="0" applyFont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1" xfId="1" applyFont="1" applyBorder="1" applyAlignment="1">
      <alignment horizontal="center" vertical="center"/>
    </xf>
    <xf numFmtId="14" fontId="3" fillId="0" borderId="0" xfId="0" applyNumberFormat="1" applyFont="1" applyAlignment="1" applyProtection="1">
      <alignment vertical="center"/>
      <protection locked="0"/>
    </xf>
    <xf numFmtId="0" fontId="14" fillId="4" borderId="2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vertical="top" wrapText="1"/>
    </xf>
    <xf numFmtId="14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14" fontId="5" fillId="0" borderId="1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left" vertical="top" wrapText="1"/>
    </xf>
    <xf numFmtId="0" fontId="0" fillId="0" borderId="10" xfId="0" applyBorder="1"/>
    <xf numFmtId="0" fontId="0" fillId="0" borderId="11" xfId="0" applyBorder="1"/>
    <xf numFmtId="0" fontId="5" fillId="0" borderId="1" xfId="1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2" xfId="1" applyFont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15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textRotation="90" wrapText="1"/>
    </xf>
    <xf numFmtId="14" fontId="3" fillId="0" borderId="2" xfId="0" applyNumberFormat="1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</cellXfs>
  <cellStyles count="3">
    <cellStyle name="Обычный" xfId="0" builtinId="0"/>
    <cellStyle name="Обычный 5 2 2 2 2" xfId="1"/>
    <cellStyle name="Обычный 6" xfId="2"/>
  </cellStyles>
  <dxfs count="37"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ova/Documents/&#1053;&#1040;&#1043;&#1056;&#1059;&#1047;&#1050;&#1040;/2022-2023/&#1054;&#1082;&#1090;&#1103;&#1073;&#1088;&#1100;%20&#1085;&#1072;&#1075;&#1088;&#1091;&#1079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Королькова"/>
      <sheetName val="Зайцев"/>
      <sheetName val="Орлова 2"/>
      <sheetName val="Орлова 1"/>
      <sheetName val="Лопатников"/>
      <sheetName val="Богатырев"/>
      <sheetName val="Преображенский"/>
      <sheetName val="Сурина"/>
      <sheetName val="Блощук"/>
      <sheetName val="Булычев"/>
      <sheetName val="Стряпунина"/>
      <sheetName val="Киселев"/>
      <sheetName val="Исаев"/>
      <sheetName val="Простомолотов"/>
      <sheetName val="Павлов"/>
      <sheetName val="Кершенгольц"/>
      <sheetName val="Зырянова"/>
      <sheetName val="Тенякова"/>
      <sheetName val="Коротков Д.П."/>
      <sheetName val="Лазарева"/>
    </sheetNames>
    <sheetDataSet>
      <sheetData sheetId="0"/>
      <sheetData sheetId="1">
        <row r="172">
          <cell r="S172">
            <v>0</v>
          </cell>
          <cell r="T172">
            <v>0</v>
          </cell>
          <cell r="U172">
            <v>4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4</v>
          </cell>
        </row>
      </sheetData>
      <sheetData sheetId="2">
        <row r="173">
          <cell r="S173">
            <v>0</v>
          </cell>
          <cell r="T173">
            <v>0</v>
          </cell>
          <cell r="U173">
            <v>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1.4000000000000001</v>
          </cell>
          <cell r="AA173">
            <v>0</v>
          </cell>
          <cell r="AB173">
            <v>6</v>
          </cell>
          <cell r="AC173">
            <v>0</v>
          </cell>
          <cell r="AD173">
            <v>0.8</v>
          </cell>
          <cell r="AE173">
            <v>80</v>
          </cell>
          <cell r="AF173">
            <v>0</v>
          </cell>
          <cell r="AG173">
            <v>0</v>
          </cell>
          <cell r="AH173">
            <v>0.5</v>
          </cell>
          <cell r="AI173">
            <v>0</v>
          </cell>
          <cell r="AJ173">
            <v>88.7</v>
          </cell>
        </row>
      </sheetData>
      <sheetData sheetId="3">
        <row r="168"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15</v>
          </cell>
          <cell r="AI168">
            <v>0</v>
          </cell>
          <cell r="AJ168">
            <v>15</v>
          </cell>
        </row>
      </sheetData>
      <sheetData sheetId="4">
        <row r="169"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0.5</v>
          </cell>
          <cell r="AI169">
            <v>0</v>
          </cell>
          <cell r="AJ169">
            <v>0.5</v>
          </cell>
        </row>
      </sheetData>
      <sheetData sheetId="5">
        <row r="169"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0.5</v>
          </cell>
          <cell r="AI169">
            <v>0</v>
          </cell>
          <cell r="AJ169">
            <v>0.5</v>
          </cell>
        </row>
      </sheetData>
      <sheetData sheetId="6">
        <row r="169"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0.5</v>
          </cell>
          <cell r="AI169">
            <v>0</v>
          </cell>
          <cell r="AJ169">
            <v>0.5</v>
          </cell>
        </row>
      </sheetData>
      <sheetData sheetId="7">
        <row r="146">
          <cell r="S146">
            <v>12</v>
          </cell>
          <cell r="T146">
            <v>44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12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56</v>
          </cell>
        </row>
      </sheetData>
      <sheetData sheetId="8">
        <row r="172"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4</v>
          </cell>
          <cell r="AF172">
            <v>0</v>
          </cell>
          <cell r="AG172">
            <v>0</v>
          </cell>
          <cell r="AH172">
            <v>0.5</v>
          </cell>
          <cell r="AI172">
            <v>0</v>
          </cell>
          <cell r="AJ172">
            <v>0.5</v>
          </cell>
        </row>
      </sheetData>
      <sheetData sheetId="9">
        <row r="172">
          <cell r="S172">
            <v>34</v>
          </cell>
          <cell r="T172">
            <v>54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30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118</v>
          </cell>
        </row>
      </sheetData>
      <sheetData sheetId="10">
        <row r="160">
          <cell r="S160">
            <v>14</v>
          </cell>
          <cell r="T160">
            <v>70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84</v>
          </cell>
        </row>
      </sheetData>
      <sheetData sheetId="11">
        <row r="160">
          <cell r="S160">
            <v>46</v>
          </cell>
          <cell r="T160">
            <v>128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5.4</v>
          </cell>
          <cell r="AA160">
            <v>0</v>
          </cell>
          <cell r="AB160">
            <v>0</v>
          </cell>
          <cell r="AC160">
            <v>0</v>
          </cell>
          <cell r="AD160">
            <v>21.6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201</v>
          </cell>
        </row>
      </sheetData>
      <sheetData sheetId="12">
        <row r="159">
          <cell r="S159">
            <v>42</v>
          </cell>
          <cell r="T159">
            <v>106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148</v>
          </cell>
        </row>
      </sheetData>
      <sheetData sheetId="13">
        <row r="156">
          <cell r="S156">
            <v>18</v>
          </cell>
          <cell r="T156">
            <v>48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66</v>
          </cell>
        </row>
      </sheetData>
      <sheetData sheetId="14">
        <row r="162">
          <cell r="S162">
            <v>16</v>
          </cell>
          <cell r="T162">
            <v>26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0.5</v>
          </cell>
          <cell r="AI162">
            <v>0</v>
          </cell>
          <cell r="AJ162">
            <v>42.5</v>
          </cell>
        </row>
      </sheetData>
      <sheetData sheetId="15">
        <row r="158">
          <cell r="S158">
            <v>4</v>
          </cell>
          <cell r="T158">
            <v>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12</v>
          </cell>
        </row>
      </sheetData>
      <sheetData sheetId="16">
        <row r="177">
          <cell r="S177">
            <v>38</v>
          </cell>
          <cell r="T177">
            <v>122</v>
          </cell>
          <cell r="U177">
            <v>2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162</v>
          </cell>
        </row>
      </sheetData>
      <sheetData sheetId="17">
        <row r="168">
          <cell r="S168">
            <v>10</v>
          </cell>
          <cell r="T168">
            <v>70</v>
          </cell>
          <cell r="U168">
            <v>2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82</v>
          </cell>
        </row>
      </sheetData>
      <sheetData sheetId="18">
        <row r="164">
          <cell r="S164">
            <v>6</v>
          </cell>
          <cell r="T164">
            <v>6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12</v>
          </cell>
        </row>
      </sheetData>
      <sheetData sheetId="19">
        <row r="160">
          <cell r="S160">
            <v>8</v>
          </cell>
          <cell r="T160">
            <v>12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</v>
          </cell>
        </row>
      </sheetData>
      <sheetData sheetId="20">
        <row r="159">
          <cell r="S159">
            <v>4</v>
          </cell>
          <cell r="T159">
            <v>4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I40"/>
  <sheetViews>
    <sheetView view="pageBreakPreview" zoomScaleNormal="100" zoomScaleSheetLayoutView="100" workbookViewId="0">
      <selection activeCell="A3" sqref="A3:U3"/>
    </sheetView>
  </sheetViews>
  <sheetFormatPr defaultColWidth="9.140625" defaultRowHeight="15.75" x14ac:dyDescent="0.25"/>
  <cols>
    <col min="1" max="1" width="4.5703125" style="45" customWidth="1"/>
    <col min="2" max="2" width="29.42578125" style="45" customWidth="1"/>
    <col min="3" max="3" width="6" style="46" customWidth="1"/>
    <col min="4" max="4" width="10.5703125" style="45" customWidth="1"/>
    <col min="5" max="5" width="11.140625" style="45" customWidth="1"/>
    <col min="6" max="6" width="10" style="45" customWidth="1"/>
    <col min="7" max="7" width="7" style="45" customWidth="1"/>
    <col min="8" max="8" width="8.5703125" style="45" customWidth="1"/>
    <col min="9" max="9" width="11.42578125" style="45" customWidth="1"/>
    <col min="10" max="10" width="10.5703125" style="45" customWidth="1"/>
    <col min="11" max="11" width="8.42578125" style="45" customWidth="1"/>
    <col min="12" max="12" width="10" style="45" customWidth="1"/>
    <col min="13" max="13" width="10.85546875" style="45" customWidth="1"/>
    <col min="14" max="14" width="11.42578125" style="45" customWidth="1"/>
    <col min="15" max="15" width="11" style="45" customWidth="1"/>
    <col min="16" max="19" width="8.28515625" style="45" customWidth="1"/>
    <col min="20" max="20" width="8.7109375" style="45" customWidth="1"/>
    <col min="21" max="21" width="10.140625" style="45" customWidth="1"/>
    <col min="22" max="24" width="13" style="45" hidden="1" customWidth="1"/>
    <col min="25" max="25" width="11.5703125" style="45" hidden="1" customWidth="1"/>
    <col min="26" max="32" width="13" style="45" hidden="1" customWidth="1"/>
    <col min="33" max="33" width="21.28515625" style="1" customWidth="1"/>
    <col min="34" max="34" width="0.7109375" style="45" customWidth="1"/>
    <col min="35" max="35" width="21.42578125" style="45" customWidth="1"/>
    <col min="36" max="46" width="9.140625" style="45" customWidth="1"/>
    <col min="47" max="16384" width="9.140625" style="45"/>
  </cols>
  <sheetData>
    <row r="1" spans="1:35" x14ac:dyDescent="0.25">
      <c r="A1" s="91" t="s">
        <v>0</v>
      </c>
      <c r="B1" s="86"/>
      <c r="C1" s="92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35" x14ac:dyDescent="0.25">
      <c r="A2" s="93" t="s">
        <v>1</v>
      </c>
      <c r="B2" s="86"/>
      <c r="C2" s="92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2"/>
      <c r="W2" s="2"/>
      <c r="X2" s="2"/>
      <c r="Y2" s="2"/>
    </row>
    <row r="3" spans="1:35" x14ac:dyDescent="0.25">
      <c r="A3" s="93" t="s">
        <v>2</v>
      </c>
      <c r="B3" s="86"/>
      <c r="C3" s="92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2"/>
      <c r="W3" s="2"/>
      <c r="X3" s="2"/>
      <c r="Y3" s="2"/>
    </row>
    <row r="4" spans="1:35" x14ac:dyDescent="0.25">
      <c r="C4" s="45"/>
    </row>
    <row r="5" spans="1:35" x14ac:dyDescent="0.25">
      <c r="A5" s="94" t="s">
        <v>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70"/>
      <c r="V5" s="85"/>
      <c r="W5" s="86"/>
      <c r="X5" s="86"/>
      <c r="Y5" s="86"/>
      <c r="Z5" s="50"/>
    </row>
    <row r="6" spans="1:35" x14ac:dyDescent="0.25">
      <c r="A6" s="76" t="s">
        <v>4</v>
      </c>
      <c r="B6" s="76" t="s">
        <v>5</v>
      </c>
      <c r="C6" s="78" t="s">
        <v>6</v>
      </c>
      <c r="D6" s="89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70"/>
      <c r="U6" s="90" t="s">
        <v>8</v>
      </c>
      <c r="V6" s="85"/>
      <c r="W6" s="86"/>
      <c r="X6" s="86"/>
      <c r="Y6" s="86"/>
      <c r="Z6" s="50"/>
    </row>
    <row r="7" spans="1:35" x14ac:dyDescent="0.25">
      <c r="A7" s="84"/>
      <c r="B7" s="84"/>
      <c r="C7" s="84"/>
      <c r="D7" s="87" t="s">
        <v>9</v>
      </c>
      <c r="E7" s="78" t="s">
        <v>10</v>
      </c>
      <c r="F7" s="87" t="s">
        <v>11</v>
      </c>
      <c r="G7" s="78" t="s">
        <v>12</v>
      </c>
      <c r="H7" s="78" t="s">
        <v>13</v>
      </c>
      <c r="I7" s="78" t="s">
        <v>14</v>
      </c>
      <c r="J7" s="88" t="s">
        <v>15</v>
      </c>
      <c r="K7" s="76" t="s">
        <v>16</v>
      </c>
      <c r="L7" s="69"/>
      <c r="M7" s="70"/>
      <c r="N7" s="78" t="s">
        <v>17</v>
      </c>
      <c r="O7" s="79"/>
      <c r="P7" s="78" t="s">
        <v>18</v>
      </c>
      <c r="Q7" s="78" t="s">
        <v>19</v>
      </c>
      <c r="R7" s="78" t="s">
        <v>20</v>
      </c>
      <c r="S7" s="78" t="s">
        <v>21</v>
      </c>
      <c r="T7" s="78" t="s">
        <v>22</v>
      </c>
      <c r="U7" s="84"/>
      <c r="V7" s="85"/>
      <c r="W7" s="86"/>
      <c r="X7" s="86"/>
      <c r="Y7" s="86"/>
      <c r="Z7" s="50"/>
    </row>
    <row r="8" spans="1:35" ht="42" customHeight="1" x14ac:dyDescent="0.25">
      <c r="A8" s="84"/>
      <c r="B8" s="84"/>
      <c r="C8" s="84"/>
      <c r="D8" s="72"/>
      <c r="E8" s="72"/>
      <c r="F8" s="72"/>
      <c r="G8" s="72"/>
      <c r="H8" s="72"/>
      <c r="I8" s="72"/>
      <c r="J8" s="80"/>
      <c r="K8" s="51" t="s">
        <v>14</v>
      </c>
      <c r="L8" s="51" t="s">
        <v>15</v>
      </c>
      <c r="M8" s="51" t="s">
        <v>13</v>
      </c>
      <c r="N8" s="80"/>
      <c r="O8" s="81"/>
      <c r="P8" s="72"/>
      <c r="Q8" s="72"/>
      <c r="R8" s="72"/>
      <c r="S8" s="72"/>
      <c r="T8" s="72"/>
      <c r="U8" s="84"/>
      <c r="V8" s="85"/>
      <c r="W8" s="86"/>
      <c r="X8" s="86"/>
      <c r="Y8" s="86"/>
      <c r="Z8" s="50"/>
    </row>
    <row r="9" spans="1:35" x14ac:dyDescent="0.25">
      <c r="A9" s="84"/>
      <c r="B9" s="84"/>
      <c r="C9" s="84"/>
      <c r="D9" s="82" t="s">
        <v>23</v>
      </c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79"/>
      <c r="U9" s="84"/>
      <c r="V9" s="50"/>
      <c r="W9" s="50"/>
      <c r="X9" s="50"/>
      <c r="Y9" s="50"/>
      <c r="Z9" s="50"/>
    </row>
    <row r="10" spans="1:35" x14ac:dyDescent="0.25">
      <c r="A10" s="72"/>
      <c r="B10" s="72"/>
      <c r="C10" s="72"/>
      <c r="D10" s="3">
        <v>1</v>
      </c>
      <c r="E10" s="3">
        <v>1</v>
      </c>
      <c r="F10" s="3">
        <v>1</v>
      </c>
      <c r="G10" s="3">
        <v>0.2</v>
      </c>
      <c r="H10" s="3">
        <v>1.2</v>
      </c>
      <c r="I10" s="3">
        <v>0.2</v>
      </c>
      <c r="J10" s="3">
        <v>0.3</v>
      </c>
      <c r="K10" s="3">
        <v>0.2</v>
      </c>
      <c r="L10" s="3">
        <v>0.3</v>
      </c>
      <c r="M10" s="3">
        <v>1.2</v>
      </c>
      <c r="N10" s="3">
        <v>0.5</v>
      </c>
      <c r="O10" s="3">
        <v>0.8</v>
      </c>
      <c r="P10" s="3">
        <v>10</v>
      </c>
      <c r="Q10" s="3">
        <v>12</v>
      </c>
      <c r="R10" s="3">
        <v>10</v>
      </c>
      <c r="S10" s="3">
        <v>0.5</v>
      </c>
      <c r="T10" s="3">
        <v>1</v>
      </c>
      <c r="U10" s="72"/>
      <c r="V10" s="50"/>
      <c r="W10" s="50"/>
      <c r="X10" s="50"/>
      <c r="Y10" s="50"/>
      <c r="Z10" s="50"/>
    </row>
    <row r="11" spans="1:35" x14ac:dyDescent="0.25">
      <c r="A11" s="4">
        <v>1</v>
      </c>
      <c r="B11" s="5" t="s">
        <v>24</v>
      </c>
      <c r="C11" s="52"/>
      <c r="D11" s="6">
        <f>[1]Блощук!S172</f>
        <v>34</v>
      </c>
      <c r="E11" s="6">
        <f>[1]Блощук!T172</f>
        <v>54</v>
      </c>
      <c r="F11" s="6">
        <f>[1]Блощук!U172</f>
        <v>0</v>
      </c>
      <c r="G11" s="6">
        <f>[1]Блощук!V172</f>
        <v>0</v>
      </c>
      <c r="H11" s="6">
        <f>[1]Блощук!W172</f>
        <v>0</v>
      </c>
      <c r="I11" s="6">
        <f>[1]Блощук!X172</f>
        <v>0</v>
      </c>
      <c r="J11" s="6">
        <f>[1]Блощук!Y172</f>
        <v>0</v>
      </c>
      <c r="K11" s="6">
        <f>[1]Блощук!Z172</f>
        <v>0</v>
      </c>
      <c r="L11" s="6">
        <f>[1]Блощук!AA172</f>
        <v>0</v>
      </c>
      <c r="M11" s="6">
        <f>[1]Блощук!AB172</f>
        <v>0</v>
      </c>
      <c r="N11" s="6">
        <f>[1]Блощук!AC172</f>
        <v>0</v>
      </c>
      <c r="O11" s="6">
        <f>[1]Блощук!AD172</f>
        <v>0</v>
      </c>
      <c r="P11" s="6">
        <f>[1]Блощук!AE172</f>
        <v>30</v>
      </c>
      <c r="Q11" s="6">
        <f>[1]Блощук!AF172</f>
        <v>0</v>
      </c>
      <c r="R11" s="6">
        <f>[1]Блощук!AG172</f>
        <v>0</v>
      </c>
      <c r="S11" s="6">
        <f>[1]Блощук!AH172</f>
        <v>0</v>
      </c>
      <c r="T11" s="6">
        <f>[1]Блощук!AI172</f>
        <v>0</v>
      </c>
      <c r="U11" s="6">
        <f>[1]Блощук!AJ172</f>
        <v>118</v>
      </c>
      <c r="V11" s="6">
        <f>[1]Блощук!AK172</f>
        <v>0</v>
      </c>
      <c r="W11" s="6">
        <f>[1]Блощук!AL172</f>
        <v>0</v>
      </c>
      <c r="X11" s="6">
        <f>[1]Блощук!AM172</f>
        <v>0</v>
      </c>
      <c r="Y11" s="6">
        <f>[1]Блощук!AN172</f>
        <v>0</v>
      </c>
      <c r="Z11" s="6">
        <f>[1]Блощук!AO172</f>
        <v>0</v>
      </c>
      <c r="AA11" s="6">
        <f>[1]Блощук!AP172</f>
        <v>0</v>
      </c>
      <c r="AB11" s="6">
        <f>[1]Блощук!AQ172</f>
        <v>0</v>
      </c>
      <c r="AC11" s="6">
        <f>[1]Блощук!AR172</f>
        <v>0</v>
      </c>
      <c r="AD11" s="6">
        <f>[1]Блощук!AS172</f>
        <v>0</v>
      </c>
      <c r="AE11" s="6">
        <f>[1]Блощук!AT172</f>
        <v>0</v>
      </c>
      <c r="AF11" s="6">
        <f>[1]Блощук!AU172</f>
        <v>0</v>
      </c>
    </row>
    <row r="12" spans="1:35" x14ac:dyDescent="0.25">
      <c r="A12" s="4">
        <v>2</v>
      </c>
      <c r="B12" s="5" t="s">
        <v>25</v>
      </c>
      <c r="C12" s="52"/>
      <c r="D12" s="7">
        <f>[1]Зайцев!S173</f>
        <v>0</v>
      </c>
      <c r="E12" s="7">
        <f>[1]Зайцев!T173</f>
        <v>0</v>
      </c>
      <c r="F12" s="7">
        <f>[1]Зайцев!U173</f>
        <v>4</v>
      </c>
      <c r="G12" s="7">
        <f>[1]Зайцев!V173</f>
        <v>0</v>
      </c>
      <c r="H12" s="7">
        <f>[1]Зайцев!W173</f>
        <v>0</v>
      </c>
      <c r="I12" s="7">
        <f>[1]Зайцев!X173</f>
        <v>0</v>
      </c>
      <c r="J12" s="7">
        <f>[1]Зайцев!Y173</f>
        <v>0</v>
      </c>
      <c r="K12" s="7">
        <f>[1]Зайцев!Z173</f>
        <v>1.4000000000000001</v>
      </c>
      <c r="L12" s="7">
        <f>[1]Зайцев!AA173</f>
        <v>0</v>
      </c>
      <c r="M12" s="7">
        <f>[1]Зайцев!AB173</f>
        <v>6</v>
      </c>
      <c r="N12" s="7">
        <f>[1]Зайцев!AC173</f>
        <v>0</v>
      </c>
      <c r="O12" s="7">
        <f>[1]Зайцев!AD173</f>
        <v>0.8</v>
      </c>
      <c r="P12" s="7">
        <f>[1]Зайцев!AE173</f>
        <v>80</v>
      </c>
      <c r="Q12" s="7">
        <f>[1]Зайцев!AF173</f>
        <v>0</v>
      </c>
      <c r="R12" s="7">
        <f>[1]Зайцев!AG173</f>
        <v>0</v>
      </c>
      <c r="S12" s="7">
        <f>[1]Зайцев!AH173</f>
        <v>0.5</v>
      </c>
      <c r="T12" s="7">
        <f>[1]Зайцев!AI173</f>
        <v>0</v>
      </c>
      <c r="U12" s="7">
        <f>[1]Зайцев!AJ173</f>
        <v>88.7</v>
      </c>
      <c r="V12" s="7">
        <f>[1]Зайцев!AK173</f>
        <v>0</v>
      </c>
      <c r="W12" s="7">
        <f>[1]Зайцев!AL173</f>
        <v>0</v>
      </c>
      <c r="X12" s="7">
        <f>[1]Зайцев!AM173</f>
        <v>0</v>
      </c>
      <c r="Y12" s="7">
        <f>[1]Зайцев!AN173</f>
        <v>0</v>
      </c>
      <c r="Z12" s="7">
        <f>[1]Зайцев!AO173</f>
        <v>0</v>
      </c>
      <c r="AA12" s="7">
        <f>[1]Зайцев!AP173</f>
        <v>0</v>
      </c>
      <c r="AB12" s="7">
        <f>[1]Зайцев!AQ173</f>
        <v>0</v>
      </c>
      <c r="AC12" s="7">
        <f>[1]Зайцев!AR173</f>
        <v>0</v>
      </c>
      <c r="AD12" s="7">
        <f>[1]Зайцев!AS173</f>
        <v>0</v>
      </c>
      <c r="AE12" s="7">
        <f>[1]Зайцев!AT173</f>
        <v>0</v>
      </c>
      <c r="AF12" s="7">
        <f>[1]Зайцев!AU173</f>
        <v>0</v>
      </c>
    </row>
    <row r="13" spans="1:35" x14ac:dyDescent="0.25">
      <c r="A13" s="4">
        <v>3</v>
      </c>
      <c r="B13" s="5" t="s">
        <v>26</v>
      </c>
      <c r="C13" s="52"/>
      <c r="D13" s="6">
        <f>[1]Кершенгольц!S177</f>
        <v>38</v>
      </c>
      <c r="E13" s="6">
        <f>[1]Кершенгольц!T177</f>
        <v>122</v>
      </c>
      <c r="F13" s="6">
        <f>[1]Кершенгольц!U177</f>
        <v>2</v>
      </c>
      <c r="G13" s="6">
        <f>[1]Кершенгольц!V177</f>
        <v>0</v>
      </c>
      <c r="H13" s="6">
        <f>[1]Кершенгольц!W177</f>
        <v>0</v>
      </c>
      <c r="I13" s="6">
        <f>[1]Кершенгольц!X177</f>
        <v>0</v>
      </c>
      <c r="J13" s="6">
        <f>[1]Кершенгольц!Y177</f>
        <v>0</v>
      </c>
      <c r="K13" s="6">
        <f>[1]Кершенгольц!Z177</f>
        <v>0</v>
      </c>
      <c r="L13" s="6">
        <f>[1]Кершенгольц!AA177</f>
        <v>0</v>
      </c>
      <c r="M13" s="6">
        <f>[1]Кершенгольц!AB177</f>
        <v>0</v>
      </c>
      <c r="N13" s="6">
        <f>[1]Кершенгольц!AC177</f>
        <v>0</v>
      </c>
      <c r="O13" s="6">
        <f>[1]Кершенгольц!AD177</f>
        <v>0</v>
      </c>
      <c r="P13" s="6">
        <f>[1]Кершенгольц!AE177</f>
        <v>0</v>
      </c>
      <c r="Q13" s="6">
        <f>[1]Кершенгольц!AF177</f>
        <v>0</v>
      </c>
      <c r="R13" s="6">
        <f>[1]Кершенгольц!AG177</f>
        <v>0</v>
      </c>
      <c r="S13" s="6">
        <f>[1]Кершенгольц!AH177</f>
        <v>0</v>
      </c>
      <c r="T13" s="6">
        <f>[1]Кершенгольц!AI177</f>
        <v>0</v>
      </c>
      <c r="U13" s="6">
        <f>[1]Кершенгольц!AJ177</f>
        <v>162</v>
      </c>
      <c r="V13" s="6">
        <f>[1]Кершенгольц!AK177</f>
        <v>0</v>
      </c>
      <c r="W13" s="6">
        <f>[1]Кершенгольц!AL177</f>
        <v>0</v>
      </c>
      <c r="X13" s="6">
        <f>[1]Кершенгольц!AM177</f>
        <v>0</v>
      </c>
      <c r="Y13" s="6">
        <f>[1]Кершенгольц!AN177</f>
        <v>0</v>
      </c>
      <c r="Z13" s="6">
        <f>[1]Кершенгольц!AO177</f>
        <v>0</v>
      </c>
      <c r="AA13" s="6">
        <f>[1]Кершенгольц!AP177</f>
        <v>0</v>
      </c>
      <c r="AB13" s="6">
        <f>[1]Кершенгольц!AQ177</f>
        <v>0</v>
      </c>
      <c r="AC13" s="6">
        <f>[1]Кершенгольц!AR177</f>
        <v>0</v>
      </c>
      <c r="AD13" s="6">
        <f>[1]Кершенгольц!AS177</f>
        <v>0</v>
      </c>
      <c r="AE13" s="6">
        <f>[1]Кершенгольц!AT177</f>
        <v>0</v>
      </c>
      <c r="AF13" s="6">
        <f>[1]Кершенгольц!AU177</f>
        <v>0</v>
      </c>
    </row>
    <row r="14" spans="1:35" x14ac:dyDescent="0.25">
      <c r="A14" s="4">
        <v>4</v>
      </c>
      <c r="B14" s="8" t="s">
        <v>27</v>
      </c>
      <c r="C14" s="35"/>
      <c r="D14" s="6">
        <f>[1]Киселев!S159</f>
        <v>42</v>
      </c>
      <c r="E14" s="6">
        <f>[1]Киселев!T159</f>
        <v>106</v>
      </c>
      <c r="F14" s="6">
        <f>[1]Киселев!U159</f>
        <v>0</v>
      </c>
      <c r="G14" s="6">
        <f>[1]Киселев!V159</f>
        <v>0</v>
      </c>
      <c r="H14" s="6">
        <f>[1]Киселев!W159</f>
        <v>0</v>
      </c>
      <c r="I14" s="6">
        <f>[1]Киселев!X159</f>
        <v>0</v>
      </c>
      <c r="J14" s="6">
        <f>[1]Киселев!Y159</f>
        <v>0</v>
      </c>
      <c r="K14" s="6">
        <f>[1]Киселев!Z159</f>
        <v>0</v>
      </c>
      <c r="L14" s="6">
        <f>[1]Киселев!AA159</f>
        <v>0</v>
      </c>
      <c r="M14" s="6">
        <f>[1]Киселев!AB159</f>
        <v>0</v>
      </c>
      <c r="N14" s="6">
        <f>[1]Киселев!AC159</f>
        <v>0</v>
      </c>
      <c r="O14" s="6">
        <f>[1]Киселев!AD159</f>
        <v>0</v>
      </c>
      <c r="P14" s="6">
        <f>[1]Киселев!AE159</f>
        <v>0</v>
      </c>
      <c r="Q14" s="6">
        <f>[1]Киселев!AF159</f>
        <v>0</v>
      </c>
      <c r="R14" s="6">
        <f>[1]Киселев!AG159</f>
        <v>0</v>
      </c>
      <c r="S14" s="6">
        <f>[1]Киселев!AH159</f>
        <v>0</v>
      </c>
      <c r="T14" s="6">
        <f>[1]Киселев!AI159</f>
        <v>0</v>
      </c>
      <c r="U14" s="6">
        <f>[1]Киселев!AJ159</f>
        <v>148</v>
      </c>
      <c r="V14" s="6">
        <f>[1]Киселев!AK159</f>
        <v>0</v>
      </c>
      <c r="W14" s="6">
        <f>[1]Киселев!AL159</f>
        <v>0</v>
      </c>
      <c r="X14" s="6">
        <f>[1]Киселев!AM159</f>
        <v>0</v>
      </c>
      <c r="Y14" s="6">
        <f>[1]Киселев!AN159</f>
        <v>0</v>
      </c>
      <c r="Z14" s="6">
        <f>[1]Киселев!AO159</f>
        <v>0</v>
      </c>
      <c r="AA14" s="6">
        <f>[1]Киселев!AP159</f>
        <v>0</v>
      </c>
      <c r="AB14" s="6">
        <f>[1]Киселев!AQ159</f>
        <v>0</v>
      </c>
      <c r="AC14" s="6">
        <f>[1]Киселев!AR159</f>
        <v>0</v>
      </c>
      <c r="AD14" s="6">
        <f>[1]Киселев!AS159</f>
        <v>0</v>
      </c>
      <c r="AE14" s="6">
        <f>[1]Киселев!AT159</f>
        <v>0</v>
      </c>
      <c r="AF14" s="6">
        <f>[1]Киселев!AU159</f>
        <v>0</v>
      </c>
    </row>
    <row r="15" spans="1:35" x14ac:dyDescent="0.25">
      <c r="A15" s="52">
        <v>5</v>
      </c>
      <c r="B15" s="8" t="s">
        <v>28</v>
      </c>
      <c r="C15" s="9"/>
      <c r="D15" s="6">
        <f>[1]Стряпунина!S160</f>
        <v>46</v>
      </c>
      <c r="E15" s="6">
        <f>[1]Стряпунина!T160</f>
        <v>128</v>
      </c>
      <c r="F15" s="6">
        <f>[1]Стряпунина!U160</f>
        <v>0</v>
      </c>
      <c r="G15" s="6">
        <f>[1]Стряпунина!V160</f>
        <v>0</v>
      </c>
      <c r="H15" s="6">
        <f>[1]Стряпунина!W160</f>
        <v>0</v>
      </c>
      <c r="I15" s="6">
        <f>[1]Стряпунина!X160</f>
        <v>0</v>
      </c>
      <c r="J15" s="6">
        <f>[1]Стряпунина!Y160</f>
        <v>0</v>
      </c>
      <c r="K15" s="6">
        <f>[1]Стряпунина!Z160</f>
        <v>5.4</v>
      </c>
      <c r="L15" s="6">
        <f>[1]Стряпунина!AA160</f>
        <v>0</v>
      </c>
      <c r="M15" s="6">
        <f>[1]Стряпунина!AB160</f>
        <v>0</v>
      </c>
      <c r="N15" s="6">
        <f>[1]Стряпунина!AC160</f>
        <v>0</v>
      </c>
      <c r="O15" s="6">
        <f>[1]Стряпунина!AD160</f>
        <v>21.6</v>
      </c>
      <c r="P15" s="6">
        <f>[1]Стряпунина!AE160</f>
        <v>0</v>
      </c>
      <c r="Q15" s="6">
        <f>[1]Стряпунина!AF160</f>
        <v>0</v>
      </c>
      <c r="R15" s="6">
        <f>[1]Стряпунина!AG160</f>
        <v>0</v>
      </c>
      <c r="S15" s="6">
        <f>[1]Стряпунина!AH160</f>
        <v>0</v>
      </c>
      <c r="T15" s="6">
        <f>[1]Стряпунина!AI160</f>
        <v>0</v>
      </c>
      <c r="U15" s="6">
        <f>[1]Стряпунина!AJ160</f>
        <v>201</v>
      </c>
      <c r="V15" s="6">
        <f>[1]Стряпунина!AK160</f>
        <v>0</v>
      </c>
      <c r="W15" s="6">
        <f>[1]Стряпунина!AL160</f>
        <v>0</v>
      </c>
      <c r="X15" s="6">
        <f>[1]Стряпунина!AM160</f>
        <v>0</v>
      </c>
      <c r="Y15" s="6">
        <f>[1]Стряпунина!AN160</f>
        <v>0</v>
      </c>
      <c r="Z15" s="6">
        <f>[1]Стряпунина!AO160</f>
        <v>0</v>
      </c>
      <c r="AA15" s="6">
        <f>[1]Стряпунина!AP160</f>
        <v>0</v>
      </c>
      <c r="AB15" s="6">
        <f>[1]Стряпунина!AQ160</f>
        <v>0</v>
      </c>
      <c r="AC15" s="6">
        <f>[1]Стряпунина!AR160</f>
        <v>0</v>
      </c>
      <c r="AD15" s="6">
        <f>[1]Стряпунина!AS160</f>
        <v>0</v>
      </c>
      <c r="AE15" s="6">
        <f>[1]Стряпунина!AT160</f>
        <v>0</v>
      </c>
      <c r="AF15" s="6">
        <f>[1]Стряпунина!AU160</f>
        <v>0</v>
      </c>
    </row>
    <row r="16" spans="1:35" s="55" customFormat="1" x14ac:dyDescent="0.25">
      <c r="A16" s="68" t="s">
        <v>29</v>
      </c>
      <c r="B16" s="69"/>
      <c r="C16" s="70"/>
      <c r="D16" s="10">
        <f t="shared" ref="D16:U16" si="0">SUM(D11:D15)</f>
        <v>160</v>
      </c>
      <c r="E16" s="10">
        <f t="shared" si="0"/>
        <v>410</v>
      </c>
      <c r="F16" s="10">
        <f t="shared" si="0"/>
        <v>6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10">
        <f t="shared" si="0"/>
        <v>0</v>
      </c>
      <c r="K16" s="10">
        <f t="shared" si="0"/>
        <v>6.8000000000000007</v>
      </c>
      <c r="L16" s="10">
        <f t="shared" si="0"/>
        <v>0</v>
      </c>
      <c r="M16" s="10">
        <f t="shared" si="0"/>
        <v>6</v>
      </c>
      <c r="N16" s="10">
        <f t="shared" si="0"/>
        <v>0</v>
      </c>
      <c r="O16" s="10">
        <f t="shared" si="0"/>
        <v>22.400000000000002</v>
      </c>
      <c r="P16" s="10">
        <f t="shared" si="0"/>
        <v>110</v>
      </c>
      <c r="Q16" s="10">
        <f t="shared" si="0"/>
        <v>0</v>
      </c>
      <c r="R16" s="10">
        <f t="shared" si="0"/>
        <v>0</v>
      </c>
      <c r="S16" s="10">
        <f t="shared" si="0"/>
        <v>0.5</v>
      </c>
      <c r="T16" s="10">
        <f t="shared" si="0"/>
        <v>0</v>
      </c>
      <c r="U16" s="10">
        <f t="shared" si="0"/>
        <v>717.7</v>
      </c>
      <c r="V16" s="73"/>
      <c r="W16" s="74"/>
      <c r="X16" s="74"/>
      <c r="Y16" s="74"/>
      <c r="Z16" s="54"/>
      <c r="AG16" s="1"/>
      <c r="AI16" s="45"/>
    </row>
    <row r="17" spans="1:35" x14ac:dyDescent="0.25">
      <c r="A17" s="75" t="s">
        <v>30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50"/>
    </row>
    <row r="18" spans="1:35" x14ac:dyDescent="0.25">
      <c r="A18" s="76"/>
      <c r="B18" s="76" t="s">
        <v>31</v>
      </c>
      <c r="C18" s="76"/>
      <c r="D18" s="71" t="s">
        <v>23</v>
      </c>
      <c r="E18" s="69"/>
      <c r="F18" s="69"/>
      <c r="G18" s="70"/>
      <c r="H18" s="71" t="s">
        <v>32</v>
      </c>
      <c r="I18" s="71" t="s">
        <v>23</v>
      </c>
      <c r="J18" s="69"/>
      <c r="K18" s="69"/>
      <c r="L18" s="70"/>
      <c r="M18" s="71" t="s">
        <v>32</v>
      </c>
      <c r="N18" s="71" t="s">
        <v>23</v>
      </c>
      <c r="O18" s="70"/>
      <c r="P18" s="71" t="s">
        <v>32</v>
      </c>
      <c r="Q18" s="71" t="s">
        <v>32</v>
      </c>
      <c r="R18" s="71" t="s">
        <v>32</v>
      </c>
      <c r="S18" s="71" t="s">
        <v>23</v>
      </c>
      <c r="T18" s="70"/>
      <c r="U18" s="77"/>
      <c r="V18" s="78" t="s">
        <v>33</v>
      </c>
      <c r="W18" s="76" t="s">
        <v>34</v>
      </c>
      <c r="X18" s="79"/>
      <c r="Y18" s="76" t="s">
        <v>35</v>
      </c>
      <c r="Z18" s="50"/>
    </row>
    <row r="19" spans="1:35" x14ac:dyDescent="0.25">
      <c r="A19" s="72"/>
      <c r="B19" s="72"/>
      <c r="C19" s="72"/>
      <c r="D19" s="32">
        <v>1</v>
      </c>
      <c r="E19" s="32">
        <v>1</v>
      </c>
      <c r="F19" s="32">
        <v>1</v>
      </c>
      <c r="G19" s="32">
        <v>0.2</v>
      </c>
      <c r="H19" s="72"/>
      <c r="I19" s="3">
        <v>0.2</v>
      </c>
      <c r="J19" s="3">
        <v>0.3</v>
      </c>
      <c r="K19" s="3">
        <v>0.2</v>
      </c>
      <c r="L19" s="3">
        <v>0.3</v>
      </c>
      <c r="M19" s="72"/>
      <c r="N19" s="3">
        <v>0.5</v>
      </c>
      <c r="O19" s="3">
        <v>0.8</v>
      </c>
      <c r="P19" s="72"/>
      <c r="Q19" s="72"/>
      <c r="R19" s="72"/>
      <c r="S19" s="32">
        <v>0.5</v>
      </c>
      <c r="T19" s="32">
        <v>1</v>
      </c>
      <c r="U19" s="72"/>
      <c r="V19" s="72"/>
      <c r="W19" s="80"/>
      <c r="X19" s="81"/>
      <c r="Y19" s="72"/>
      <c r="Z19" s="50"/>
    </row>
    <row r="20" spans="1:35" x14ac:dyDescent="0.25">
      <c r="A20" s="52">
        <v>1</v>
      </c>
      <c r="B20" s="11" t="s">
        <v>36</v>
      </c>
      <c r="C20" s="12"/>
      <c r="D20" s="6">
        <f>[1]Булычев!S160</f>
        <v>14</v>
      </c>
      <c r="E20" s="6">
        <f>[1]Булычев!T160</f>
        <v>70</v>
      </c>
      <c r="F20" s="6">
        <f>[1]Булычев!U160</f>
        <v>0</v>
      </c>
      <c r="G20" s="6">
        <f>[1]Булычев!V160</f>
        <v>0</v>
      </c>
      <c r="H20" s="6">
        <f>[1]Булычев!W160</f>
        <v>0</v>
      </c>
      <c r="I20" s="6">
        <f>[1]Булычев!X160</f>
        <v>0</v>
      </c>
      <c r="J20" s="6">
        <f>[1]Булычев!Y160</f>
        <v>0</v>
      </c>
      <c r="K20" s="6">
        <f>[1]Булычев!Z160</f>
        <v>0</v>
      </c>
      <c r="L20" s="6">
        <f>[1]Булычев!AA160</f>
        <v>0</v>
      </c>
      <c r="M20" s="6">
        <f>[1]Булычев!AB160</f>
        <v>0</v>
      </c>
      <c r="N20" s="6">
        <f>[1]Булычев!AC160</f>
        <v>0</v>
      </c>
      <c r="O20" s="6">
        <f>[1]Булычев!AD160</f>
        <v>0</v>
      </c>
      <c r="P20" s="6">
        <f>[1]Булычев!AE160</f>
        <v>0</v>
      </c>
      <c r="Q20" s="6">
        <f>[1]Булычев!AF160</f>
        <v>0</v>
      </c>
      <c r="R20" s="6">
        <f>[1]Булычев!AG160</f>
        <v>0</v>
      </c>
      <c r="S20" s="6">
        <f>[1]Булычев!AH160</f>
        <v>0</v>
      </c>
      <c r="T20" s="6">
        <f>[1]Булычев!AI160</f>
        <v>0</v>
      </c>
      <c r="U20" s="6">
        <f>[1]Булычев!AJ160</f>
        <v>84</v>
      </c>
      <c r="V20" s="6">
        <f>[1]Булычев!AK160</f>
        <v>0</v>
      </c>
      <c r="W20" s="6">
        <f>[1]Булычев!AL160</f>
        <v>0</v>
      </c>
      <c r="X20" s="6">
        <f>[1]Булычев!AM160</f>
        <v>0</v>
      </c>
      <c r="Y20" s="6">
        <f>[1]Булычев!AN160</f>
        <v>0</v>
      </c>
      <c r="Z20" s="6">
        <f>[1]Булычев!AO160</f>
        <v>0</v>
      </c>
      <c r="AA20" s="6">
        <f>[1]Булычев!AP160</f>
        <v>0</v>
      </c>
      <c r="AB20" s="6">
        <f>[1]Булычев!AQ160</f>
        <v>0</v>
      </c>
      <c r="AC20" s="6">
        <f>[1]Булычев!AR160</f>
        <v>0</v>
      </c>
      <c r="AD20" s="6">
        <f>[1]Булычев!AS160</f>
        <v>0</v>
      </c>
      <c r="AE20" s="6">
        <f>[1]Булычев!AT160</f>
        <v>0</v>
      </c>
      <c r="AF20" s="6">
        <f>[1]Булычев!AU160</f>
        <v>0</v>
      </c>
    </row>
    <row r="21" spans="1:35" s="1" customFormat="1" x14ac:dyDescent="0.25">
      <c r="A21" s="52">
        <v>2</v>
      </c>
      <c r="B21" s="11" t="s">
        <v>37</v>
      </c>
      <c r="C21" s="12"/>
      <c r="D21" s="6">
        <f>[1]Зырянова!S168</f>
        <v>10</v>
      </c>
      <c r="E21" s="6">
        <f>[1]Зырянова!T168</f>
        <v>70</v>
      </c>
      <c r="F21" s="6">
        <f>[1]Зырянова!U168</f>
        <v>2</v>
      </c>
      <c r="G21" s="6">
        <f>[1]Зырянова!V168</f>
        <v>0</v>
      </c>
      <c r="H21" s="6">
        <f>[1]Зырянова!W168</f>
        <v>0</v>
      </c>
      <c r="I21" s="6">
        <f>[1]Зырянова!X168</f>
        <v>0</v>
      </c>
      <c r="J21" s="6">
        <f>[1]Зырянова!Y168</f>
        <v>0</v>
      </c>
      <c r="K21" s="6">
        <f>[1]Зырянова!Z168</f>
        <v>0</v>
      </c>
      <c r="L21" s="6">
        <f>[1]Зырянова!AA168</f>
        <v>0</v>
      </c>
      <c r="M21" s="6">
        <f>[1]Зырянова!AB168</f>
        <v>0</v>
      </c>
      <c r="N21" s="6">
        <f>[1]Зырянова!AC168</f>
        <v>0</v>
      </c>
      <c r="O21" s="6">
        <f>[1]Зырянова!AD168</f>
        <v>0</v>
      </c>
      <c r="P21" s="6">
        <f>[1]Зырянова!AE168</f>
        <v>0</v>
      </c>
      <c r="Q21" s="6">
        <f>[1]Зырянова!AF168</f>
        <v>0</v>
      </c>
      <c r="R21" s="6">
        <f>[1]Зырянова!AG168</f>
        <v>0</v>
      </c>
      <c r="S21" s="6">
        <f>[1]Зырянова!AH168</f>
        <v>0</v>
      </c>
      <c r="T21" s="6">
        <f>[1]Зырянова!AI168</f>
        <v>0</v>
      </c>
      <c r="U21" s="6">
        <f>[1]Зырянова!AJ168</f>
        <v>82</v>
      </c>
      <c r="V21" s="6">
        <f>[1]Зырянова!AK168</f>
        <v>0</v>
      </c>
      <c r="W21" s="6">
        <f>[1]Зырянова!AL168</f>
        <v>0</v>
      </c>
      <c r="X21" s="6">
        <f>[1]Зырянова!AM168</f>
        <v>0</v>
      </c>
      <c r="Y21" s="6">
        <f>[1]Зырянова!AN168</f>
        <v>0</v>
      </c>
      <c r="Z21" s="6">
        <f>[1]Зырянова!AO168</f>
        <v>0</v>
      </c>
      <c r="AA21" s="6">
        <f>[1]Зырянова!AP168</f>
        <v>0</v>
      </c>
      <c r="AB21" s="6">
        <f>[1]Зырянова!AQ168</f>
        <v>0</v>
      </c>
      <c r="AC21" s="6">
        <f>[1]Зырянова!AR168</f>
        <v>0</v>
      </c>
      <c r="AD21" s="6">
        <f>[1]Зырянова!AS168</f>
        <v>0</v>
      </c>
      <c r="AE21" s="6">
        <f>[1]Зырянова!AT168</f>
        <v>0</v>
      </c>
      <c r="AF21" s="6">
        <f>[1]Зырянова!AU168</f>
        <v>0</v>
      </c>
      <c r="AH21" s="45"/>
      <c r="AI21" s="45"/>
    </row>
    <row r="22" spans="1:35" s="1" customFormat="1" x14ac:dyDescent="0.25">
      <c r="A22" s="52">
        <v>3</v>
      </c>
      <c r="B22" s="11" t="s">
        <v>38</v>
      </c>
      <c r="C22" s="12"/>
      <c r="D22" s="6">
        <f>[1]Исаев!S156</f>
        <v>18</v>
      </c>
      <c r="E22" s="6">
        <f>[1]Исаев!T156</f>
        <v>48</v>
      </c>
      <c r="F22" s="6">
        <f>[1]Исаев!U156</f>
        <v>0</v>
      </c>
      <c r="G22" s="6">
        <f>[1]Исаев!V156</f>
        <v>0</v>
      </c>
      <c r="H22" s="6">
        <f>[1]Исаев!W156</f>
        <v>0</v>
      </c>
      <c r="I22" s="6">
        <f>[1]Исаев!X156</f>
        <v>0</v>
      </c>
      <c r="J22" s="6">
        <f>[1]Исаев!Y156</f>
        <v>0</v>
      </c>
      <c r="K22" s="6">
        <f>[1]Исаев!Z156</f>
        <v>0</v>
      </c>
      <c r="L22" s="6">
        <f>[1]Исаев!AA156</f>
        <v>0</v>
      </c>
      <c r="M22" s="6">
        <f>[1]Исаев!AB156</f>
        <v>0</v>
      </c>
      <c r="N22" s="6">
        <f>[1]Исаев!AC156</f>
        <v>0</v>
      </c>
      <c r="O22" s="6">
        <f>[1]Исаев!AD156</f>
        <v>0</v>
      </c>
      <c r="P22" s="6">
        <f>[1]Исаев!AE156</f>
        <v>0</v>
      </c>
      <c r="Q22" s="6">
        <f>[1]Исаев!AF156</f>
        <v>0</v>
      </c>
      <c r="R22" s="6">
        <f>[1]Исаев!AG156</f>
        <v>0</v>
      </c>
      <c r="S22" s="6">
        <f>[1]Исаев!AH156</f>
        <v>0</v>
      </c>
      <c r="T22" s="6">
        <f>[1]Исаев!AI156</f>
        <v>0</v>
      </c>
      <c r="U22" s="6">
        <f>[1]Исаев!AJ156</f>
        <v>66</v>
      </c>
      <c r="V22" s="6">
        <f>[1]Исаев!AK156</f>
        <v>0</v>
      </c>
      <c r="W22" s="6">
        <f>[1]Исаев!AL156</f>
        <v>0</v>
      </c>
      <c r="X22" s="6">
        <f>[1]Исаев!AM156</f>
        <v>0</v>
      </c>
      <c r="Y22" s="6">
        <f>[1]Исаев!AN156</f>
        <v>0</v>
      </c>
      <c r="Z22" s="6">
        <f>[1]Исаев!AO156</f>
        <v>0</v>
      </c>
      <c r="AA22" s="6">
        <f>[1]Исаев!AP156</f>
        <v>0</v>
      </c>
      <c r="AB22" s="6">
        <f>[1]Исаев!AQ156</f>
        <v>0</v>
      </c>
      <c r="AC22" s="6">
        <f>[1]Исаев!AR156</f>
        <v>0</v>
      </c>
      <c r="AD22" s="6">
        <f>[1]Исаев!AS156</f>
        <v>0</v>
      </c>
      <c r="AE22" s="6">
        <f>[1]Исаев!AT156</f>
        <v>0</v>
      </c>
      <c r="AF22" s="6">
        <f>[1]Исаев!AU156</f>
        <v>0</v>
      </c>
      <c r="AH22" s="45"/>
      <c r="AI22" s="45"/>
    </row>
    <row r="23" spans="1:35" s="1" customFormat="1" x14ac:dyDescent="0.25">
      <c r="A23" s="52">
        <v>4</v>
      </c>
      <c r="B23" s="5" t="s">
        <v>39</v>
      </c>
      <c r="C23" s="53"/>
      <c r="D23" s="6">
        <f>[1]Королькова!S172</f>
        <v>0</v>
      </c>
      <c r="E23" s="6">
        <f>[1]Королькова!T172</f>
        <v>0</v>
      </c>
      <c r="F23" s="6">
        <f>[1]Королькова!U172</f>
        <v>4</v>
      </c>
      <c r="G23" s="6">
        <f>[1]Королькова!V172</f>
        <v>0</v>
      </c>
      <c r="H23" s="6">
        <f>[1]Королькова!W172</f>
        <v>0</v>
      </c>
      <c r="I23" s="6">
        <f>[1]Королькова!X172</f>
        <v>0</v>
      </c>
      <c r="J23" s="6">
        <f>[1]Королькова!Y172</f>
        <v>0</v>
      </c>
      <c r="K23" s="6">
        <f>[1]Королькова!Z172</f>
        <v>0</v>
      </c>
      <c r="L23" s="6">
        <f>[1]Королькова!AA172</f>
        <v>0</v>
      </c>
      <c r="M23" s="6">
        <f>[1]Королькова!AB172</f>
        <v>0</v>
      </c>
      <c r="N23" s="6">
        <f>[1]Королькова!AC172</f>
        <v>0</v>
      </c>
      <c r="O23" s="6">
        <f>[1]Королькова!AD172</f>
        <v>0</v>
      </c>
      <c r="P23" s="6">
        <f>[1]Королькова!AE172</f>
        <v>0</v>
      </c>
      <c r="Q23" s="6">
        <f>[1]Королькова!AF172</f>
        <v>0</v>
      </c>
      <c r="R23" s="6">
        <f>[1]Королькова!AG172</f>
        <v>0</v>
      </c>
      <c r="S23" s="6">
        <f>[1]Королькова!AH172</f>
        <v>0</v>
      </c>
      <c r="T23" s="6">
        <f>[1]Королькова!AI172</f>
        <v>0</v>
      </c>
      <c r="U23" s="6">
        <f>[1]Королькова!AJ172</f>
        <v>4</v>
      </c>
      <c r="V23" s="6">
        <f>[1]Королькова!AK172</f>
        <v>0</v>
      </c>
      <c r="W23" s="6">
        <f>[1]Королькова!AL172</f>
        <v>0</v>
      </c>
      <c r="X23" s="6">
        <f>[1]Королькова!AM172</f>
        <v>0</v>
      </c>
      <c r="Y23" s="6">
        <f>[1]Королькова!AN172</f>
        <v>0</v>
      </c>
      <c r="Z23" s="6">
        <f>[1]Королькова!AO172</f>
        <v>0</v>
      </c>
      <c r="AA23" s="6">
        <f>[1]Королькова!AP172</f>
        <v>0</v>
      </c>
      <c r="AB23" s="6">
        <f>[1]Королькова!AQ172</f>
        <v>0</v>
      </c>
      <c r="AC23" s="6">
        <f>[1]Королькова!AR172</f>
        <v>0</v>
      </c>
      <c r="AD23" s="6">
        <f>[1]Королькова!AS172</f>
        <v>0</v>
      </c>
      <c r="AE23" s="6">
        <f>[1]Королькова!AT172</f>
        <v>0</v>
      </c>
      <c r="AF23" s="6">
        <f>[1]Королькова!AU172</f>
        <v>0</v>
      </c>
      <c r="AH23" s="45"/>
      <c r="AI23" s="45"/>
    </row>
    <row r="24" spans="1:35" s="1" customFormat="1" x14ac:dyDescent="0.25">
      <c r="A24" s="52">
        <v>5</v>
      </c>
      <c r="B24" s="11" t="s">
        <v>40</v>
      </c>
      <c r="C24" s="12"/>
      <c r="D24" s="6">
        <f>'[1]Коротков Д.П.'!S160</f>
        <v>8</v>
      </c>
      <c r="E24" s="6">
        <f>'[1]Коротков Д.П.'!T160</f>
        <v>12</v>
      </c>
      <c r="F24" s="6">
        <f>'[1]Коротков Д.П.'!U160</f>
        <v>0</v>
      </c>
      <c r="G24" s="6">
        <f>'[1]Коротков Д.П.'!V160</f>
        <v>0</v>
      </c>
      <c r="H24" s="6">
        <f>'[1]Коротков Д.П.'!W160</f>
        <v>0</v>
      </c>
      <c r="I24" s="6">
        <f>'[1]Коротков Д.П.'!X160</f>
        <v>0</v>
      </c>
      <c r="J24" s="6">
        <f>'[1]Коротков Д.П.'!Y160</f>
        <v>0</v>
      </c>
      <c r="K24" s="6">
        <f>'[1]Коротков Д.П.'!Z160</f>
        <v>0</v>
      </c>
      <c r="L24" s="6">
        <f>'[1]Коротков Д.П.'!AA160</f>
        <v>0</v>
      </c>
      <c r="M24" s="6">
        <f>'[1]Коротков Д.П.'!AB160</f>
        <v>0</v>
      </c>
      <c r="N24" s="6">
        <f>'[1]Коротков Д.П.'!AC160</f>
        <v>0</v>
      </c>
      <c r="O24" s="6">
        <f>'[1]Коротков Д.П.'!AD160</f>
        <v>0</v>
      </c>
      <c r="P24" s="6">
        <f>'[1]Коротков Д.П.'!AE160</f>
        <v>0</v>
      </c>
      <c r="Q24" s="6">
        <f>'[1]Коротков Д.П.'!AF160</f>
        <v>0</v>
      </c>
      <c r="R24" s="6">
        <f>'[1]Коротков Д.П.'!AG160</f>
        <v>0</v>
      </c>
      <c r="S24" s="6">
        <f>'[1]Коротков Д.П.'!AH160</f>
        <v>0</v>
      </c>
      <c r="T24" s="6">
        <f>'[1]Коротков Д.П.'!AI160</f>
        <v>0</v>
      </c>
      <c r="U24" s="6">
        <f>'[1]Коротков Д.П.'!AJ160</f>
        <v>20</v>
      </c>
      <c r="V24" s="6">
        <f>'[1]Коротков Д.П.'!AK160</f>
        <v>0</v>
      </c>
      <c r="W24" s="6">
        <f>'[1]Коротков Д.П.'!AL160</f>
        <v>0</v>
      </c>
      <c r="X24" s="6">
        <f>'[1]Коротков Д.П.'!AM160</f>
        <v>0</v>
      </c>
      <c r="Y24" s="6">
        <f>'[1]Коротков Д.П.'!AN160</f>
        <v>0</v>
      </c>
      <c r="Z24" s="6">
        <f>'[1]Коротков Д.П.'!AO160</f>
        <v>0</v>
      </c>
      <c r="AA24" s="6">
        <f>'[1]Коротков Д.П.'!AP160</f>
        <v>0</v>
      </c>
      <c r="AB24" s="6">
        <f>'[1]Коротков Д.П.'!AQ160</f>
        <v>0</v>
      </c>
      <c r="AC24" s="6">
        <f>'[1]Коротков Д.П.'!AR160</f>
        <v>0</v>
      </c>
      <c r="AD24" s="6">
        <f>'[1]Коротков Д.П.'!AS160</f>
        <v>0</v>
      </c>
      <c r="AE24" s="6">
        <f>'[1]Коротков Д.П.'!AT160</f>
        <v>0</v>
      </c>
      <c r="AF24" s="6">
        <f>'[1]Коротков Д.П.'!AU160</f>
        <v>0</v>
      </c>
      <c r="AH24" s="45"/>
      <c r="AI24" s="45"/>
    </row>
    <row r="25" spans="1:35" s="1" customFormat="1" x14ac:dyDescent="0.25">
      <c r="A25" s="52">
        <v>6</v>
      </c>
      <c r="B25" s="11" t="s">
        <v>41</v>
      </c>
      <c r="C25" s="12"/>
      <c r="D25" s="6">
        <f>[1]Лазарева!S159</f>
        <v>4</v>
      </c>
      <c r="E25" s="6">
        <f>[1]Лазарева!T159</f>
        <v>4</v>
      </c>
      <c r="F25" s="6">
        <f>[1]Лазарева!U159</f>
        <v>0</v>
      </c>
      <c r="G25" s="6">
        <f>[1]Лазарева!V159</f>
        <v>0</v>
      </c>
      <c r="H25" s="6">
        <f>[1]Лазарева!W159</f>
        <v>0</v>
      </c>
      <c r="I25" s="6">
        <f>[1]Лазарева!X159</f>
        <v>0</v>
      </c>
      <c r="J25" s="6">
        <f>[1]Лазарева!Y159</f>
        <v>0</v>
      </c>
      <c r="K25" s="6">
        <f>[1]Лазарева!Z159</f>
        <v>0</v>
      </c>
      <c r="L25" s="6">
        <f>[1]Лазарева!AA159</f>
        <v>0</v>
      </c>
      <c r="M25" s="6">
        <f>[1]Лазарева!AB159</f>
        <v>0</v>
      </c>
      <c r="N25" s="6">
        <f>[1]Лазарева!AC159</f>
        <v>0</v>
      </c>
      <c r="O25" s="6">
        <f>[1]Лазарева!AD159</f>
        <v>0</v>
      </c>
      <c r="P25" s="6">
        <f>[1]Лазарева!AE159</f>
        <v>0</v>
      </c>
      <c r="Q25" s="6">
        <f>[1]Лазарева!AF159</f>
        <v>0</v>
      </c>
      <c r="R25" s="6">
        <f>[1]Лазарева!AG159</f>
        <v>0</v>
      </c>
      <c r="S25" s="6">
        <f>[1]Лазарева!AH159</f>
        <v>0</v>
      </c>
      <c r="T25" s="6">
        <f>[1]Лазарева!AI159</f>
        <v>0</v>
      </c>
      <c r="U25" s="6">
        <f>[1]Лазарева!AJ159</f>
        <v>8</v>
      </c>
      <c r="V25" s="6">
        <f>[1]Лазарева!AK159</f>
        <v>0</v>
      </c>
      <c r="W25" s="6">
        <f>[1]Лазарева!AL159</f>
        <v>0</v>
      </c>
      <c r="X25" s="6">
        <f>[1]Лазарева!AM159</f>
        <v>0</v>
      </c>
      <c r="Y25" s="6">
        <f>[1]Лазарева!AN159</f>
        <v>0</v>
      </c>
      <c r="Z25" s="6">
        <f>[1]Лазарева!AO159</f>
        <v>0</v>
      </c>
      <c r="AA25" s="6">
        <f>[1]Лазарева!AP159</f>
        <v>0</v>
      </c>
      <c r="AB25" s="6">
        <f>[1]Лазарева!AQ159</f>
        <v>0</v>
      </c>
      <c r="AC25" s="6">
        <f>[1]Лазарева!AR159</f>
        <v>0</v>
      </c>
      <c r="AD25" s="6">
        <f>[1]Лазарева!AS159</f>
        <v>0</v>
      </c>
      <c r="AE25" s="6">
        <f>[1]Лазарева!AT159</f>
        <v>0</v>
      </c>
      <c r="AF25" s="6">
        <f>[1]Лазарева!AU159</f>
        <v>0</v>
      </c>
      <c r="AH25" s="45"/>
      <c r="AI25" s="45"/>
    </row>
    <row r="26" spans="1:35" x14ac:dyDescent="0.25">
      <c r="A26" s="52">
        <v>7</v>
      </c>
      <c r="B26" s="11" t="s">
        <v>42</v>
      </c>
      <c r="C26" s="12"/>
      <c r="D26" s="6">
        <f>[1]Павлов!S158</f>
        <v>4</v>
      </c>
      <c r="E26" s="6">
        <f>[1]Павлов!T158</f>
        <v>8</v>
      </c>
      <c r="F26" s="6">
        <f>[1]Павлов!U158</f>
        <v>0</v>
      </c>
      <c r="G26" s="6">
        <f>[1]Павлов!V158</f>
        <v>0</v>
      </c>
      <c r="H26" s="6">
        <f>[1]Павлов!W158</f>
        <v>0</v>
      </c>
      <c r="I26" s="6">
        <f>[1]Павлов!X158</f>
        <v>0</v>
      </c>
      <c r="J26" s="6">
        <f>[1]Павлов!Y158</f>
        <v>0</v>
      </c>
      <c r="K26" s="6">
        <f>[1]Павлов!Z158</f>
        <v>0</v>
      </c>
      <c r="L26" s="6">
        <f>[1]Павлов!AA158</f>
        <v>0</v>
      </c>
      <c r="M26" s="6">
        <f>[1]Павлов!AB158</f>
        <v>0</v>
      </c>
      <c r="N26" s="6">
        <f>[1]Павлов!AC158</f>
        <v>0</v>
      </c>
      <c r="O26" s="6">
        <f>[1]Павлов!AD158</f>
        <v>0</v>
      </c>
      <c r="P26" s="6">
        <f>[1]Павлов!AE158</f>
        <v>0</v>
      </c>
      <c r="Q26" s="6">
        <f>[1]Павлов!AF158</f>
        <v>0</v>
      </c>
      <c r="R26" s="6">
        <f>[1]Павлов!AG158</f>
        <v>0</v>
      </c>
      <c r="S26" s="6">
        <f>[1]Павлов!AH158</f>
        <v>0</v>
      </c>
      <c r="T26" s="6">
        <f>[1]Павлов!AI158</f>
        <v>0</v>
      </c>
      <c r="U26" s="6">
        <f>[1]Павлов!AJ158</f>
        <v>12</v>
      </c>
      <c r="V26" s="6">
        <f>[1]Павлов!AK158</f>
        <v>0</v>
      </c>
      <c r="W26" s="6">
        <f>[1]Павлов!AL158</f>
        <v>0</v>
      </c>
      <c r="X26" s="6">
        <f>[1]Павлов!AM158</f>
        <v>0</v>
      </c>
      <c r="Y26" s="6">
        <f>[1]Павлов!AN158</f>
        <v>0</v>
      </c>
      <c r="Z26" s="6">
        <f>[1]Павлов!AO158</f>
        <v>0</v>
      </c>
      <c r="AA26" s="6">
        <f>[1]Павлов!AP158</f>
        <v>0</v>
      </c>
      <c r="AB26" s="6">
        <f>[1]Павлов!AQ158</f>
        <v>0</v>
      </c>
      <c r="AC26" s="6">
        <f>[1]Павлов!AR158</f>
        <v>0</v>
      </c>
      <c r="AD26" s="6">
        <f>[1]Павлов!AS158</f>
        <v>0</v>
      </c>
      <c r="AE26" s="6">
        <f>[1]Павлов!AT158</f>
        <v>0</v>
      </c>
      <c r="AF26" s="6">
        <f>[1]Павлов!AU158</f>
        <v>0</v>
      </c>
    </row>
    <row r="27" spans="1:35" x14ac:dyDescent="0.25">
      <c r="A27" s="52">
        <v>8</v>
      </c>
      <c r="B27" s="11" t="s">
        <v>43</v>
      </c>
      <c r="C27" s="12"/>
      <c r="D27" s="6">
        <f>[1]Преображенский!S146</f>
        <v>12</v>
      </c>
      <c r="E27" s="6">
        <f>[1]Преображенский!T146</f>
        <v>44</v>
      </c>
      <c r="F27" s="6">
        <f>[1]Преображенский!U146</f>
        <v>0</v>
      </c>
      <c r="G27" s="6">
        <f>[1]Преображенский!V146</f>
        <v>0</v>
      </c>
      <c r="H27" s="6">
        <f>[1]Преображенский!W146</f>
        <v>0</v>
      </c>
      <c r="I27" s="6">
        <f>[1]Преображенский!X146</f>
        <v>0</v>
      </c>
      <c r="J27" s="6">
        <f>[1]Преображенский!Y146</f>
        <v>0</v>
      </c>
      <c r="K27" s="6">
        <f>[1]Преображенский!Z146</f>
        <v>0</v>
      </c>
      <c r="L27" s="6">
        <f>[1]Преображенский!AA146</f>
        <v>0</v>
      </c>
      <c r="M27" s="6">
        <f>[1]Преображенский!AB146</f>
        <v>12</v>
      </c>
      <c r="N27" s="6">
        <f>[1]Преображенский!AC146</f>
        <v>0</v>
      </c>
      <c r="O27" s="6">
        <f>[1]Преображенский!AD146</f>
        <v>0</v>
      </c>
      <c r="P27" s="6">
        <f>[1]Преображенский!AE146</f>
        <v>0</v>
      </c>
      <c r="Q27" s="6">
        <f>[1]Преображенский!AF146</f>
        <v>0</v>
      </c>
      <c r="R27" s="6">
        <f>[1]Преображенский!AG146</f>
        <v>0</v>
      </c>
      <c r="S27" s="6">
        <f>[1]Преображенский!AH146</f>
        <v>0</v>
      </c>
      <c r="T27" s="6">
        <f>[1]Преображенский!AI146</f>
        <v>0</v>
      </c>
      <c r="U27" s="6">
        <f>[1]Преображенский!AJ146</f>
        <v>56</v>
      </c>
      <c r="V27" s="6">
        <f>[1]Преображенский!AK146</f>
        <v>0</v>
      </c>
      <c r="W27" s="6">
        <f>[1]Преображенский!AL146</f>
        <v>0</v>
      </c>
      <c r="X27" s="6">
        <f>[1]Преображенский!AM146</f>
        <v>0</v>
      </c>
      <c r="Y27" s="6">
        <f>[1]Преображенский!AN146</f>
        <v>0</v>
      </c>
      <c r="Z27" s="6">
        <f>[1]Преображенский!AO146</f>
        <v>0</v>
      </c>
      <c r="AA27" s="6">
        <f>[1]Преображенский!AP146</f>
        <v>0</v>
      </c>
      <c r="AB27" s="6">
        <f>[1]Преображенский!AQ146</f>
        <v>0</v>
      </c>
      <c r="AC27" s="6">
        <f>[1]Преображенский!AR146</f>
        <v>0</v>
      </c>
      <c r="AD27" s="6">
        <f>[1]Преображенский!AS146</f>
        <v>0</v>
      </c>
      <c r="AE27" s="6">
        <f>[1]Преображенский!AT146</f>
        <v>0</v>
      </c>
      <c r="AF27" s="6">
        <f>[1]Преображенский!AU146</f>
        <v>0</v>
      </c>
    </row>
    <row r="28" spans="1:35" x14ac:dyDescent="0.25">
      <c r="A28" s="52">
        <v>9</v>
      </c>
      <c r="B28" s="11" t="s">
        <v>44</v>
      </c>
      <c r="C28" s="12"/>
      <c r="D28" s="6">
        <f>[1]Простомолотов!S162</f>
        <v>16</v>
      </c>
      <c r="E28" s="6">
        <f>[1]Простомолотов!T162</f>
        <v>26</v>
      </c>
      <c r="F28" s="6">
        <f>[1]Простомолотов!U162</f>
        <v>0</v>
      </c>
      <c r="G28" s="6">
        <f>[1]Простомолотов!V162</f>
        <v>0</v>
      </c>
      <c r="H28" s="6">
        <f>[1]Простомолотов!W162</f>
        <v>0</v>
      </c>
      <c r="I28" s="6">
        <f>[1]Простомолотов!X162</f>
        <v>0</v>
      </c>
      <c r="J28" s="6">
        <f>[1]Простомолотов!Y162</f>
        <v>0</v>
      </c>
      <c r="K28" s="6">
        <f>[1]Простомолотов!Z162</f>
        <v>0</v>
      </c>
      <c r="L28" s="6">
        <f>[1]Простомолотов!AA162</f>
        <v>0</v>
      </c>
      <c r="M28" s="6">
        <f>[1]Простомолотов!AB162</f>
        <v>0</v>
      </c>
      <c r="N28" s="6">
        <f>[1]Простомолотов!AC162</f>
        <v>0</v>
      </c>
      <c r="O28" s="6">
        <f>[1]Простомолотов!AD162</f>
        <v>0</v>
      </c>
      <c r="P28" s="6">
        <f>[1]Простомолотов!AE162</f>
        <v>0</v>
      </c>
      <c r="Q28" s="6">
        <f>[1]Простомолотов!AF162</f>
        <v>0</v>
      </c>
      <c r="R28" s="6">
        <f>[1]Простомолотов!AG162</f>
        <v>0</v>
      </c>
      <c r="S28" s="6">
        <f>[1]Простомолотов!AH162</f>
        <v>0.5</v>
      </c>
      <c r="T28" s="6">
        <f>[1]Простомолотов!AI162</f>
        <v>0</v>
      </c>
      <c r="U28" s="6">
        <f>[1]Простомолотов!AJ162</f>
        <v>42.5</v>
      </c>
      <c r="V28" s="6">
        <f>[1]Простомолотов!AK162</f>
        <v>0</v>
      </c>
      <c r="W28" s="6">
        <f>[1]Простомолотов!AL162</f>
        <v>0</v>
      </c>
      <c r="X28" s="6">
        <f>[1]Простомолотов!AM162</f>
        <v>0</v>
      </c>
      <c r="Y28" s="6">
        <f>[1]Простомолотов!AN162</f>
        <v>0</v>
      </c>
      <c r="Z28" s="6">
        <f>[1]Простомолотов!AO162</f>
        <v>0</v>
      </c>
      <c r="AA28" s="6">
        <f>[1]Простомолотов!AP162</f>
        <v>0</v>
      </c>
      <c r="AB28" s="6">
        <f>[1]Простомолотов!AQ162</f>
        <v>0</v>
      </c>
      <c r="AC28" s="6">
        <f>[1]Простомолотов!AR162</f>
        <v>0</v>
      </c>
      <c r="AD28" s="6">
        <f>[1]Простомолотов!AS162</f>
        <v>0</v>
      </c>
      <c r="AE28" s="6">
        <f>[1]Простомолотов!AT162</f>
        <v>0</v>
      </c>
      <c r="AF28" s="6">
        <f>[1]Простомолотов!AU162</f>
        <v>0</v>
      </c>
    </row>
    <row r="29" spans="1:35" x14ac:dyDescent="0.25">
      <c r="A29" s="52">
        <v>10</v>
      </c>
      <c r="B29" s="11" t="s">
        <v>45</v>
      </c>
      <c r="C29" s="12"/>
      <c r="D29" s="6">
        <f>[1]Сурина!S172</f>
        <v>0</v>
      </c>
      <c r="E29" s="6">
        <f>[1]Сурина!T172</f>
        <v>0</v>
      </c>
      <c r="F29" s="6">
        <f>[1]Сурина!U172</f>
        <v>0</v>
      </c>
      <c r="G29" s="6">
        <f>[1]Сурина!V172</f>
        <v>0</v>
      </c>
      <c r="H29" s="6">
        <f>[1]Сурина!W172</f>
        <v>0</v>
      </c>
      <c r="I29" s="6">
        <f>[1]Сурина!X172</f>
        <v>0</v>
      </c>
      <c r="J29" s="6">
        <f>[1]Сурина!Y172</f>
        <v>0</v>
      </c>
      <c r="K29" s="6">
        <f>[1]Сурина!Z172</f>
        <v>0</v>
      </c>
      <c r="L29" s="6">
        <f>[1]Сурина!AA172</f>
        <v>0</v>
      </c>
      <c r="M29" s="6">
        <f>[1]Сурина!AB172</f>
        <v>0</v>
      </c>
      <c r="N29" s="6">
        <f>[1]Сурина!AC172</f>
        <v>0</v>
      </c>
      <c r="O29" s="6">
        <f>[1]Сурина!AD172</f>
        <v>0</v>
      </c>
      <c r="P29" s="6">
        <f>[1]Сурина!AE172</f>
        <v>4</v>
      </c>
      <c r="Q29" s="6">
        <f>[1]Сурина!AF172</f>
        <v>0</v>
      </c>
      <c r="R29" s="6">
        <f>[1]Сурина!AG172</f>
        <v>0</v>
      </c>
      <c r="S29" s="6">
        <f>[1]Сурина!AH172</f>
        <v>0.5</v>
      </c>
      <c r="T29" s="6">
        <f>[1]Сурина!AI172</f>
        <v>0</v>
      </c>
      <c r="U29" s="6">
        <f>[1]Сурина!AJ172</f>
        <v>0.5</v>
      </c>
      <c r="V29" s="6">
        <f>[1]Сурина!AK172</f>
        <v>0</v>
      </c>
      <c r="W29" s="6">
        <f>[1]Сурина!AL172</f>
        <v>0</v>
      </c>
      <c r="X29" s="6">
        <f>[1]Сурина!AM172</f>
        <v>0</v>
      </c>
      <c r="Y29" s="6">
        <f>[1]Сурина!AN172</f>
        <v>0</v>
      </c>
      <c r="Z29" s="6">
        <f>[1]Сурина!AO172</f>
        <v>0</v>
      </c>
      <c r="AA29" s="6">
        <f>[1]Сурина!AP172</f>
        <v>0</v>
      </c>
      <c r="AB29" s="6">
        <f>[1]Сурина!AQ172</f>
        <v>0</v>
      </c>
      <c r="AC29" s="6">
        <f>[1]Сурина!AR172</f>
        <v>0</v>
      </c>
      <c r="AD29" s="6">
        <f>[1]Сурина!AS172</f>
        <v>0</v>
      </c>
      <c r="AE29" s="6">
        <f>[1]Сурина!AT172</f>
        <v>0</v>
      </c>
      <c r="AF29" s="6">
        <f>[1]Сурина!AU172</f>
        <v>0</v>
      </c>
    </row>
    <row r="30" spans="1:35" x14ac:dyDescent="0.25">
      <c r="A30" s="52">
        <v>11</v>
      </c>
      <c r="B30" s="11" t="s">
        <v>46</v>
      </c>
      <c r="C30" s="12"/>
      <c r="D30" s="6">
        <f>[1]Тенякова!S164</f>
        <v>6</v>
      </c>
      <c r="E30" s="6">
        <f>[1]Тенякова!T164</f>
        <v>6</v>
      </c>
      <c r="F30" s="6">
        <f>[1]Тенякова!U164</f>
        <v>0</v>
      </c>
      <c r="G30" s="6">
        <f>[1]Тенякова!V164</f>
        <v>0</v>
      </c>
      <c r="H30" s="6">
        <f>[1]Тенякова!W164</f>
        <v>0</v>
      </c>
      <c r="I30" s="6">
        <f>[1]Тенякова!X164</f>
        <v>0</v>
      </c>
      <c r="J30" s="6">
        <f>[1]Тенякова!Y164</f>
        <v>0</v>
      </c>
      <c r="K30" s="6">
        <f>[1]Тенякова!Z164</f>
        <v>0</v>
      </c>
      <c r="L30" s="6">
        <f>[1]Тенякова!AA164</f>
        <v>0</v>
      </c>
      <c r="M30" s="6">
        <f>[1]Тенякова!AB164</f>
        <v>0</v>
      </c>
      <c r="N30" s="6">
        <f>[1]Тенякова!AC164</f>
        <v>0</v>
      </c>
      <c r="O30" s="6">
        <f>[1]Тенякова!AD164</f>
        <v>0</v>
      </c>
      <c r="P30" s="6">
        <f>[1]Тенякова!AE164</f>
        <v>0</v>
      </c>
      <c r="Q30" s="6">
        <f>[1]Тенякова!AF164</f>
        <v>0</v>
      </c>
      <c r="R30" s="6">
        <f>[1]Тенякова!AG164</f>
        <v>0</v>
      </c>
      <c r="S30" s="6">
        <f>[1]Тенякова!AH164</f>
        <v>0</v>
      </c>
      <c r="T30" s="6">
        <f>[1]Тенякова!AI164</f>
        <v>0</v>
      </c>
      <c r="U30" s="6">
        <f>[1]Тенякова!AJ164</f>
        <v>12</v>
      </c>
      <c r="V30" s="6">
        <f>[1]Тенякова!AK164</f>
        <v>0</v>
      </c>
      <c r="W30" s="6">
        <f>[1]Тенякова!AL164</f>
        <v>0</v>
      </c>
      <c r="X30" s="6">
        <f>[1]Тенякова!AM164</f>
        <v>0</v>
      </c>
      <c r="Y30" s="6">
        <f>[1]Тенякова!AN164</f>
        <v>0</v>
      </c>
      <c r="Z30" s="6">
        <f>[1]Тенякова!AO164</f>
        <v>0</v>
      </c>
      <c r="AA30" s="6">
        <f>[1]Тенякова!AP164</f>
        <v>0</v>
      </c>
      <c r="AB30" s="6">
        <f>[1]Тенякова!AQ164</f>
        <v>0</v>
      </c>
      <c r="AC30" s="6">
        <f>[1]Тенякова!AR164</f>
        <v>0</v>
      </c>
      <c r="AD30" s="6">
        <f>[1]Тенякова!AS164</f>
        <v>0</v>
      </c>
      <c r="AE30" s="6">
        <f>[1]Тенякова!AT164</f>
        <v>0</v>
      </c>
      <c r="AF30" s="6">
        <f>[1]Тенякова!AU164</f>
        <v>0</v>
      </c>
    </row>
    <row r="31" spans="1:35" x14ac:dyDescent="0.25">
      <c r="A31" s="52">
        <v>12</v>
      </c>
      <c r="B31" s="11" t="s">
        <v>47</v>
      </c>
      <c r="C31" s="12"/>
      <c r="D31" s="6">
        <f>'[1]Орлова 2'!S168</f>
        <v>0</v>
      </c>
      <c r="E31" s="6">
        <f>'[1]Орлова 2'!T168</f>
        <v>0</v>
      </c>
      <c r="F31" s="6">
        <f>'[1]Орлова 2'!U168</f>
        <v>0</v>
      </c>
      <c r="G31" s="6">
        <f>'[1]Орлова 2'!V168</f>
        <v>0</v>
      </c>
      <c r="H31" s="6">
        <f>'[1]Орлова 2'!W168</f>
        <v>0</v>
      </c>
      <c r="I31" s="6">
        <f>'[1]Орлова 2'!X168</f>
        <v>0</v>
      </c>
      <c r="J31" s="6">
        <f>'[1]Орлова 2'!Y168</f>
        <v>0</v>
      </c>
      <c r="K31" s="6">
        <f>'[1]Орлова 2'!Z168</f>
        <v>0</v>
      </c>
      <c r="L31" s="6">
        <f>'[1]Орлова 2'!AA168</f>
        <v>0</v>
      </c>
      <c r="M31" s="6">
        <f>'[1]Орлова 2'!AB168</f>
        <v>0</v>
      </c>
      <c r="N31" s="6">
        <f>'[1]Орлова 2'!AC168</f>
        <v>0</v>
      </c>
      <c r="O31" s="6">
        <f>'[1]Орлова 2'!AD168</f>
        <v>0</v>
      </c>
      <c r="P31" s="6">
        <f>'[1]Орлова 2'!AE168</f>
        <v>0</v>
      </c>
      <c r="Q31" s="6">
        <f>'[1]Орлова 2'!AF168</f>
        <v>0</v>
      </c>
      <c r="R31" s="6">
        <f>'[1]Орлова 2'!AG168</f>
        <v>0</v>
      </c>
      <c r="S31" s="6">
        <f>'[1]Орлова 2'!AH168</f>
        <v>15</v>
      </c>
      <c r="T31" s="6">
        <f>'[1]Орлова 2'!AI168</f>
        <v>0</v>
      </c>
      <c r="U31" s="6">
        <f>'[1]Орлова 2'!AJ168</f>
        <v>15</v>
      </c>
      <c r="V31" s="6">
        <f>'[1]Орлова 2'!AK168</f>
        <v>0</v>
      </c>
      <c r="W31" s="6">
        <f>'[1]Орлова 2'!AL168</f>
        <v>0</v>
      </c>
      <c r="X31" s="6">
        <f>'[1]Орлова 2'!AM168</f>
        <v>0</v>
      </c>
      <c r="Y31" s="6">
        <f>'[1]Орлова 2'!AN168</f>
        <v>0</v>
      </c>
      <c r="Z31" s="6">
        <f>'[1]Орлова 2'!AO168</f>
        <v>0</v>
      </c>
      <c r="AA31" s="6">
        <f>'[1]Орлова 2'!AP168</f>
        <v>0</v>
      </c>
      <c r="AB31" s="6">
        <f>'[1]Орлова 2'!AQ168</f>
        <v>0</v>
      </c>
      <c r="AC31" s="6">
        <f>'[1]Орлова 2'!AR168</f>
        <v>0</v>
      </c>
      <c r="AD31" s="6">
        <f>'[1]Орлова 2'!AS168</f>
        <v>0</v>
      </c>
      <c r="AE31" s="6">
        <f>'[1]Орлова 2'!AT168</f>
        <v>0</v>
      </c>
      <c r="AF31" s="6">
        <f>'[1]Орлова 2'!AU168</f>
        <v>0</v>
      </c>
    </row>
    <row r="32" spans="1:35" x14ac:dyDescent="0.25">
      <c r="A32" s="52">
        <v>13</v>
      </c>
      <c r="B32" s="11" t="s">
        <v>48</v>
      </c>
      <c r="C32" s="12"/>
      <c r="D32" s="6">
        <f>'[1]Орлова 1'!S169</f>
        <v>0</v>
      </c>
      <c r="E32" s="6">
        <f>'[1]Орлова 1'!T169</f>
        <v>0</v>
      </c>
      <c r="F32" s="6">
        <f>'[1]Орлова 1'!U169</f>
        <v>0</v>
      </c>
      <c r="G32" s="6">
        <f>'[1]Орлова 1'!V169</f>
        <v>0</v>
      </c>
      <c r="H32" s="6">
        <f>'[1]Орлова 1'!W169</f>
        <v>0</v>
      </c>
      <c r="I32" s="6">
        <f>'[1]Орлова 1'!X169</f>
        <v>0</v>
      </c>
      <c r="J32" s="6">
        <f>'[1]Орлова 1'!Y169</f>
        <v>0</v>
      </c>
      <c r="K32" s="6">
        <f>'[1]Орлова 1'!Z169</f>
        <v>0</v>
      </c>
      <c r="L32" s="6">
        <f>'[1]Орлова 1'!AA169</f>
        <v>0</v>
      </c>
      <c r="M32" s="6">
        <f>'[1]Орлова 1'!AB169</f>
        <v>0</v>
      </c>
      <c r="N32" s="6">
        <f>'[1]Орлова 1'!AC169</f>
        <v>0</v>
      </c>
      <c r="O32" s="6">
        <f>'[1]Орлова 1'!AD169</f>
        <v>0</v>
      </c>
      <c r="P32" s="6">
        <f>'[1]Орлова 1'!AE169</f>
        <v>0</v>
      </c>
      <c r="Q32" s="6">
        <f>'[1]Орлова 1'!AF169</f>
        <v>0</v>
      </c>
      <c r="R32" s="6">
        <f>'[1]Орлова 1'!AG169</f>
        <v>0</v>
      </c>
      <c r="S32" s="6">
        <f>'[1]Орлова 1'!AH169</f>
        <v>0.5</v>
      </c>
      <c r="T32" s="6">
        <f>'[1]Орлова 1'!AI169</f>
        <v>0</v>
      </c>
      <c r="U32" s="6">
        <f>'[1]Орлова 1'!AJ169</f>
        <v>0.5</v>
      </c>
      <c r="V32" s="6">
        <f>'[1]Орлова 1'!AK169</f>
        <v>0</v>
      </c>
      <c r="W32" s="6">
        <f>'[1]Орлова 1'!AL169</f>
        <v>0</v>
      </c>
      <c r="X32" s="6">
        <f>'[1]Орлова 1'!AM169</f>
        <v>0</v>
      </c>
      <c r="Y32" s="6">
        <f>'[1]Орлова 1'!AN169</f>
        <v>0</v>
      </c>
      <c r="Z32" s="6">
        <f>'[1]Орлова 1'!AO169</f>
        <v>0</v>
      </c>
      <c r="AA32" s="6">
        <f>'[1]Орлова 1'!AP169</f>
        <v>0</v>
      </c>
      <c r="AB32" s="6">
        <f>'[1]Орлова 1'!AQ169</f>
        <v>0</v>
      </c>
      <c r="AC32" s="6">
        <f>'[1]Орлова 1'!AR169</f>
        <v>0</v>
      </c>
      <c r="AD32" s="6">
        <f>'[1]Орлова 1'!AS169</f>
        <v>0</v>
      </c>
      <c r="AE32" s="6">
        <f>'[1]Орлова 1'!AT169</f>
        <v>0</v>
      </c>
      <c r="AF32" s="6">
        <f>'[1]Орлова 1'!AU169</f>
        <v>0</v>
      </c>
    </row>
    <row r="33" spans="1:34" x14ac:dyDescent="0.25">
      <c r="A33" s="52">
        <v>14</v>
      </c>
      <c r="B33" s="11" t="s">
        <v>49</v>
      </c>
      <c r="C33" s="12"/>
      <c r="D33" s="6">
        <f>[1]Лопатников!S169</f>
        <v>0</v>
      </c>
      <c r="E33" s="6">
        <f>[1]Лопатников!T169</f>
        <v>0</v>
      </c>
      <c r="F33" s="6">
        <f>[1]Лопатников!U169</f>
        <v>0</v>
      </c>
      <c r="G33" s="6">
        <f>[1]Лопатников!V169</f>
        <v>0</v>
      </c>
      <c r="H33" s="6">
        <f>[1]Лопатников!W169</f>
        <v>0</v>
      </c>
      <c r="I33" s="6">
        <f>[1]Лопатников!X169</f>
        <v>0</v>
      </c>
      <c r="J33" s="6">
        <f>[1]Лопатников!Y169</f>
        <v>0</v>
      </c>
      <c r="K33" s="6">
        <f>[1]Лопатников!Z169</f>
        <v>0</v>
      </c>
      <c r="L33" s="6">
        <f>[1]Лопатников!AA169</f>
        <v>0</v>
      </c>
      <c r="M33" s="6">
        <f>[1]Лопатников!AB169</f>
        <v>0</v>
      </c>
      <c r="N33" s="6">
        <f>[1]Лопатников!AC169</f>
        <v>0</v>
      </c>
      <c r="O33" s="6">
        <f>[1]Лопатников!AD169</f>
        <v>0</v>
      </c>
      <c r="P33" s="6">
        <f>[1]Лопатников!AE169</f>
        <v>0</v>
      </c>
      <c r="Q33" s="6">
        <f>[1]Лопатников!AF169</f>
        <v>0</v>
      </c>
      <c r="R33" s="6">
        <f>[1]Лопатников!AG169</f>
        <v>0</v>
      </c>
      <c r="S33" s="6">
        <f>[1]Лопатников!AH169</f>
        <v>0.5</v>
      </c>
      <c r="T33" s="6">
        <f>[1]Лопатников!AI169</f>
        <v>0</v>
      </c>
      <c r="U33" s="6">
        <f>[1]Лопатников!AJ169</f>
        <v>0.5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4" x14ac:dyDescent="0.25">
      <c r="A34" s="52">
        <v>15</v>
      </c>
      <c r="B34" s="11" t="s">
        <v>50</v>
      </c>
      <c r="C34" s="12"/>
      <c r="D34" s="6">
        <f>[1]Богатырев!S169</f>
        <v>0</v>
      </c>
      <c r="E34" s="6">
        <f>[1]Богатырев!T169</f>
        <v>0</v>
      </c>
      <c r="F34" s="6">
        <f>[1]Богатырев!U169</f>
        <v>0</v>
      </c>
      <c r="G34" s="6">
        <f>[1]Богатырев!V169</f>
        <v>0</v>
      </c>
      <c r="H34" s="6">
        <f>[1]Богатырев!W169</f>
        <v>0</v>
      </c>
      <c r="I34" s="6">
        <f>[1]Богатырев!X169</f>
        <v>0</v>
      </c>
      <c r="J34" s="6">
        <f>[1]Богатырев!Y169</f>
        <v>0</v>
      </c>
      <c r="K34" s="6">
        <f>[1]Богатырев!Z169</f>
        <v>0</v>
      </c>
      <c r="L34" s="6">
        <f>[1]Богатырев!AA169</f>
        <v>0</v>
      </c>
      <c r="M34" s="6">
        <f>[1]Богатырев!AB169</f>
        <v>0</v>
      </c>
      <c r="N34" s="6">
        <f>[1]Богатырев!AC169</f>
        <v>0</v>
      </c>
      <c r="O34" s="6">
        <f>[1]Богатырев!AD169</f>
        <v>0</v>
      </c>
      <c r="P34" s="6">
        <f>[1]Богатырев!AE169</f>
        <v>0</v>
      </c>
      <c r="Q34" s="6">
        <f>[1]Богатырев!AF169</f>
        <v>0</v>
      </c>
      <c r="R34" s="6">
        <f>[1]Богатырев!AG169</f>
        <v>0</v>
      </c>
      <c r="S34" s="6">
        <f>[1]Богатырев!AH169</f>
        <v>0.5</v>
      </c>
      <c r="T34" s="6">
        <f>[1]Богатырев!AI169</f>
        <v>0</v>
      </c>
      <c r="U34" s="6">
        <f>[1]Богатырев!AJ169</f>
        <v>0.5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4" s="55" customFormat="1" x14ac:dyDescent="0.25">
      <c r="A35" s="68" t="s">
        <v>29</v>
      </c>
      <c r="B35" s="69"/>
      <c r="C35" s="70"/>
      <c r="D35" s="13">
        <f t="shared" ref="D35:T35" si="1">SUM(D20:D32)</f>
        <v>92</v>
      </c>
      <c r="E35" s="13">
        <f t="shared" si="1"/>
        <v>288</v>
      </c>
      <c r="F35" s="13">
        <f t="shared" si="1"/>
        <v>6</v>
      </c>
      <c r="G35" s="13">
        <f t="shared" si="1"/>
        <v>0</v>
      </c>
      <c r="H35" s="13">
        <f t="shared" si="1"/>
        <v>0</v>
      </c>
      <c r="I35" s="13">
        <f t="shared" si="1"/>
        <v>0</v>
      </c>
      <c r="J35" s="13">
        <f t="shared" si="1"/>
        <v>0</v>
      </c>
      <c r="K35" s="13">
        <f t="shared" si="1"/>
        <v>0</v>
      </c>
      <c r="L35" s="13">
        <f t="shared" si="1"/>
        <v>0</v>
      </c>
      <c r="M35" s="13">
        <f t="shared" si="1"/>
        <v>12</v>
      </c>
      <c r="N35" s="13">
        <f t="shared" si="1"/>
        <v>0</v>
      </c>
      <c r="O35" s="13">
        <f t="shared" si="1"/>
        <v>0</v>
      </c>
      <c r="P35" s="13">
        <f t="shared" si="1"/>
        <v>4</v>
      </c>
      <c r="Q35" s="13">
        <f t="shared" si="1"/>
        <v>0</v>
      </c>
      <c r="R35" s="13">
        <f t="shared" si="1"/>
        <v>0</v>
      </c>
      <c r="S35" s="13">
        <f t="shared" si="1"/>
        <v>16.5</v>
      </c>
      <c r="T35" s="13">
        <f t="shared" si="1"/>
        <v>0</v>
      </c>
      <c r="U35" s="13">
        <f>SUM(U20:U34)</f>
        <v>403.5</v>
      </c>
      <c r="V35" s="13">
        <f t="shared" ref="V35:AF35" si="2">SUM(V20:V20)</f>
        <v>0</v>
      </c>
      <c r="W35" s="13">
        <f t="shared" si="2"/>
        <v>0</v>
      </c>
      <c r="X35" s="13">
        <f t="shared" si="2"/>
        <v>0</v>
      </c>
      <c r="Y35" s="13">
        <f t="shared" si="2"/>
        <v>0</v>
      </c>
      <c r="Z35" s="13">
        <f t="shared" si="2"/>
        <v>0</v>
      </c>
      <c r="AA35" s="13">
        <f t="shared" si="2"/>
        <v>0</v>
      </c>
      <c r="AB35" s="13">
        <f t="shared" si="2"/>
        <v>0</v>
      </c>
      <c r="AC35" s="13">
        <f t="shared" si="2"/>
        <v>0</v>
      </c>
      <c r="AD35" s="13">
        <f t="shared" si="2"/>
        <v>0</v>
      </c>
      <c r="AE35" s="13">
        <f t="shared" si="2"/>
        <v>0</v>
      </c>
      <c r="AF35" s="13">
        <f t="shared" si="2"/>
        <v>0</v>
      </c>
      <c r="AG35" s="1"/>
      <c r="AH35" s="45"/>
    </row>
    <row r="36" spans="1:34" x14ac:dyDescent="0.25">
      <c r="C36" s="45"/>
    </row>
    <row r="37" spans="1:34" x14ac:dyDescent="0.25">
      <c r="A37" s="45" t="s">
        <v>51</v>
      </c>
      <c r="C37" s="45"/>
    </row>
    <row r="40" spans="1:34" x14ac:dyDescent="0.25">
      <c r="B40" s="14"/>
    </row>
  </sheetData>
  <autoFilter ref="A10:AG35"/>
  <mergeCells count="48">
    <mergeCell ref="A1:Y1"/>
    <mergeCell ref="A2:U2"/>
    <mergeCell ref="A3:U3"/>
    <mergeCell ref="A5:U5"/>
    <mergeCell ref="V5:Y5"/>
    <mergeCell ref="V7:Y7"/>
    <mergeCell ref="V8:Y8"/>
    <mergeCell ref="V6:Y6"/>
    <mergeCell ref="D7:D8"/>
    <mergeCell ref="E7:E8"/>
    <mergeCell ref="F7:F8"/>
    <mergeCell ref="G7:G8"/>
    <mergeCell ref="H7:H8"/>
    <mergeCell ref="I7:I8"/>
    <mergeCell ref="J7:J8"/>
    <mergeCell ref="K7:M7"/>
    <mergeCell ref="N7:O8"/>
    <mergeCell ref="D6:T6"/>
    <mergeCell ref="U6:U10"/>
    <mergeCell ref="P7:P8"/>
    <mergeCell ref="Q7:Q8"/>
    <mergeCell ref="R7:R8"/>
    <mergeCell ref="S7:S8"/>
    <mergeCell ref="T7:T8"/>
    <mergeCell ref="D9:T9"/>
    <mergeCell ref="A16:C16"/>
    <mergeCell ref="A6:A10"/>
    <mergeCell ref="B6:B10"/>
    <mergeCell ref="C6:C10"/>
    <mergeCell ref="V16:Y16"/>
    <mergeCell ref="A17:Y17"/>
    <mergeCell ref="A18:A19"/>
    <mergeCell ref="B18:B19"/>
    <mergeCell ref="C18:C19"/>
    <mergeCell ref="D18:G18"/>
    <mergeCell ref="H18:H19"/>
    <mergeCell ref="I18:L18"/>
    <mergeCell ref="U18:U19"/>
    <mergeCell ref="V18:V19"/>
    <mergeCell ref="W18:X19"/>
    <mergeCell ref="Y18:Y19"/>
    <mergeCell ref="R18:R19"/>
    <mergeCell ref="S18:T18"/>
    <mergeCell ref="A35:C35"/>
    <mergeCell ref="M18:M19"/>
    <mergeCell ref="N18:O18"/>
    <mergeCell ref="P18:P19"/>
    <mergeCell ref="Q18:Q19"/>
  </mergeCells>
  <conditionalFormatting sqref="D11:AF15 D20:AF34">
    <cfRule type="cellIs" dxfId="36" priority="1" operator="equal">
      <formula>0</formula>
    </cfRule>
  </conditionalFormatting>
  <pageMargins left="0.2" right="0.2" top="0.26" bottom="0.23" header="0.19" footer="0.18"/>
  <pageSetup paperSize="9" scale="6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6"/>
  <sheetViews>
    <sheetView view="pageBreakPreview" topLeftCell="D1" zoomScale="85" zoomScaleNormal="100" zoomScaleSheetLayoutView="85" workbookViewId="0">
      <selection activeCell="AD163" sqref="AD163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1" width="9.140625" style="64" customWidth="1"/>
    <col min="192" max="16384" width="9.140625" style="64"/>
  </cols>
  <sheetData>
    <row r="1" spans="1:39" x14ac:dyDescent="0.2">
      <c r="A1" s="95" t="s">
        <v>257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>
        <v>44863</v>
      </c>
      <c r="E11" s="61" t="s">
        <v>93</v>
      </c>
      <c r="F11" s="61" t="s">
        <v>94</v>
      </c>
      <c r="G11" s="61"/>
      <c r="H11" s="61"/>
      <c r="I11" s="61"/>
      <c r="J11" s="61" t="s">
        <v>65</v>
      </c>
      <c r="K11" s="61"/>
      <c r="L11" s="61"/>
      <c r="M11" s="61"/>
      <c r="N11" s="61">
        <v>4</v>
      </c>
      <c r="O11" s="61"/>
      <c r="P11" s="61" t="s">
        <v>189</v>
      </c>
      <c r="Q11" s="61" t="s">
        <v>258</v>
      </c>
      <c r="R11" s="61">
        <v>15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4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>
        <v>44863</v>
      </c>
      <c r="E12" s="61" t="s">
        <v>259</v>
      </c>
      <c r="F12" s="61" t="s">
        <v>94</v>
      </c>
      <c r="G12" s="61"/>
      <c r="H12" s="61"/>
      <c r="I12" s="61"/>
      <c r="J12" s="61" t="s">
        <v>11</v>
      </c>
      <c r="K12" s="61"/>
      <c r="L12" s="61"/>
      <c r="M12" s="61"/>
      <c r="N12" s="61">
        <v>2</v>
      </c>
      <c r="O12" s="61"/>
      <c r="P12" s="61" t="s">
        <v>260</v>
      </c>
      <c r="Q12" s="61" t="s">
        <v>261</v>
      </c>
      <c r="R12" s="61">
        <v>36</v>
      </c>
      <c r="S12" s="61" t="str">
        <f t="shared" si="0"/>
        <v/>
      </c>
      <c r="T12" s="61" t="str">
        <f t="shared" si="1"/>
        <v/>
      </c>
      <c r="U12" s="61">
        <f t="shared" si="2"/>
        <v>2</v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>
        <v>44878</v>
      </c>
      <c r="E13" s="61" t="s">
        <v>93</v>
      </c>
      <c r="F13" s="61" t="s">
        <v>191</v>
      </c>
      <c r="G13" s="61"/>
      <c r="H13" s="61"/>
      <c r="I13" s="61"/>
      <c r="J13" s="61" t="s">
        <v>65</v>
      </c>
      <c r="K13" s="61"/>
      <c r="L13" s="61"/>
      <c r="M13" s="61"/>
      <c r="N13" s="61">
        <v>4</v>
      </c>
      <c r="O13" s="61"/>
      <c r="P13" s="61" t="s">
        <v>262</v>
      </c>
      <c r="Q13" s="61" t="s">
        <v>134</v>
      </c>
      <c r="R13" s="61">
        <v>33</v>
      </c>
      <c r="S13" s="61" t="str">
        <f t="shared" si="0"/>
        <v/>
      </c>
      <c r="T13" s="61">
        <f t="shared" si="1"/>
        <v>4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4</v>
      </c>
    </row>
    <row r="14" spans="1:39" ht="63" customHeight="1" x14ac:dyDescent="0.2">
      <c r="A14" s="27"/>
      <c r="B14" s="27"/>
      <c r="C14" s="27"/>
      <c r="D14" s="60">
        <v>44878</v>
      </c>
      <c r="E14" s="61" t="s">
        <v>83</v>
      </c>
      <c r="F14" s="61" t="s">
        <v>191</v>
      </c>
      <c r="G14" s="61"/>
      <c r="H14" s="61"/>
      <c r="I14" s="61"/>
      <c r="J14" s="61" t="s">
        <v>65</v>
      </c>
      <c r="K14" s="61"/>
      <c r="L14" s="61"/>
      <c r="M14" s="61"/>
      <c r="N14" s="61">
        <v>4</v>
      </c>
      <c r="O14" s="61"/>
      <c r="P14" s="61" t="s">
        <v>263</v>
      </c>
      <c r="Q14" s="61" t="s">
        <v>264</v>
      </c>
      <c r="R14" s="61">
        <v>6</v>
      </c>
      <c r="S14" s="61" t="str">
        <f t="shared" si="0"/>
        <v/>
      </c>
      <c r="T14" s="61">
        <f t="shared" si="1"/>
        <v>4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4</v>
      </c>
    </row>
    <row r="15" spans="1:39" ht="31.5" hidden="1" customHeight="1" x14ac:dyDescent="0.2">
      <c r="A15" s="27"/>
      <c r="B15" s="27"/>
      <c r="C15" s="27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26"/>
      <c r="Q15" s="61"/>
      <c r="R15" s="61"/>
      <c r="S15" s="61" t="str">
        <f t="shared" si="0"/>
        <v/>
      </c>
      <c r="T15" s="61" t="str">
        <f t="shared" si="1"/>
        <v/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0</v>
      </c>
    </row>
    <row r="16" spans="1:39" ht="31.5" hidden="1" customHeight="1" x14ac:dyDescent="0.2">
      <c r="A16" s="27"/>
      <c r="B16" s="27"/>
      <c r="C16" s="27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26"/>
      <c r="Q16" s="61"/>
      <c r="R16" s="61"/>
      <c r="S16" s="61" t="str">
        <f t="shared" si="0"/>
        <v/>
      </c>
      <c r="T16" s="61" t="str">
        <f t="shared" si="1"/>
        <v/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0</v>
      </c>
    </row>
    <row r="17" spans="1:38" ht="31.5" hidden="1" customHeight="1" x14ac:dyDescent="0.2">
      <c r="A17" s="43"/>
      <c r="B17" s="43"/>
      <c r="C17" s="43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26"/>
      <c r="Q17" s="61"/>
      <c r="R17" s="61"/>
      <c r="S17" s="61" t="str">
        <f t="shared" si="0"/>
        <v/>
      </c>
      <c r="T17" s="61" t="str">
        <f t="shared" si="1"/>
        <v/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0</v>
      </c>
    </row>
    <row r="18" spans="1:38" ht="31.5" hidden="1" customHeight="1" x14ac:dyDescent="0.2">
      <c r="A18" s="43"/>
      <c r="B18" s="43"/>
      <c r="C18" s="43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26"/>
      <c r="Q18" s="61"/>
      <c r="R18" s="61"/>
      <c r="S18" s="61" t="str">
        <f t="shared" si="0"/>
        <v/>
      </c>
      <c r="T18" s="61" t="str">
        <f t="shared" si="1"/>
        <v/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0</v>
      </c>
    </row>
    <row r="19" spans="1:38" hidden="1" x14ac:dyDescent="0.2">
      <c r="A19" s="43"/>
      <c r="B19" s="43"/>
      <c r="C19" s="43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26"/>
      <c r="Q19" s="61"/>
      <c r="R19" s="61"/>
      <c r="S19" s="61" t="str">
        <f t="shared" si="0"/>
        <v/>
      </c>
      <c r="T19" s="61" t="str">
        <f t="shared" si="1"/>
        <v/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0</v>
      </c>
    </row>
    <row r="20" spans="1:38" hidden="1" x14ac:dyDescent="0.2">
      <c r="A20" s="43"/>
      <c r="B20" s="43"/>
      <c r="C20" s="43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26"/>
      <c r="Q20" s="61"/>
      <c r="R20" s="61"/>
      <c r="S20" s="61" t="str">
        <f t="shared" si="0"/>
        <v/>
      </c>
      <c r="T20" s="61" t="str">
        <f t="shared" si="1"/>
        <v/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0</v>
      </c>
    </row>
    <row r="21" spans="1:38" hidden="1" x14ac:dyDescent="0.2">
      <c r="A21" s="43"/>
      <c r="B21" s="43"/>
      <c r="C21" s="43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26"/>
      <c r="Q21" s="61"/>
      <c r="R21" s="61"/>
      <c r="S21" s="61" t="str">
        <f t="shared" si="0"/>
        <v/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0</v>
      </c>
    </row>
    <row r="22" spans="1:38" hidden="1" x14ac:dyDescent="0.2">
      <c r="A22" s="43"/>
      <c r="B22" s="43"/>
      <c r="C22" s="43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26"/>
      <c r="Q22" s="61"/>
      <c r="R22" s="61"/>
      <c r="S22" s="61" t="str">
        <f t="shared" si="0"/>
        <v/>
      </c>
      <c r="T22" s="61" t="str">
        <f t="shared" si="1"/>
        <v/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0</v>
      </c>
    </row>
    <row r="23" spans="1:38" hidden="1" x14ac:dyDescent="0.2">
      <c r="A23" s="43"/>
      <c r="B23" s="43"/>
      <c r="C23" s="43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26"/>
      <c r="Q23" s="61"/>
      <c r="R23" s="61"/>
      <c r="S23" s="61" t="str">
        <f t="shared" si="0"/>
        <v/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8" hidden="1" x14ac:dyDescent="0.2">
      <c r="A24" s="43"/>
      <c r="B24" s="43"/>
      <c r="C24" s="43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26"/>
      <c r="Q24" s="61"/>
      <c r="R24" s="61"/>
      <c r="S24" s="61" t="str">
        <f t="shared" si="0"/>
        <v/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8" hidden="1" x14ac:dyDescent="0.2">
      <c r="A25" s="43"/>
      <c r="B25" s="43"/>
      <c r="C25" s="43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26"/>
      <c r="Q25" s="61"/>
      <c r="R25" s="61"/>
      <c r="S25" s="61" t="str">
        <f t="shared" si="0"/>
        <v/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8" hidden="1" x14ac:dyDescent="0.2">
      <c r="A26" s="43"/>
      <c r="B26" s="43"/>
      <c r="C26" s="43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26"/>
      <c r="Q26" s="61"/>
      <c r="R26" s="61"/>
      <c r="S26" s="61" t="str">
        <f t="shared" si="0"/>
        <v/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8" hidden="1" x14ac:dyDescent="0.2">
      <c r="A27" s="43"/>
      <c r="B27" s="43"/>
      <c r="C27" s="43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26"/>
      <c r="Q27" s="61"/>
      <c r="R27" s="61"/>
      <c r="S27" s="61" t="str">
        <f t="shared" si="0"/>
        <v/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8" hidden="1" x14ac:dyDescent="0.2">
      <c r="A28" s="43"/>
      <c r="B28" s="43"/>
      <c r="C28" s="43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26"/>
      <c r="Q28" s="61"/>
      <c r="R28" s="61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</row>
    <row r="29" spans="1:38" hidden="1" x14ac:dyDescent="0.2">
      <c r="A29" s="43"/>
      <c r="B29" s="43"/>
      <c r="C29" s="43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26"/>
      <c r="Q29" s="61"/>
      <c r="R29" s="61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</row>
    <row r="30" spans="1:38" hidden="1" x14ac:dyDescent="0.2">
      <c r="A30" s="43"/>
      <c r="B30" s="43"/>
      <c r="C30" s="43"/>
      <c r="D30" s="60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61"/>
      <c r="R30" s="67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  <c r="AL30" s="36"/>
    </row>
    <row r="31" spans="1:38" hidden="1" x14ac:dyDescent="0.2">
      <c r="A31" s="43"/>
      <c r="B31" s="43"/>
      <c r="C31" s="43"/>
      <c r="D31" s="60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1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  <c r="AL31" s="36"/>
    </row>
    <row r="32" spans="1:38" hidden="1" x14ac:dyDescent="0.2">
      <c r="A32" s="43"/>
      <c r="B32" s="43"/>
      <c r="C32" s="43"/>
      <c r="D32" s="6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61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  <c r="AL32" s="36"/>
    </row>
    <row r="33" spans="1:38" hidden="1" x14ac:dyDescent="0.2">
      <c r="A33" s="43"/>
      <c r="B33" s="43"/>
      <c r="C33" s="43"/>
      <c r="D33" s="6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61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  <c r="AL33" s="36"/>
    </row>
    <row r="34" spans="1:38" hidden="1" x14ac:dyDescent="0.2">
      <c r="A34" s="43"/>
      <c r="B34" s="43"/>
      <c r="C34" s="43"/>
      <c r="D34" s="6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61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</row>
    <row r="35" spans="1:38" hidden="1" x14ac:dyDescent="0.2">
      <c r="A35" s="43"/>
      <c r="B35" s="43"/>
      <c r="C35" s="43"/>
      <c r="D35" s="6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61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8" hidden="1" x14ac:dyDescent="0.2">
      <c r="A36" s="43"/>
      <c r="B36" s="43"/>
      <c r="C36" s="43"/>
      <c r="D36" s="6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61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8" hidden="1" x14ac:dyDescent="0.2">
      <c r="A37" s="43"/>
      <c r="B37" s="43"/>
      <c r="C37" s="43"/>
      <c r="D37" s="66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61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8" hidden="1" x14ac:dyDescent="0.2">
      <c r="A38" s="43"/>
      <c r="B38" s="43"/>
      <c r="C38" s="43"/>
      <c r="D38" s="6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61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8" hidden="1" x14ac:dyDescent="0.2">
      <c r="A39" s="43"/>
      <c r="B39" s="43"/>
      <c r="C39" s="43"/>
      <c r="D39" s="6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61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8" hidden="1" x14ac:dyDescent="0.2">
      <c r="A40" s="43"/>
      <c r="B40" s="43"/>
      <c r="C40" s="43"/>
      <c r="D40" s="6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61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8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61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8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61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8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61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8" hidden="1" x14ac:dyDescent="0.2">
      <c r="A44" s="43"/>
      <c r="B44" s="43"/>
      <c r="C44" s="43"/>
      <c r="D44" s="66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61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8" hidden="1" x14ac:dyDescent="0.2">
      <c r="A45" s="43"/>
      <c r="B45" s="43"/>
      <c r="C45" s="43"/>
      <c r="D45" s="66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61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8" hidden="1" x14ac:dyDescent="0.2">
      <c r="A46" s="43"/>
      <c r="B46" s="43"/>
      <c r="C46" s="43"/>
      <c r="D46" s="66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61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8" hidden="1" x14ac:dyDescent="0.2">
      <c r="A47" s="43"/>
      <c r="B47" s="43"/>
      <c r="C47" s="43"/>
      <c r="D47" s="66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61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8" hidden="1" x14ac:dyDescent="0.2">
      <c r="A48" s="43"/>
      <c r="B48" s="43"/>
      <c r="C48" s="43"/>
      <c r="D48" s="66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  <c r="Q48" s="24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6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61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61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6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61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6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61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6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6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/>
      <c r="Q93" s="24"/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/>
      <c r="Q94" s="24"/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/>
      <c r="Q95" s="24"/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/>
      <c r="Q96" s="24"/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ref="P97:P128" si="24">G97</f>
        <v>0</v>
      </c>
      <c r="Q97" s="24">
        <f t="shared" ref="Q97:Q128" si="25">I97</f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4"/>
        <v>0</v>
      </c>
      <c r="Q125" s="24">
        <f t="shared" si="2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4"/>
        <v>0</v>
      </c>
      <c r="Q126" s="24">
        <f t="shared" si="2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24"/>
        <v>0</v>
      </c>
      <c r="Q127" s="24">
        <f t="shared" si="2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24"/>
        <v>0</v>
      </c>
      <c r="Q128" s="24">
        <f t="shared" si="2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ref="P129:P158" si="34">G129</f>
        <v>0</v>
      </c>
      <c r="Q129" s="24">
        <f t="shared" ref="Q129:Q158" si="35">I129</f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8" si="36">IF(OR(J139="СПЗ",,J139="Лекции",),N139,"")</f>
        <v/>
      </c>
      <c r="T139" s="61" t="str">
        <f t="shared" ref="T139:T158" si="37">IF(OR(J139="СПЗ",,J139="Семинары ИПЗ",),N139,"")</f>
        <v/>
      </c>
      <c r="U139" s="61" t="str">
        <f t="shared" ref="U139:U158" si="38">IF(OR(J139="СПЗ",,J139="Консультации",),N139,"")</f>
        <v/>
      </c>
      <c r="V139" s="61"/>
      <c r="W139" s="61"/>
      <c r="X139" s="62" t="str">
        <f t="shared" ref="X139:X158" si="39">IF(OR(J139="Зачеты",,J139="Зачет с оценкой"),IF(R139&lt;11,R139*0.2,R139*0.05+3),"")</f>
        <v/>
      </c>
      <c r="Y139" s="62" t="str">
        <f t="shared" ref="Y139:Y158" si="40">IF(J139="Экзамены",IF(R139&lt;11,R139*0.3,R139*0.05+3),"")</f>
        <v/>
      </c>
      <c r="Z139" s="61"/>
      <c r="AA139" s="61"/>
      <c r="AB139" s="63" t="str">
        <f t="shared" ref="AB139:AB158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8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hidden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24">
        <f t="shared" si="34"/>
        <v>0</v>
      </c>
      <c r="Q155" s="24">
        <f t="shared" si="35"/>
        <v>0</v>
      </c>
      <c r="R155" s="67"/>
      <c r="S155" s="61" t="str">
        <f t="shared" si="36"/>
        <v/>
      </c>
      <c r="T155" s="61" t="str">
        <f t="shared" si="37"/>
        <v/>
      </c>
      <c r="U155" s="61" t="str">
        <f t="shared" si="38"/>
        <v/>
      </c>
      <c r="V155" s="61"/>
      <c r="W155" s="61"/>
      <c r="X155" s="62" t="str">
        <f t="shared" si="39"/>
        <v/>
      </c>
      <c r="Y155" s="62" t="str">
        <f t="shared" si="40"/>
        <v/>
      </c>
      <c r="Z155" s="61"/>
      <c r="AA155" s="61"/>
      <c r="AB155" s="63" t="str">
        <f t="shared" si="41"/>
        <v/>
      </c>
      <c r="AC155" s="61"/>
      <c r="AD155" s="61"/>
      <c r="AE155" s="61"/>
      <c r="AF155" s="61"/>
      <c r="AG155" s="61"/>
      <c r="AH155" s="61"/>
      <c r="AI155" s="61" t="str">
        <f t="shared" si="42"/>
        <v/>
      </c>
      <c r="AJ155" s="61">
        <f t="shared" si="43"/>
        <v>0</v>
      </c>
    </row>
    <row r="156" spans="1:36" hidden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24">
        <f t="shared" si="34"/>
        <v>0</v>
      </c>
      <c r="Q156" s="24">
        <f t="shared" si="35"/>
        <v>0</v>
      </c>
      <c r="R156" s="67"/>
      <c r="S156" s="61" t="str">
        <f t="shared" si="36"/>
        <v/>
      </c>
      <c r="T156" s="61" t="str">
        <f t="shared" si="37"/>
        <v/>
      </c>
      <c r="U156" s="61" t="str">
        <f t="shared" si="38"/>
        <v/>
      </c>
      <c r="V156" s="61"/>
      <c r="W156" s="61"/>
      <c r="X156" s="62" t="str">
        <f t="shared" si="39"/>
        <v/>
      </c>
      <c r="Y156" s="62" t="str">
        <f t="shared" si="40"/>
        <v/>
      </c>
      <c r="Z156" s="61"/>
      <c r="AA156" s="61"/>
      <c r="AB156" s="63" t="str">
        <f t="shared" si="41"/>
        <v/>
      </c>
      <c r="AC156" s="61"/>
      <c r="AD156" s="61"/>
      <c r="AE156" s="61"/>
      <c r="AF156" s="61"/>
      <c r="AG156" s="61"/>
      <c r="AH156" s="61"/>
      <c r="AI156" s="61" t="str">
        <f t="shared" si="42"/>
        <v/>
      </c>
      <c r="AJ156" s="61">
        <f t="shared" si="43"/>
        <v>0</v>
      </c>
    </row>
    <row r="157" spans="1:36" hidden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24">
        <f t="shared" si="34"/>
        <v>0</v>
      </c>
      <c r="Q157" s="24">
        <f t="shared" si="35"/>
        <v>0</v>
      </c>
      <c r="R157" s="67"/>
      <c r="S157" s="61" t="str">
        <f t="shared" si="36"/>
        <v/>
      </c>
      <c r="T157" s="61" t="str">
        <f t="shared" si="37"/>
        <v/>
      </c>
      <c r="U157" s="61" t="str">
        <f t="shared" si="38"/>
        <v/>
      </c>
      <c r="V157" s="61"/>
      <c r="W157" s="61"/>
      <c r="X157" s="62" t="str">
        <f t="shared" si="39"/>
        <v/>
      </c>
      <c r="Y157" s="62" t="str">
        <f t="shared" si="40"/>
        <v/>
      </c>
      <c r="Z157" s="61"/>
      <c r="AA157" s="61"/>
      <c r="AB157" s="63" t="str">
        <f t="shared" si="41"/>
        <v/>
      </c>
      <c r="AC157" s="61"/>
      <c r="AD157" s="61"/>
      <c r="AE157" s="61"/>
      <c r="AF157" s="61"/>
      <c r="AG157" s="61"/>
      <c r="AH157" s="61"/>
      <c r="AI157" s="61" t="str">
        <f t="shared" si="42"/>
        <v/>
      </c>
      <c r="AJ157" s="61">
        <f t="shared" si="43"/>
        <v>0</v>
      </c>
    </row>
    <row r="158" spans="1:36" hidden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24">
        <f t="shared" si="34"/>
        <v>0</v>
      </c>
      <c r="Q158" s="24">
        <f t="shared" si="35"/>
        <v>0</v>
      </c>
      <c r="R158" s="67"/>
      <c r="S158" s="61" t="str">
        <f t="shared" si="36"/>
        <v/>
      </c>
      <c r="T158" s="61" t="str">
        <f t="shared" si="37"/>
        <v/>
      </c>
      <c r="U158" s="61" t="str">
        <f t="shared" si="38"/>
        <v/>
      </c>
      <c r="V158" s="61"/>
      <c r="W158" s="61"/>
      <c r="X158" s="62" t="str">
        <f t="shared" si="39"/>
        <v/>
      </c>
      <c r="Y158" s="62" t="str">
        <f t="shared" si="40"/>
        <v/>
      </c>
      <c r="Z158" s="61"/>
      <c r="AA158" s="61"/>
      <c r="AB158" s="63" t="str">
        <f t="shared" si="41"/>
        <v/>
      </c>
      <c r="AC158" s="61"/>
      <c r="AD158" s="61"/>
      <c r="AE158" s="61"/>
      <c r="AF158" s="61"/>
      <c r="AG158" s="61"/>
      <c r="AH158" s="61"/>
      <c r="AI158" s="61" t="str">
        <f t="shared" si="42"/>
        <v/>
      </c>
      <c r="AJ158" s="61">
        <f t="shared" si="43"/>
        <v>0</v>
      </c>
    </row>
    <row r="159" spans="1:36" x14ac:dyDescent="0.2">
      <c r="A159" s="23"/>
      <c r="B159" s="23"/>
      <c r="C159" s="23"/>
      <c r="D159" s="22" t="s">
        <v>29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9"/>
      <c r="S159" s="13">
        <f t="shared" ref="S159:AJ159" si="44">SUM(S11:S158)</f>
        <v>0</v>
      </c>
      <c r="T159" s="13">
        <f t="shared" si="44"/>
        <v>12</v>
      </c>
      <c r="U159" s="13">
        <f t="shared" si="44"/>
        <v>2</v>
      </c>
      <c r="V159" s="13">
        <f t="shared" si="44"/>
        <v>0</v>
      </c>
      <c r="W159" s="13">
        <f t="shared" si="44"/>
        <v>0</v>
      </c>
      <c r="X159" s="13">
        <f t="shared" si="44"/>
        <v>0</v>
      </c>
      <c r="Y159" s="13">
        <f t="shared" si="44"/>
        <v>0</v>
      </c>
      <c r="Z159" s="13">
        <f t="shared" si="44"/>
        <v>0</v>
      </c>
      <c r="AA159" s="13">
        <f t="shared" si="44"/>
        <v>0</v>
      </c>
      <c r="AB159" s="13">
        <f t="shared" si="44"/>
        <v>0</v>
      </c>
      <c r="AC159" s="13">
        <f t="shared" si="44"/>
        <v>0</v>
      </c>
      <c r="AD159" s="13">
        <f t="shared" si="44"/>
        <v>0</v>
      </c>
      <c r="AE159" s="13">
        <f t="shared" si="44"/>
        <v>0</v>
      </c>
      <c r="AF159" s="13">
        <f t="shared" si="44"/>
        <v>0</v>
      </c>
      <c r="AG159" s="13">
        <f t="shared" si="44"/>
        <v>0</v>
      </c>
      <c r="AH159" s="13">
        <f t="shared" si="44"/>
        <v>0</v>
      </c>
      <c r="AI159" s="13">
        <f t="shared" si="44"/>
        <v>0</v>
      </c>
      <c r="AJ159" s="13">
        <f t="shared" si="44"/>
        <v>14</v>
      </c>
    </row>
    <row r="160" spans="1:36" x14ac:dyDescent="0.2">
      <c r="A160" s="21"/>
      <c r="B160" s="21"/>
      <c r="C160" s="21"/>
      <c r="D160" s="20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9" t="s">
        <v>117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21"/>
      <c r="B162" s="21"/>
      <c r="C162" s="21"/>
      <c r="D162" s="20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9" t="s">
        <v>118</v>
      </c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 spans="1:39" x14ac:dyDescent="0.2">
      <c r="A163" s="21"/>
      <c r="B163" s="21"/>
      <c r="C163" s="21"/>
      <c r="D163" s="20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9" t="s">
        <v>51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 spans="1:39" x14ac:dyDescent="0.2">
      <c r="A164" s="21"/>
      <c r="B164" s="21"/>
      <c r="C164" s="21"/>
      <c r="D164" s="20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9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 spans="1:39" x14ac:dyDescent="0.2">
      <c r="A165" s="21"/>
      <c r="B165" s="21"/>
      <c r="C165" s="21"/>
      <c r="D165" s="20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9" t="s">
        <v>119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 spans="1:39" x14ac:dyDescent="0.2">
      <c r="A166" s="17"/>
      <c r="B166" s="17"/>
      <c r="C166" s="17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M166" s="64" t="s">
        <v>120</v>
      </c>
    </row>
  </sheetData>
  <autoFilter ref="D10:AJ159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58 AJ11:AJ158">
    <cfRule type="containsText" dxfId="19" priority="4" operator="containsText" text="УКАЗАТЬ УРОВЕНЬ!!!">
      <formula>NOT(ISERROR(SEARCH("УКАЗАТЬ УРОВЕНЬ!!!",AE11)))</formula>
    </cfRule>
  </conditionalFormatting>
  <conditionalFormatting sqref="X11:Y158">
    <cfRule type="expression" dxfId="18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AM164"/>
  <sheetViews>
    <sheetView view="pageBreakPreview" topLeftCell="D1" zoomScale="85" zoomScaleNormal="100" zoomScaleSheetLayoutView="85" workbookViewId="0">
      <selection activeCell="AE21" sqref="AE21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2" width="9.140625" style="64" customWidth="1"/>
    <col min="193" max="16384" width="9.140625" style="64"/>
  </cols>
  <sheetData>
    <row r="1" spans="1:39" x14ac:dyDescent="0.2">
      <c r="A1" s="95" t="s">
        <v>265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>
        <v>44857.000023148154</v>
      </c>
      <c r="E11" s="61" t="s">
        <v>93</v>
      </c>
      <c r="F11" s="61" t="s">
        <v>124</v>
      </c>
      <c r="G11" s="61"/>
      <c r="H11" s="61"/>
      <c r="I11" s="61"/>
      <c r="J11" s="61" t="s">
        <v>65</v>
      </c>
      <c r="K11" s="61"/>
      <c r="L11" s="61"/>
      <c r="M11" s="61"/>
      <c r="N11" s="61">
        <v>4</v>
      </c>
      <c r="O11" s="61"/>
      <c r="P11" s="61" t="s">
        <v>133</v>
      </c>
      <c r="Q11" s="61" t="s">
        <v>134</v>
      </c>
      <c r="R11" s="61">
        <v>35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4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>
        <v>44857</v>
      </c>
      <c r="E12" s="61" t="s">
        <v>83</v>
      </c>
      <c r="F12" s="61" t="s">
        <v>94</v>
      </c>
      <c r="G12" s="61"/>
      <c r="H12" s="61"/>
      <c r="I12" s="61"/>
      <c r="J12" s="61" t="s">
        <v>65</v>
      </c>
      <c r="K12" s="61"/>
      <c r="L12" s="61"/>
      <c r="M12" s="61"/>
      <c r="N12" s="61">
        <v>4</v>
      </c>
      <c r="O12" s="61"/>
      <c r="P12" s="61" t="s">
        <v>266</v>
      </c>
      <c r="Q12" s="61" t="s">
        <v>254</v>
      </c>
      <c r="R12" s="61">
        <v>25</v>
      </c>
      <c r="S12" s="61" t="str">
        <f t="shared" si="0"/>
        <v/>
      </c>
      <c r="T12" s="61">
        <f t="shared" si="1"/>
        <v>4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4</v>
      </c>
    </row>
    <row r="13" spans="1:39" ht="63" customHeight="1" x14ac:dyDescent="0.2">
      <c r="A13" s="27"/>
      <c r="B13" s="27"/>
      <c r="C13" s="27"/>
      <c r="D13" s="60">
        <v>44859</v>
      </c>
      <c r="E13" s="61" t="s">
        <v>71</v>
      </c>
      <c r="F13" s="61" t="s">
        <v>64</v>
      </c>
      <c r="G13" s="61"/>
      <c r="H13" s="61"/>
      <c r="I13" s="61"/>
      <c r="J13" s="61" t="s">
        <v>9</v>
      </c>
      <c r="K13" s="61"/>
      <c r="L13" s="61"/>
      <c r="M13" s="61"/>
      <c r="N13" s="61">
        <v>2</v>
      </c>
      <c r="O13" s="61"/>
      <c r="P13" s="61" t="s">
        <v>267</v>
      </c>
      <c r="Q13" s="61" t="s">
        <v>268</v>
      </c>
      <c r="R13" s="61">
        <v>34</v>
      </c>
      <c r="S13" s="61">
        <f t="shared" si="0"/>
        <v>2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>
        <v>44859</v>
      </c>
      <c r="E14" s="61" t="s">
        <v>76</v>
      </c>
      <c r="F14" s="61" t="s">
        <v>64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267</v>
      </c>
      <c r="Q14" s="61" t="s">
        <v>146</v>
      </c>
      <c r="R14" s="61">
        <v>10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>
        <v>44864</v>
      </c>
      <c r="E15" s="61" t="s">
        <v>93</v>
      </c>
      <c r="F15" s="61" t="s">
        <v>231</v>
      </c>
      <c r="G15" s="61"/>
      <c r="H15" s="61"/>
      <c r="I15" s="61"/>
      <c r="J15" s="61" t="s">
        <v>65</v>
      </c>
      <c r="K15" s="61"/>
      <c r="L15" s="61"/>
      <c r="M15" s="61"/>
      <c r="N15" s="61">
        <v>4</v>
      </c>
      <c r="O15" s="61"/>
      <c r="P15" s="61" t="s">
        <v>266</v>
      </c>
      <c r="Q15" s="61" t="s">
        <v>254</v>
      </c>
      <c r="R15" s="61">
        <v>25</v>
      </c>
      <c r="S15" s="61" t="str">
        <f t="shared" si="0"/>
        <v/>
      </c>
      <c r="T15" s="61">
        <f t="shared" si="1"/>
        <v>4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4</v>
      </c>
    </row>
    <row r="16" spans="1:39" ht="31.5" customHeight="1" x14ac:dyDescent="0.2">
      <c r="A16" s="27"/>
      <c r="B16" s="27"/>
      <c r="C16" s="27"/>
      <c r="D16" s="60">
        <v>44864</v>
      </c>
      <c r="E16" s="61" t="s">
        <v>259</v>
      </c>
      <c r="F16" s="61" t="s">
        <v>231</v>
      </c>
      <c r="G16" s="61"/>
      <c r="H16" s="61"/>
      <c r="I16" s="61"/>
      <c r="J16" s="61" t="s">
        <v>269</v>
      </c>
      <c r="K16" s="61"/>
      <c r="L16" s="61"/>
      <c r="M16" s="61"/>
      <c r="N16" s="61">
        <v>2</v>
      </c>
      <c r="O16" s="61"/>
      <c r="P16" s="61" t="s">
        <v>270</v>
      </c>
      <c r="Q16" s="61" t="s">
        <v>254</v>
      </c>
      <c r="R16" s="61">
        <v>25</v>
      </c>
      <c r="S16" s="61" t="str">
        <f t="shared" si="0"/>
        <v/>
      </c>
      <c r="T16" s="61" t="str">
        <f t="shared" si="1"/>
        <v/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0</v>
      </c>
    </row>
    <row r="17" spans="1:38" ht="31.5" customHeight="1" x14ac:dyDescent="0.2">
      <c r="A17" s="27"/>
      <c r="B17" s="27"/>
      <c r="C17" s="27"/>
      <c r="D17" s="60">
        <v>44866</v>
      </c>
      <c r="E17" s="61" t="s">
        <v>71</v>
      </c>
      <c r="F17" s="61" t="s">
        <v>61</v>
      </c>
      <c r="G17" s="61"/>
      <c r="H17" s="61"/>
      <c r="I17" s="61"/>
      <c r="J17" s="61" t="s">
        <v>9</v>
      </c>
      <c r="K17" s="61"/>
      <c r="L17" s="61"/>
      <c r="M17" s="61"/>
      <c r="N17" s="61">
        <v>2</v>
      </c>
      <c r="O17" s="61"/>
      <c r="P17" s="61" t="s">
        <v>267</v>
      </c>
      <c r="Q17" s="61" t="s">
        <v>148</v>
      </c>
      <c r="R17" s="61">
        <v>48</v>
      </c>
      <c r="S17" s="61">
        <f t="shared" si="0"/>
        <v>2</v>
      </c>
      <c r="T17" s="61" t="str">
        <f t="shared" si="1"/>
        <v/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>
        <v>44866</v>
      </c>
      <c r="E18" s="61" t="s">
        <v>76</v>
      </c>
      <c r="F18" s="61" t="s">
        <v>94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267</v>
      </c>
      <c r="Q18" s="61" t="s">
        <v>146</v>
      </c>
      <c r="R18" s="61">
        <v>10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31.5" customHeight="1" x14ac:dyDescent="0.2">
      <c r="A19" s="43"/>
      <c r="B19" s="43"/>
      <c r="C19" s="43"/>
      <c r="D19" s="60">
        <v>44866</v>
      </c>
      <c r="E19" s="61" t="s">
        <v>153</v>
      </c>
      <c r="F19" s="61" t="s">
        <v>94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267</v>
      </c>
      <c r="Q19" s="61" t="s">
        <v>158</v>
      </c>
      <c r="R19" s="61">
        <v>14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>
        <v>44871</v>
      </c>
      <c r="E20" s="61" t="s">
        <v>93</v>
      </c>
      <c r="F20" s="61" t="s">
        <v>191</v>
      </c>
      <c r="G20" s="61"/>
      <c r="H20" s="61"/>
      <c r="I20" s="61"/>
      <c r="J20" s="61" t="s">
        <v>65</v>
      </c>
      <c r="K20" s="61"/>
      <c r="L20" s="61"/>
      <c r="M20" s="61"/>
      <c r="N20" s="61">
        <v>4</v>
      </c>
      <c r="O20" s="61"/>
      <c r="P20" s="61" t="s">
        <v>145</v>
      </c>
      <c r="Q20" s="61" t="s">
        <v>254</v>
      </c>
      <c r="R20" s="61">
        <v>24</v>
      </c>
      <c r="S20" s="61" t="str">
        <f t="shared" si="0"/>
        <v/>
      </c>
      <c r="T20" s="61">
        <f t="shared" si="1"/>
        <v>4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4</v>
      </c>
    </row>
    <row r="21" spans="1:38" ht="141.75" customHeight="1" x14ac:dyDescent="0.2">
      <c r="A21" s="43"/>
      <c r="B21" s="43"/>
      <c r="C21" s="43"/>
      <c r="D21" s="60">
        <v>44873</v>
      </c>
      <c r="E21" s="61" t="s">
        <v>71</v>
      </c>
      <c r="F21" s="61" t="s">
        <v>132</v>
      </c>
      <c r="G21" s="61"/>
      <c r="H21" s="61"/>
      <c r="I21" s="61"/>
      <c r="J21" s="61" t="s">
        <v>65</v>
      </c>
      <c r="K21" s="61"/>
      <c r="L21" s="61"/>
      <c r="M21" s="61"/>
      <c r="N21" s="61">
        <v>2</v>
      </c>
      <c r="O21" s="61"/>
      <c r="P21" s="61" t="s">
        <v>267</v>
      </c>
      <c r="Q21" s="61" t="s">
        <v>146</v>
      </c>
      <c r="R21" s="61">
        <v>10</v>
      </c>
      <c r="S21" s="61" t="str">
        <f t="shared" si="0"/>
        <v/>
      </c>
      <c r="T21" s="61">
        <f t="shared" si="1"/>
        <v>2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s="41" customFormat="1" ht="141.75" customHeight="1" x14ac:dyDescent="0.2">
      <c r="A22" s="43"/>
      <c r="B22" s="43"/>
      <c r="C22" s="43"/>
      <c r="D22" s="60">
        <v>44873</v>
      </c>
      <c r="E22" s="61" t="s">
        <v>76</v>
      </c>
      <c r="F22" s="61" t="s">
        <v>132</v>
      </c>
      <c r="G22" s="61"/>
      <c r="H22" s="61"/>
      <c r="I22" s="61"/>
      <c r="J22" s="61" t="s">
        <v>14</v>
      </c>
      <c r="K22" s="61"/>
      <c r="L22" s="61"/>
      <c r="M22" s="61"/>
      <c r="N22" s="61">
        <v>2</v>
      </c>
      <c r="O22" s="61"/>
      <c r="P22" s="26" t="s">
        <v>267</v>
      </c>
      <c r="Q22" s="26" t="s">
        <v>146</v>
      </c>
      <c r="R22" s="26">
        <v>10</v>
      </c>
      <c r="S22" s="26" t="str">
        <f t="shared" si="0"/>
        <v/>
      </c>
      <c r="T22" s="26" t="str">
        <f t="shared" si="1"/>
        <v/>
      </c>
      <c r="U22" s="26" t="str">
        <f t="shared" si="2"/>
        <v/>
      </c>
      <c r="V22" s="26"/>
      <c r="W22" s="26"/>
      <c r="X22" s="39">
        <f t="shared" si="3"/>
        <v>2</v>
      </c>
      <c r="Y22" s="39" t="str">
        <f t="shared" si="4"/>
        <v/>
      </c>
      <c r="Z22" s="26"/>
      <c r="AA22" s="26"/>
      <c r="AB22" s="40" t="str">
        <f t="shared" si="5"/>
        <v/>
      </c>
      <c r="AC22" s="26"/>
      <c r="AD22" s="26"/>
      <c r="AE22" s="26"/>
      <c r="AF22" s="26"/>
      <c r="AG22" s="26"/>
      <c r="AH22" s="26"/>
      <c r="AI22" s="26" t="str">
        <f t="shared" si="6"/>
        <v/>
      </c>
      <c r="AJ22" s="26">
        <f t="shared" si="7"/>
        <v>2</v>
      </c>
    </row>
    <row r="23" spans="1:38" s="41" customFormat="1" ht="141.75" customHeight="1" x14ac:dyDescent="0.2">
      <c r="A23" s="43"/>
      <c r="B23" s="43"/>
      <c r="C23" s="43"/>
      <c r="D23" s="60">
        <v>44877</v>
      </c>
      <c r="E23" s="61" t="s">
        <v>67</v>
      </c>
      <c r="F23" s="61" t="s">
        <v>164</v>
      </c>
      <c r="G23" s="61"/>
      <c r="H23" s="61"/>
      <c r="I23" s="61"/>
      <c r="J23" s="61" t="s">
        <v>15</v>
      </c>
      <c r="K23" s="61"/>
      <c r="L23" s="61"/>
      <c r="M23" s="61"/>
      <c r="N23" s="61">
        <v>2</v>
      </c>
      <c r="O23" s="61"/>
      <c r="P23" s="26" t="s">
        <v>266</v>
      </c>
      <c r="Q23" s="26" t="s">
        <v>254</v>
      </c>
      <c r="R23" s="26">
        <v>24</v>
      </c>
      <c r="S23" s="26" t="str">
        <f t="shared" si="0"/>
        <v/>
      </c>
      <c r="T23" s="26" t="str">
        <f t="shared" si="1"/>
        <v/>
      </c>
      <c r="U23" s="26" t="str">
        <f t="shared" si="2"/>
        <v/>
      </c>
      <c r="V23" s="26"/>
      <c r="W23" s="26"/>
      <c r="X23" s="39" t="str">
        <f t="shared" si="3"/>
        <v/>
      </c>
      <c r="Y23" s="39">
        <f t="shared" si="4"/>
        <v>4.2</v>
      </c>
      <c r="Z23" s="26"/>
      <c r="AA23" s="26"/>
      <c r="AB23" s="40" t="str">
        <f t="shared" si="5"/>
        <v/>
      </c>
      <c r="AC23" s="26"/>
      <c r="AD23" s="26"/>
      <c r="AE23" s="26"/>
      <c r="AF23" s="26"/>
      <c r="AG23" s="26"/>
      <c r="AH23" s="26"/>
      <c r="AI23" s="26" t="str">
        <f t="shared" si="6"/>
        <v/>
      </c>
      <c r="AJ23" s="26">
        <f t="shared" si="7"/>
        <v>4.2</v>
      </c>
    </row>
    <row r="24" spans="1:38" s="41" customFormat="1" ht="141.75" customHeight="1" x14ac:dyDescent="0.2">
      <c r="A24" s="43"/>
      <c r="B24" s="43"/>
      <c r="C24" s="43"/>
      <c r="D24" s="60">
        <v>44878</v>
      </c>
      <c r="E24" s="61" t="s">
        <v>63</v>
      </c>
      <c r="F24" s="61" t="s">
        <v>164</v>
      </c>
      <c r="G24" s="61"/>
      <c r="H24" s="61"/>
      <c r="I24" s="61"/>
      <c r="J24" s="61" t="s">
        <v>15</v>
      </c>
      <c r="K24" s="61"/>
      <c r="L24" s="61"/>
      <c r="M24" s="61"/>
      <c r="N24" s="61">
        <v>2</v>
      </c>
      <c r="O24" s="61"/>
      <c r="P24" s="26" t="s">
        <v>267</v>
      </c>
      <c r="Q24" s="26" t="s">
        <v>254</v>
      </c>
      <c r="R24" s="26">
        <v>24</v>
      </c>
      <c r="S24" s="26" t="str">
        <f t="shared" si="0"/>
        <v/>
      </c>
      <c r="T24" s="26" t="str">
        <f t="shared" si="1"/>
        <v/>
      </c>
      <c r="U24" s="26" t="str">
        <f t="shared" si="2"/>
        <v/>
      </c>
      <c r="V24" s="26"/>
      <c r="W24" s="26"/>
      <c r="X24" s="39" t="str">
        <f t="shared" si="3"/>
        <v/>
      </c>
      <c r="Y24" s="39">
        <f t="shared" si="4"/>
        <v>4.2</v>
      </c>
      <c r="Z24" s="26"/>
      <c r="AA24" s="26"/>
      <c r="AB24" s="40" t="str">
        <f t="shared" si="5"/>
        <v/>
      </c>
      <c r="AC24" s="26"/>
      <c r="AD24" s="26"/>
      <c r="AE24" s="26"/>
      <c r="AF24" s="26"/>
      <c r="AG24" s="26"/>
      <c r="AH24" s="26"/>
      <c r="AI24" s="26" t="str">
        <f t="shared" si="6"/>
        <v/>
      </c>
      <c r="AJ24" s="26">
        <f t="shared" si="7"/>
        <v>4.2</v>
      </c>
    </row>
    <row r="25" spans="1:38" ht="141.75" customHeight="1" x14ac:dyDescent="0.2">
      <c r="A25" s="43"/>
      <c r="B25" s="43"/>
      <c r="C25" s="43"/>
      <c r="D25" s="60">
        <v>44880</v>
      </c>
      <c r="E25" s="61" t="s">
        <v>71</v>
      </c>
      <c r="F25" s="61" t="s">
        <v>61</v>
      </c>
      <c r="G25" s="61"/>
      <c r="H25" s="61"/>
      <c r="I25" s="61"/>
      <c r="J25" s="61" t="s">
        <v>9</v>
      </c>
      <c r="K25" s="61"/>
      <c r="L25" s="61"/>
      <c r="M25" s="61"/>
      <c r="N25" s="61">
        <v>2</v>
      </c>
      <c r="O25" s="61"/>
      <c r="P25" s="61" t="s">
        <v>267</v>
      </c>
      <c r="Q25" s="61" t="s">
        <v>156</v>
      </c>
      <c r="R25" s="61">
        <v>38</v>
      </c>
      <c r="S25" s="61">
        <f t="shared" si="0"/>
        <v>2</v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>
        <v>44880</v>
      </c>
      <c r="E26" s="61" t="s">
        <v>153</v>
      </c>
      <c r="F26" s="61" t="s">
        <v>216</v>
      </c>
      <c r="G26" s="61"/>
      <c r="H26" s="61"/>
      <c r="I26" s="61"/>
      <c r="J26" s="61" t="s">
        <v>65</v>
      </c>
      <c r="K26" s="61"/>
      <c r="L26" s="61"/>
      <c r="M26" s="61"/>
      <c r="N26" s="61">
        <v>2</v>
      </c>
      <c r="O26" s="61"/>
      <c r="P26" s="61" t="s">
        <v>267</v>
      </c>
      <c r="Q26" s="61" t="s">
        <v>158</v>
      </c>
      <c r="R26" s="61">
        <v>14</v>
      </c>
      <c r="S26" s="61" t="str">
        <f t="shared" si="0"/>
        <v/>
      </c>
      <c r="T26" s="61">
        <f t="shared" si="1"/>
        <v>2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s="41" customFormat="1" ht="141.75" customHeight="1" x14ac:dyDescent="0.2">
      <c r="A27" s="43"/>
      <c r="B27" s="43"/>
      <c r="C27" s="43"/>
      <c r="D27" s="60">
        <v>44885</v>
      </c>
      <c r="E27" s="61" t="s">
        <v>67</v>
      </c>
      <c r="F27" s="61" t="s">
        <v>164</v>
      </c>
      <c r="G27" s="61"/>
      <c r="H27" s="61"/>
      <c r="I27" s="61"/>
      <c r="J27" s="61" t="s">
        <v>15</v>
      </c>
      <c r="K27" s="61"/>
      <c r="L27" s="61"/>
      <c r="M27" s="61"/>
      <c r="N27" s="61">
        <v>2</v>
      </c>
      <c r="O27" s="61"/>
      <c r="P27" s="26" t="s">
        <v>145</v>
      </c>
      <c r="Q27" s="26" t="s">
        <v>254</v>
      </c>
      <c r="R27" s="26">
        <v>24</v>
      </c>
      <c r="S27" s="26" t="str">
        <f t="shared" si="0"/>
        <v/>
      </c>
      <c r="T27" s="26" t="str">
        <f t="shared" si="1"/>
        <v/>
      </c>
      <c r="U27" s="26" t="str">
        <f t="shared" si="2"/>
        <v/>
      </c>
      <c r="V27" s="26"/>
      <c r="W27" s="26"/>
      <c r="X27" s="39" t="str">
        <f t="shared" si="3"/>
        <v/>
      </c>
      <c r="Y27" s="39">
        <f t="shared" si="4"/>
        <v>4.2</v>
      </c>
      <c r="Z27" s="26"/>
      <c r="AA27" s="26"/>
      <c r="AB27" s="40" t="str">
        <f t="shared" si="5"/>
        <v/>
      </c>
      <c r="AC27" s="26"/>
      <c r="AD27" s="26"/>
      <c r="AE27" s="26"/>
      <c r="AF27" s="26"/>
      <c r="AG27" s="26"/>
      <c r="AH27" s="26"/>
      <c r="AI27" s="26" t="str">
        <f t="shared" si="6"/>
        <v/>
      </c>
      <c r="AJ27" s="26">
        <f t="shared" si="7"/>
        <v>4.2</v>
      </c>
    </row>
    <row r="28" spans="1:38" hidden="1" x14ac:dyDescent="0.2">
      <c r="A28" s="43"/>
      <c r="B28" s="43"/>
      <c r="C28" s="43"/>
      <c r="D28" s="60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61"/>
      <c r="R28" s="67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  <c r="AL28" s="36"/>
    </row>
    <row r="29" spans="1:38" hidden="1" x14ac:dyDescent="0.2">
      <c r="A29" s="43"/>
      <c r="B29" s="43"/>
      <c r="C29" s="43"/>
      <c r="D29" s="60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61"/>
      <c r="R29" s="67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  <c r="AL29" s="36"/>
    </row>
    <row r="30" spans="1:38" hidden="1" x14ac:dyDescent="0.2">
      <c r="A30" s="43"/>
      <c r="B30" s="43"/>
      <c r="C30" s="43"/>
      <c r="D30" s="6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61"/>
      <c r="R30" s="67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  <c r="AL30" s="36"/>
    </row>
    <row r="31" spans="1:38" hidden="1" x14ac:dyDescent="0.2">
      <c r="A31" s="43"/>
      <c r="B31" s="43"/>
      <c r="C31" s="43"/>
      <c r="D31" s="6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1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  <c r="AL31" s="36"/>
    </row>
    <row r="32" spans="1:38" hidden="1" x14ac:dyDescent="0.2">
      <c r="A32" s="43"/>
      <c r="B32" s="43"/>
      <c r="C32" s="43"/>
      <c r="D32" s="66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61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</row>
    <row r="33" spans="1:36" hidden="1" x14ac:dyDescent="0.2">
      <c r="A33" s="43"/>
      <c r="B33" s="43"/>
      <c r="C33" s="43"/>
      <c r="D33" s="66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61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</row>
    <row r="34" spans="1:36" hidden="1" x14ac:dyDescent="0.2">
      <c r="A34" s="43"/>
      <c r="B34" s="43"/>
      <c r="C34" s="43"/>
      <c r="D34" s="6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61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</row>
    <row r="35" spans="1:36" hidden="1" x14ac:dyDescent="0.2">
      <c r="A35" s="43"/>
      <c r="B35" s="43"/>
      <c r="C35" s="43"/>
      <c r="D35" s="6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61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6" hidden="1" x14ac:dyDescent="0.2">
      <c r="A36" s="43"/>
      <c r="B36" s="43"/>
      <c r="C36" s="43"/>
      <c r="D36" s="6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61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6" hidden="1" x14ac:dyDescent="0.2">
      <c r="A37" s="43"/>
      <c r="B37" s="43"/>
      <c r="C37" s="43"/>
      <c r="D37" s="66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61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6" hidden="1" x14ac:dyDescent="0.2">
      <c r="A38" s="43"/>
      <c r="B38" s="43"/>
      <c r="C38" s="43"/>
      <c r="D38" s="6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61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6" hidden="1" x14ac:dyDescent="0.2">
      <c r="A39" s="43"/>
      <c r="B39" s="43"/>
      <c r="C39" s="43"/>
      <c r="D39" s="6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61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6" hidden="1" x14ac:dyDescent="0.2">
      <c r="A40" s="43"/>
      <c r="B40" s="43"/>
      <c r="C40" s="43"/>
      <c r="D40" s="6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61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6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61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6" hidden="1" x14ac:dyDescent="0.2">
      <c r="A42" s="43"/>
      <c r="B42" s="43"/>
      <c r="C42" s="43"/>
      <c r="D42" s="66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61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6" hidden="1" x14ac:dyDescent="0.2">
      <c r="A43" s="43"/>
      <c r="B43" s="43"/>
      <c r="C43" s="43"/>
      <c r="D43" s="66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61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6" hidden="1" x14ac:dyDescent="0.2">
      <c r="A44" s="43"/>
      <c r="B44" s="43"/>
      <c r="C44" s="43"/>
      <c r="D44" s="66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61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6" hidden="1" x14ac:dyDescent="0.2">
      <c r="A45" s="43"/>
      <c r="B45" s="43"/>
      <c r="C45" s="43"/>
      <c r="D45" s="66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61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6" hidden="1" x14ac:dyDescent="0.2">
      <c r="A46" s="43"/>
      <c r="B46" s="43"/>
      <c r="C46" s="43"/>
      <c r="D46" s="66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61"/>
      <c r="Q46" s="24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6" hidden="1" x14ac:dyDescent="0.2">
      <c r="A47" s="43"/>
      <c r="B47" s="43"/>
      <c r="C47" s="43"/>
      <c r="D47" s="66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61"/>
      <c r="Q47" s="24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6" hidden="1" x14ac:dyDescent="0.2">
      <c r="A48" s="43"/>
      <c r="B48" s="43"/>
      <c r="C48" s="43"/>
      <c r="D48" s="6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  <c r="Q48" s="24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61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61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6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6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/>
      <c r="Q93" s="24"/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/>
      <c r="Q94" s="24"/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ref="P95:P126" si="24">G95</f>
        <v>0</v>
      </c>
      <c r="Q95" s="24">
        <f t="shared" ref="Q95:Q126" si="25">I95</f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4"/>
        <v>0</v>
      </c>
      <c r="Q125" s="24">
        <f t="shared" si="2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4"/>
        <v>0</v>
      </c>
      <c r="Q126" s="24">
        <f t="shared" si="2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ref="P127:P156" si="34">G127</f>
        <v>0</v>
      </c>
      <c r="Q127" s="24">
        <f t="shared" ref="Q127:Q156" si="35">I127</f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6" si="36">IF(OR(J139="СПЗ",,J139="Лекции",),N139,"")</f>
        <v/>
      </c>
      <c r="T139" s="61" t="str">
        <f t="shared" ref="T139:T156" si="37">IF(OR(J139="СПЗ",,J139="Семинары ИПЗ",),N139,"")</f>
        <v/>
      </c>
      <c r="U139" s="61" t="str">
        <f t="shared" ref="U139:U156" si="38">IF(OR(J139="СПЗ",,J139="Консультации",),N139,"")</f>
        <v/>
      </c>
      <c r="V139" s="61"/>
      <c r="W139" s="61"/>
      <c r="X139" s="62" t="str">
        <f t="shared" ref="X139:X156" si="39">IF(OR(J139="Зачеты",,J139="Зачет с оценкой"),IF(R139&lt;11,R139*0.2,R139*0.05+3),"")</f>
        <v/>
      </c>
      <c r="Y139" s="62" t="str">
        <f t="shared" ref="Y139:Y156" si="40">IF(J139="Экзамены",IF(R139&lt;11,R139*0.3,R139*0.05+3),"")</f>
        <v/>
      </c>
      <c r="Z139" s="61"/>
      <c r="AA139" s="61"/>
      <c r="AB139" s="63" t="str">
        <f t="shared" ref="AB139:AB156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6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hidden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24">
        <f t="shared" si="34"/>
        <v>0</v>
      </c>
      <c r="Q155" s="24">
        <f t="shared" si="35"/>
        <v>0</v>
      </c>
      <c r="R155" s="67"/>
      <c r="S155" s="61" t="str">
        <f t="shared" si="36"/>
        <v/>
      </c>
      <c r="T155" s="61" t="str">
        <f t="shared" si="37"/>
        <v/>
      </c>
      <c r="U155" s="61" t="str">
        <f t="shared" si="38"/>
        <v/>
      </c>
      <c r="V155" s="61"/>
      <c r="W155" s="61"/>
      <c r="X155" s="62" t="str">
        <f t="shared" si="39"/>
        <v/>
      </c>
      <c r="Y155" s="62" t="str">
        <f t="shared" si="40"/>
        <v/>
      </c>
      <c r="Z155" s="61"/>
      <c r="AA155" s="61"/>
      <c r="AB155" s="63" t="str">
        <f t="shared" si="41"/>
        <v/>
      </c>
      <c r="AC155" s="61"/>
      <c r="AD155" s="61"/>
      <c r="AE155" s="61"/>
      <c r="AF155" s="61"/>
      <c r="AG155" s="61"/>
      <c r="AH155" s="61"/>
      <c r="AI155" s="61" t="str">
        <f t="shared" si="42"/>
        <v/>
      </c>
      <c r="AJ155" s="61">
        <f t="shared" si="43"/>
        <v>0</v>
      </c>
    </row>
    <row r="156" spans="1:36" hidden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24">
        <f t="shared" si="34"/>
        <v>0</v>
      </c>
      <c r="Q156" s="24">
        <f t="shared" si="35"/>
        <v>0</v>
      </c>
      <c r="R156" s="67"/>
      <c r="S156" s="61" t="str">
        <f t="shared" si="36"/>
        <v/>
      </c>
      <c r="T156" s="61" t="str">
        <f t="shared" si="37"/>
        <v/>
      </c>
      <c r="U156" s="61" t="str">
        <f t="shared" si="38"/>
        <v/>
      </c>
      <c r="V156" s="61"/>
      <c r="W156" s="61"/>
      <c r="X156" s="62" t="str">
        <f t="shared" si="39"/>
        <v/>
      </c>
      <c r="Y156" s="62" t="str">
        <f t="shared" si="40"/>
        <v/>
      </c>
      <c r="Z156" s="61"/>
      <c r="AA156" s="61"/>
      <c r="AB156" s="63" t="str">
        <f t="shared" si="41"/>
        <v/>
      </c>
      <c r="AC156" s="61"/>
      <c r="AD156" s="61"/>
      <c r="AE156" s="61"/>
      <c r="AF156" s="61"/>
      <c r="AG156" s="61"/>
      <c r="AH156" s="61"/>
      <c r="AI156" s="61" t="str">
        <f t="shared" si="42"/>
        <v/>
      </c>
      <c r="AJ156" s="61">
        <f t="shared" si="43"/>
        <v>0</v>
      </c>
    </row>
    <row r="157" spans="1:36" x14ac:dyDescent="0.2">
      <c r="A157" s="23"/>
      <c r="B157" s="23"/>
      <c r="C157" s="23"/>
      <c r="D157" s="22" t="s">
        <v>29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9"/>
      <c r="S157" s="13">
        <f t="shared" ref="S157:AJ157" si="44">SUM(S11:S156)</f>
        <v>6</v>
      </c>
      <c r="T157" s="13">
        <f t="shared" si="44"/>
        <v>26</v>
      </c>
      <c r="U157" s="13">
        <f t="shared" si="44"/>
        <v>0</v>
      </c>
      <c r="V157" s="13">
        <f t="shared" si="44"/>
        <v>0</v>
      </c>
      <c r="W157" s="13">
        <f t="shared" si="44"/>
        <v>0</v>
      </c>
      <c r="X157" s="13">
        <f t="shared" si="44"/>
        <v>2</v>
      </c>
      <c r="Y157" s="13">
        <f t="shared" si="44"/>
        <v>12.600000000000001</v>
      </c>
      <c r="Z157" s="13">
        <f t="shared" si="44"/>
        <v>0</v>
      </c>
      <c r="AA157" s="13">
        <f t="shared" si="44"/>
        <v>0</v>
      </c>
      <c r="AB157" s="13">
        <f t="shared" si="44"/>
        <v>0</v>
      </c>
      <c r="AC157" s="13">
        <f t="shared" si="44"/>
        <v>0</v>
      </c>
      <c r="AD157" s="13">
        <f t="shared" si="44"/>
        <v>0</v>
      </c>
      <c r="AE157" s="13">
        <f t="shared" si="44"/>
        <v>0</v>
      </c>
      <c r="AF157" s="13">
        <f t="shared" si="44"/>
        <v>0</v>
      </c>
      <c r="AG157" s="13">
        <f t="shared" si="44"/>
        <v>0</v>
      </c>
      <c r="AH157" s="13">
        <f t="shared" si="44"/>
        <v>0</v>
      </c>
      <c r="AI157" s="13">
        <f t="shared" si="44"/>
        <v>0</v>
      </c>
      <c r="AJ157" s="13">
        <f t="shared" si="44"/>
        <v>46.600000000000009</v>
      </c>
    </row>
    <row r="158" spans="1:36" x14ac:dyDescent="0.2">
      <c r="A158" s="21"/>
      <c r="B158" s="21"/>
      <c r="C158" s="21"/>
      <c r="D158" s="20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spans="1:36" x14ac:dyDescent="0.2">
      <c r="A159" s="21"/>
      <c r="B159" s="21"/>
      <c r="C159" s="21"/>
      <c r="D159" s="20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9" t="s">
        <v>117</v>
      </c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 spans="1:36" x14ac:dyDescent="0.2">
      <c r="A160" s="21"/>
      <c r="B160" s="21"/>
      <c r="C160" s="21"/>
      <c r="D160" s="20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9" t="s">
        <v>118</v>
      </c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9" t="s">
        <v>51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21"/>
      <c r="B162" s="21"/>
      <c r="C162" s="21"/>
      <c r="D162" s="20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9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 spans="1:39" x14ac:dyDescent="0.2">
      <c r="A163" s="21"/>
      <c r="B163" s="21"/>
      <c r="C163" s="21"/>
      <c r="D163" s="20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9" t="s">
        <v>119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 spans="1:39" x14ac:dyDescent="0.2">
      <c r="A164" s="17"/>
      <c r="B164" s="17"/>
      <c r="C164" s="17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M164" s="64" t="s">
        <v>120</v>
      </c>
    </row>
  </sheetData>
  <autoFilter ref="D10:AJ157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56 AJ11:AJ156">
    <cfRule type="containsText" dxfId="17" priority="4" operator="containsText" text="УКАЗАТЬ УРОВЕНЬ!!!">
      <formula>NOT(ISERROR(SEARCH("УКАЗАТЬ УРОВЕНЬ!!!",AE11)))</formula>
    </cfRule>
  </conditionalFormatting>
  <conditionalFormatting sqref="X11:Y156">
    <cfRule type="expression" dxfId="16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44"/>
  <sheetViews>
    <sheetView view="pageBreakPreview" topLeftCell="D7" zoomScale="85" zoomScaleNormal="100" zoomScaleSheetLayoutView="85" workbookViewId="0">
      <selection activeCell="AK144" sqref="AK144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3" width="9.140625" style="64" customWidth="1"/>
    <col min="194" max="16384" width="9.140625" style="64"/>
  </cols>
  <sheetData>
    <row r="1" spans="1:39" x14ac:dyDescent="0.2">
      <c r="A1" s="95" t="s">
        <v>271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>
        <v>44855</v>
      </c>
      <c r="E11" s="61" t="s">
        <v>123</v>
      </c>
      <c r="F11" s="61" t="s">
        <v>237</v>
      </c>
      <c r="G11" s="61"/>
      <c r="H11" s="61"/>
      <c r="I11" s="61"/>
      <c r="J11" s="61" t="s">
        <v>65</v>
      </c>
      <c r="K11" s="61"/>
      <c r="L11" s="61"/>
      <c r="M11" s="61"/>
      <c r="N11" s="61">
        <v>4</v>
      </c>
      <c r="O11" s="61"/>
      <c r="P11" s="61" t="s">
        <v>272</v>
      </c>
      <c r="Q11" s="61" t="s">
        <v>256</v>
      </c>
      <c r="R11" s="61">
        <v>7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4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>
        <v>44862</v>
      </c>
      <c r="E12" s="61" t="s">
        <v>123</v>
      </c>
      <c r="F12" s="61" t="s">
        <v>237</v>
      </c>
      <c r="G12" s="61"/>
      <c r="H12" s="61"/>
      <c r="I12" s="61"/>
      <c r="J12" s="61" t="s">
        <v>65</v>
      </c>
      <c r="K12" s="61"/>
      <c r="L12" s="61"/>
      <c r="M12" s="61"/>
      <c r="N12" s="61">
        <v>4</v>
      </c>
      <c r="O12" s="61"/>
      <c r="P12" s="61" t="s">
        <v>272</v>
      </c>
      <c r="Q12" s="61" t="s">
        <v>256</v>
      </c>
      <c r="R12" s="61">
        <v>7</v>
      </c>
      <c r="S12" s="61" t="str">
        <f t="shared" si="0"/>
        <v/>
      </c>
      <c r="T12" s="61">
        <f t="shared" si="1"/>
        <v>4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4</v>
      </c>
    </row>
    <row r="13" spans="1:39" ht="63" customHeight="1" x14ac:dyDescent="0.2">
      <c r="A13" s="27"/>
      <c r="B13" s="27"/>
      <c r="C13" s="27"/>
      <c r="D13" s="60">
        <v>44863</v>
      </c>
      <c r="E13" s="61" t="s">
        <v>63</v>
      </c>
      <c r="F13" s="61" t="s">
        <v>132</v>
      </c>
      <c r="G13" s="61"/>
      <c r="H13" s="61"/>
      <c r="I13" s="61"/>
      <c r="J13" s="61" t="s">
        <v>9</v>
      </c>
      <c r="K13" s="61"/>
      <c r="L13" s="61"/>
      <c r="M13" s="61"/>
      <c r="N13" s="61">
        <v>2</v>
      </c>
      <c r="O13" s="61"/>
      <c r="P13" s="61" t="s">
        <v>273</v>
      </c>
      <c r="Q13" s="61" t="s">
        <v>66</v>
      </c>
      <c r="R13" s="61">
        <v>22</v>
      </c>
      <c r="S13" s="61">
        <f t="shared" si="0"/>
        <v>2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>
        <v>44863</v>
      </c>
      <c r="E14" s="61" t="s">
        <v>67</v>
      </c>
      <c r="F14" s="61" t="s">
        <v>132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273</v>
      </c>
      <c r="Q14" s="61" t="s">
        <v>66</v>
      </c>
      <c r="R14" s="61">
        <v>22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>
        <v>44877</v>
      </c>
      <c r="E15" s="61" t="s">
        <v>63</v>
      </c>
      <c r="F15" s="61" t="s">
        <v>132</v>
      </c>
      <c r="G15" s="61"/>
      <c r="H15" s="61"/>
      <c r="I15" s="61"/>
      <c r="J15" s="61" t="s">
        <v>9</v>
      </c>
      <c r="K15" s="61"/>
      <c r="L15" s="61"/>
      <c r="M15" s="61"/>
      <c r="N15" s="61">
        <v>2</v>
      </c>
      <c r="O15" s="61"/>
      <c r="P15" s="61" t="s">
        <v>273</v>
      </c>
      <c r="Q15" s="61" t="s">
        <v>66</v>
      </c>
      <c r="R15" s="61">
        <v>22</v>
      </c>
      <c r="S15" s="61">
        <f t="shared" si="0"/>
        <v>2</v>
      </c>
      <c r="T15" s="61" t="str">
        <f t="shared" si="1"/>
        <v/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>
        <v>44877</v>
      </c>
      <c r="E16" s="61" t="s">
        <v>67</v>
      </c>
      <c r="F16" s="61" t="s">
        <v>132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273</v>
      </c>
      <c r="Q16" s="61" t="s">
        <v>66</v>
      </c>
      <c r="R16" s="61">
        <v>22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6" ht="31.5" customHeight="1" x14ac:dyDescent="0.2">
      <c r="A17" s="27"/>
      <c r="B17" s="27"/>
      <c r="C17" s="27"/>
      <c r="D17" s="60">
        <v>44883</v>
      </c>
      <c r="E17" s="61" t="s">
        <v>123</v>
      </c>
      <c r="F17" s="61" t="s">
        <v>231</v>
      </c>
      <c r="G17" s="61"/>
      <c r="H17" s="61"/>
      <c r="I17" s="61"/>
      <c r="J17" s="61" t="s">
        <v>65</v>
      </c>
      <c r="K17" s="61"/>
      <c r="L17" s="61"/>
      <c r="M17" s="61"/>
      <c r="N17" s="61">
        <v>4</v>
      </c>
      <c r="O17" s="61"/>
      <c r="P17" s="61" t="s">
        <v>272</v>
      </c>
      <c r="Q17" s="61" t="s">
        <v>256</v>
      </c>
      <c r="R17" s="61">
        <v>7</v>
      </c>
      <c r="S17" s="61" t="str">
        <f t="shared" si="0"/>
        <v/>
      </c>
      <c r="T17" s="61">
        <f t="shared" si="1"/>
        <v>4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4</v>
      </c>
    </row>
    <row r="18" spans="1:36" ht="31.5" customHeight="1" x14ac:dyDescent="0.2">
      <c r="A18" s="43"/>
      <c r="B18" s="43"/>
      <c r="C18" s="43"/>
      <c r="D18" s="60">
        <v>44884</v>
      </c>
      <c r="E18" s="61" t="s">
        <v>93</v>
      </c>
      <c r="F18" s="61" t="s">
        <v>132</v>
      </c>
      <c r="G18" s="61"/>
      <c r="H18" s="61"/>
      <c r="I18" s="61"/>
      <c r="J18" s="61" t="s">
        <v>65</v>
      </c>
      <c r="K18" s="61"/>
      <c r="L18" s="61"/>
      <c r="M18" s="61"/>
      <c r="N18" s="61">
        <v>4</v>
      </c>
      <c r="O18" s="61"/>
      <c r="P18" s="61" t="s">
        <v>273</v>
      </c>
      <c r="Q18" s="61" t="s">
        <v>134</v>
      </c>
      <c r="R18" s="61">
        <v>33</v>
      </c>
      <c r="S18" s="61" t="str">
        <f t="shared" si="0"/>
        <v/>
      </c>
      <c r="T18" s="61">
        <f t="shared" si="1"/>
        <v>4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4</v>
      </c>
    </row>
    <row r="19" spans="1:36" ht="31.5" customHeight="1" x14ac:dyDescent="0.2">
      <c r="A19" s="43"/>
      <c r="B19" s="43"/>
      <c r="C19" s="43"/>
      <c r="D19" s="60">
        <v>44884</v>
      </c>
      <c r="E19" s="61" t="s">
        <v>83</v>
      </c>
      <c r="F19" s="61" t="s">
        <v>132</v>
      </c>
      <c r="G19" s="61"/>
      <c r="H19" s="61"/>
      <c r="I19" s="61"/>
      <c r="J19" s="61" t="s">
        <v>65</v>
      </c>
      <c r="K19" s="61"/>
      <c r="L19" s="61"/>
      <c r="M19" s="61"/>
      <c r="N19" s="61">
        <v>4</v>
      </c>
      <c r="O19" s="61"/>
      <c r="P19" s="61" t="s">
        <v>273</v>
      </c>
      <c r="Q19" s="61" t="s">
        <v>232</v>
      </c>
      <c r="R19" s="61">
        <v>8</v>
      </c>
      <c r="S19" s="61" t="str">
        <f t="shared" si="0"/>
        <v/>
      </c>
      <c r="T19" s="61">
        <f t="shared" si="1"/>
        <v>4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4</v>
      </c>
    </row>
    <row r="20" spans="1:36" hidden="1" x14ac:dyDescent="0.2">
      <c r="A20" s="43"/>
      <c r="B20" s="43"/>
      <c r="C20" s="43"/>
      <c r="D20" s="6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61"/>
      <c r="R20" s="67"/>
      <c r="S20" s="61" t="str">
        <f t="shared" si="0"/>
        <v/>
      </c>
      <c r="T20" s="61" t="str">
        <f t="shared" si="1"/>
        <v/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0</v>
      </c>
    </row>
    <row r="21" spans="1:36" hidden="1" x14ac:dyDescent="0.2">
      <c r="A21" s="43"/>
      <c r="B21" s="43"/>
      <c r="C21" s="43"/>
      <c r="D21" s="6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61"/>
      <c r="R21" s="67"/>
      <c r="S21" s="61" t="str">
        <f t="shared" si="0"/>
        <v/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0</v>
      </c>
    </row>
    <row r="22" spans="1:36" hidden="1" x14ac:dyDescent="0.2">
      <c r="A22" s="43"/>
      <c r="B22" s="43"/>
      <c r="C22" s="43"/>
      <c r="D22" s="6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61"/>
      <c r="R22" s="67"/>
      <c r="S22" s="61" t="str">
        <f t="shared" si="0"/>
        <v/>
      </c>
      <c r="T22" s="61" t="str">
        <f t="shared" si="1"/>
        <v/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0</v>
      </c>
    </row>
    <row r="23" spans="1:36" hidden="1" x14ac:dyDescent="0.2">
      <c r="A23" s="43"/>
      <c r="B23" s="43"/>
      <c r="C23" s="43"/>
      <c r="D23" s="66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61"/>
      <c r="R23" s="67"/>
      <c r="S23" s="61" t="str">
        <f t="shared" si="0"/>
        <v/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6" hidden="1" x14ac:dyDescent="0.2">
      <c r="A24" s="43"/>
      <c r="B24" s="43"/>
      <c r="C24" s="43"/>
      <c r="D24" s="66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61"/>
      <c r="R24" s="67"/>
      <c r="S24" s="61" t="str">
        <f t="shared" si="0"/>
        <v/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6" hidden="1" x14ac:dyDescent="0.2">
      <c r="A25" s="43"/>
      <c r="B25" s="43"/>
      <c r="C25" s="43"/>
      <c r="D25" s="66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61"/>
      <c r="R25" s="67"/>
      <c r="S25" s="61" t="str">
        <f t="shared" si="0"/>
        <v/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6" hidden="1" x14ac:dyDescent="0.2">
      <c r="A26" s="43"/>
      <c r="B26" s="43"/>
      <c r="C26" s="43"/>
      <c r="D26" s="66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61"/>
      <c r="Q26" s="24"/>
      <c r="R26" s="67"/>
      <c r="S26" s="61" t="str">
        <f t="shared" si="0"/>
        <v/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6" hidden="1" x14ac:dyDescent="0.2">
      <c r="A27" s="43"/>
      <c r="B27" s="43"/>
      <c r="C27" s="43"/>
      <c r="D27" s="66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61"/>
      <c r="Q27" s="24"/>
      <c r="R27" s="67"/>
      <c r="S27" s="61" t="str">
        <f t="shared" si="0"/>
        <v/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6" hidden="1" x14ac:dyDescent="0.2">
      <c r="A28" s="43"/>
      <c r="B28" s="43"/>
      <c r="C28" s="43"/>
      <c r="D28" s="6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61"/>
      <c r="Q28" s="24"/>
      <c r="R28" s="67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</row>
    <row r="29" spans="1:36" hidden="1" x14ac:dyDescent="0.2">
      <c r="A29" s="43"/>
      <c r="B29" s="43"/>
      <c r="C29" s="43"/>
      <c r="D29" s="6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61"/>
      <c r="Q29" s="24"/>
      <c r="R29" s="67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</row>
    <row r="30" spans="1:36" hidden="1" x14ac:dyDescent="0.2">
      <c r="A30" s="43"/>
      <c r="B30" s="43"/>
      <c r="C30" s="43"/>
      <c r="D30" s="6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61"/>
      <c r="Q30" s="24"/>
      <c r="R30" s="67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</row>
    <row r="31" spans="1:36" hidden="1" x14ac:dyDescent="0.2">
      <c r="A31" s="43"/>
      <c r="B31" s="43"/>
      <c r="C31" s="43"/>
      <c r="D31" s="6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61"/>
      <c r="Q31" s="24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</row>
    <row r="32" spans="1:36" hidden="1" x14ac:dyDescent="0.2">
      <c r="A32" s="43"/>
      <c r="B32" s="43"/>
      <c r="C32" s="43"/>
      <c r="D32" s="6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61"/>
      <c r="Q32" s="24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</row>
    <row r="33" spans="1:36" hidden="1" x14ac:dyDescent="0.2">
      <c r="A33" s="43"/>
      <c r="B33" s="43"/>
      <c r="C33" s="43"/>
      <c r="D33" s="6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61"/>
      <c r="Q33" s="24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</row>
    <row r="34" spans="1:36" hidden="1" x14ac:dyDescent="0.2">
      <c r="A34" s="43"/>
      <c r="B34" s="43"/>
      <c r="C34" s="43"/>
      <c r="D34" s="6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61"/>
      <c r="Q34" s="24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</row>
    <row r="35" spans="1:36" hidden="1" x14ac:dyDescent="0.2">
      <c r="A35" s="43"/>
      <c r="B35" s="43"/>
      <c r="C35" s="43"/>
      <c r="D35" s="6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61"/>
      <c r="Q35" s="24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6" hidden="1" x14ac:dyDescent="0.2">
      <c r="A36" s="43"/>
      <c r="B36" s="43"/>
      <c r="C36" s="43"/>
      <c r="D36" s="6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61"/>
      <c r="Q36" s="24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6" hidden="1" x14ac:dyDescent="0.2">
      <c r="A37" s="43"/>
      <c r="B37" s="43"/>
      <c r="C37" s="43"/>
      <c r="D37" s="6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61"/>
      <c r="Q37" s="24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6" hidden="1" x14ac:dyDescent="0.2">
      <c r="A38" s="43"/>
      <c r="B38" s="43"/>
      <c r="C38" s="43"/>
      <c r="D38" s="6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61"/>
      <c r="Q38" s="24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6" hidden="1" x14ac:dyDescent="0.2">
      <c r="A39" s="43"/>
      <c r="B39" s="43"/>
      <c r="C39" s="43"/>
      <c r="D39" s="6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61"/>
      <c r="Q39" s="24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6" hidden="1" x14ac:dyDescent="0.2">
      <c r="A40" s="43"/>
      <c r="B40" s="43"/>
      <c r="C40" s="43"/>
      <c r="D40" s="6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61"/>
      <c r="Q40" s="24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6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61"/>
      <c r="Q41" s="24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6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61"/>
      <c r="Q42" s="24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6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61"/>
      <c r="Q43" s="24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6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61"/>
      <c r="Q44" s="24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6" hidden="1" x14ac:dyDescent="0.2">
      <c r="A45" s="43"/>
      <c r="B45" s="43"/>
      <c r="C45" s="43"/>
      <c r="D45" s="6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61"/>
      <c r="Q45" s="24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6" hidden="1" x14ac:dyDescent="0.2">
      <c r="A46" s="43"/>
      <c r="B46" s="43"/>
      <c r="C46" s="43"/>
      <c r="D46" s="6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61"/>
      <c r="Q46" s="24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6" hidden="1" x14ac:dyDescent="0.2">
      <c r="A47" s="43"/>
      <c r="B47" s="43"/>
      <c r="C47" s="43"/>
      <c r="D47" s="6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61"/>
      <c r="Q47" s="24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6" hidden="1" x14ac:dyDescent="0.2">
      <c r="A48" s="43"/>
      <c r="B48" s="43"/>
      <c r="C48" s="43"/>
      <c r="D48" s="6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  <c r="Q48" s="24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4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4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24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24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24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24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24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24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24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24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24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24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24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24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24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24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24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24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>
        <f t="shared" ref="P75:P106" si="16">G75</f>
        <v>0</v>
      </c>
      <c r="Q75" s="24">
        <f t="shared" ref="Q75:Q106" si="17">I75</f>
        <v>0</v>
      </c>
      <c r="R75" s="67"/>
      <c r="S75" s="61" t="str">
        <f t="shared" ref="S75:S106" si="18">IF(OR(J75="СПЗ",,J75="Лекции",),N75,"")</f>
        <v/>
      </c>
      <c r="T75" s="61" t="str">
        <f t="shared" ref="T75:T106" si="19">IF(OR(J75="СПЗ",,J75="Семинары ИПЗ",),N75,"")</f>
        <v/>
      </c>
      <c r="U75" s="61" t="str">
        <f t="shared" ref="U75:U106" si="20">IF(OR(J75="СПЗ",,J75="Консультации",),N75,"")</f>
        <v/>
      </c>
      <c r="V75" s="61"/>
      <c r="W75" s="61"/>
      <c r="X75" s="62" t="str">
        <f t="shared" ref="X75:X106" si="21">IF(OR(J75="Зачеты",,J75="Зачет с оценкой"),IF(R75&lt;11,R75*0.2,R75*0.05+3),"")</f>
        <v/>
      </c>
      <c r="Y75" s="62" t="str">
        <f t="shared" ref="Y75:Y106" si="22">IF(J75="Экзамены",IF(R75&lt;11,R75*0.3,R75*0.05+3),"")</f>
        <v/>
      </c>
      <c r="Z75" s="61"/>
      <c r="AA75" s="61"/>
      <c r="AB75" s="63" t="str">
        <f t="shared" ref="AB75:AB106" si="23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4">IF(J75="Вебинар",N75,"")</f>
        <v/>
      </c>
      <c r="AJ75" s="61">
        <f t="shared" ref="AJ75:AJ106" si="25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>
        <f t="shared" si="16"/>
        <v>0</v>
      </c>
      <c r="Q76" s="24">
        <f t="shared" si="17"/>
        <v>0</v>
      </c>
      <c r="R76" s="67"/>
      <c r="S76" s="61" t="str">
        <f t="shared" si="18"/>
        <v/>
      </c>
      <c r="T76" s="61" t="str">
        <f t="shared" si="19"/>
        <v/>
      </c>
      <c r="U76" s="61" t="str">
        <f t="shared" si="20"/>
        <v/>
      </c>
      <c r="V76" s="61"/>
      <c r="W76" s="61"/>
      <c r="X76" s="62" t="str">
        <f t="shared" si="21"/>
        <v/>
      </c>
      <c r="Y76" s="62" t="str">
        <f t="shared" si="22"/>
        <v/>
      </c>
      <c r="Z76" s="61"/>
      <c r="AA76" s="61"/>
      <c r="AB76" s="63" t="str">
        <f t="shared" si="23"/>
        <v/>
      </c>
      <c r="AC76" s="61"/>
      <c r="AD76" s="61"/>
      <c r="AE76" s="61"/>
      <c r="AF76" s="61"/>
      <c r="AG76" s="61"/>
      <c r="AH76" s="61"/>
      <c r="AI76" s="61" t="str">
        <f t="shared" si="24"/>
        <v/>
      </c>
      <c r="AJ76" s="61">
        <f t="shared" si="25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>
        <f t="shared" si="16"/>
        <v>0</v>
      </c>
      <c r="Q77" s="24">
        <f t="shared" si="17"/>
        <v>0</v>
      </c>
      <c r="R77" s="67"/>
      <c r="S77" s="61" t="str">
        <f t="shared" si="18"/>
        <v/>
      </c>
      <c r="T77" s="61" t="str">
        <f t="shared" si="19"/>
        <v/>
      </c>
      <c r="U77" s="61" t="str">
        <f t="shared" si="20"/>
        <v/>
      </c>
      <c r="V77" s="61"/>
      <c r="W77" s="61"/>
      <c r="X77" s="62" t="str">
        <f t="shared" si="21"/>
        <v/>
      </c>
      <c r="Y77" s="62" t="str">
        <f t="shared" si="22"/>
        <v/>
      </c>
      <c r="Z77" s="61"/>
      <c r="AA77" s="61"/>
      <c r="AB77" s="63" t="str">
        <f t="shared" si="23"/>
        <v/>
      </c>
      <c r="AC77" s="61"/>
      <c r="AD77" s="61"/>
      <c r="AE77" s="61"/>
      <c r="AF77" s="61"/>
      <c r="AG77" s="61"/>
      <c r="AH77" s="61"/>
      <c r="AI77" s="61" t="str">
        <f t="shared" si="24"/>
        <v/>
      </c>
      <c r="AJ77" s="61">
        <f t="shared" si="25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>
        <f t="shared" si="16"/>
        <v>0</v>
      </c>
      <c r="Q78" s="24">
        <f t="shared" si="17"/>
        <v>0</v>
      </c>
      <c r="R78" s="67"/>
      <c r="S78" s="61" t="str">
        <f t="shared" si="18"/>
        <v/>
      </c>
      <c r="T78" s="61" t="str">
        <f t="shared" si="19"/>
        <v/>
      </c>
      <c r="U78" s="61" t="str">
        <f t="shared" si="20"/>
        <v/>
      </c>
      <c r="V78" s="61"/>
      <c r="W78" s="61"/>
      <c r="X78" s="62" t="str">
        <f t="shared" si="21"/>
        <v/>
      </c>
      <c r="Y78" s="62" t="str">
        <f t="shared" si="22"/>
        <v/>
      </c>
      <c r="Z78" s="61"/>
      <c r="AA78" s="61"/>
      <c r="AB78" s="63" t="str">
        <f t="shared" si="23"/>
        <v/>
      </c>
      <c r="AC78" s="61"/>
      <c r="AD78" s="61"/>
      <c r="AE78" s="61"/>
      <c r="AF78" s="61"/>
      <c r="AG78" s="61"/>
      <c r="AH78" s="61"/>
      <c r="AI78" s="61" t="str">
        <f t="shared" si="24"/>
        <v/>
      </c>
      <c r="AJ78" s="61">
        <f t="shared" si="25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>
        <f t="shared" si="16"/>
        <v>0</v>
      </c>
      <c r="Q79" s="24">
        <f t="shared" si="17"/>
        <v>0</v>
      </c>
      <c r="R79" s="67"/>
      <c r="S79" s="61" t="str">
        <f t="shared" si="18"/>
        <v/>
      </c>
      <c r="T79" s="61" t="str">
        <f t="shared" si="19"/>
        <v/>
      </c>
      <c r="U79" s="61" t="str">
        <f t="shared" si="20"/>
        <v/>
      </c>
      <c r="V79" s="61"/>
      <c r="W79" s="61"/>
      <c r="X79" s="62" t="str">
        <f t="shared" si="21"/>
        <v/>
      </c>
      <c r="Y79" s="62" t="str">
        <f t="shared" si="22"/>
        <v/>
      </c>
      <c r="Z79" s="61"/>
      <c r="AA79" s="61"/>
      <c r="AB79" s="63" t="str">
        <f t="shared" si="23"/>
        <v/>
      </c>
      <c r="AC79" s="61"/>
      <c r="AD79" s="61"/>
      <c r="AE79" s="61"/>
      <c r="AF79" s="61"/>
      <c r="AG79" s="61"/>
      <c r="AH79" s="61"/>
      <c r="AI79" s="61" t="str">
        <f t="shared" si="24"/>
        <v/>
      </c>
      <c r="AJ79" s="61">
        <f t="shared" si="25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>
        <f t="shared" si="16"/>
        <v>0</v>
      </c>
      <c r="Q80" s="24">
        <f t="shared" si="17"/>
        <v>0</v>
      </c>
      <c r="R80" s="67"/>
      <c r="S80" s="61" t="str">
        <f t="shared" si="18"/>
        <v/>
      </c>
      <c r="T80" s="61" t="str">
        <f t="shared" si="19"/>
        <v/>
      </c>
      <c r="U80" s="61" t="str">
        <f t="shared" si="20"/>
        <v/>
      </c>
      <c r="V80" s="61"/>
      <c r="W80" s="61"/>
      <c r="X80" s="62" t="str">
        <f t="shared" si="21"/>
        <v/>
      </c>
      <c r="Y80" s="62" t="str">
        <f t="shared" si="22"/>
        <v/>
      </c>
      <c r="Z80" s="61"/>
      <c r="AA80" s="61"/>
      <c r="AB80" s="63" t="str">
        <f t="shared" si="23"/>
        <v/>
      </c>
      <c r="AC80" s="61"/>
      <c r="AD80" s="61"/>
      <c r="AE80" s="61"/>
      <c r="AF80" s="61"/>
      <c r="AG80" s="61"/>
      <c r="AH80" s="61"/>
      <c r="AI80" s="61" t="str">
        <f t="shared" si="24"/>
        <v/>
      </c>
      <c r="AJ80" s="61">
        <f t="shared" si="25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>
        <f t="shared" si="16"/>
        <v>0</v>
      </c>
      <c r="Q81" s="24">
        <f t="shared" si="17"/>
        <v>0</v>
      </c>
      <c r="R81" s="67"/>
      <c r="S81" s="61" t="str">
        <f t="shared" si="18"/>
        <v/>
      </c>
      <c r="T81" s="61" t="str">
        <f t="shared" si="19"/>
        <v/>
      </c>
      <c r="U81" s="61" t="str">
        <f t="shared" si="20"/>
        <v/>
      </c>
      <c r="V81" s="61"/>
      <c r="W81" s="61"/>
      <c r="X81" s="62" t="str">
        <f t="shared" si="21"/>
        <v/>
      </c>
      <c r="Y81" s="62" t="str">
        <f t="shared" si="22"/>
        <v/>
      </c>
      <c r="Z81" s="61"/>
      <c r="AA81" s="61"/>
      <c r="AB81" s="63" t="str">
        <f t="shared" si="23"/>
        <v/>
      </c>
      <c r="AC81" s="61"/>
      <c r="AD81" s="61"/>
      <c r="AE81" s="61"/>
      <c r="AF81" s="61"/>
      <c r="AG81" s="61"/>
      <c r="AH81" s="61"/>
      <c r="AI81" s="61" t="str">
        <f t="shared" si="24"/>
        <v/>
      </c>
      <c r="AJ81" s="61">
        <f t="shared" si="25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>
        <f t="shared" si="16"/>
        <v>0</v>
      </c>
      <c r="Q82" s="24">
        <f t="shared" si="17"/>
        <v>0</v>
      </c>
      <c r="R82" s="67"/>
      <c r="S82" s="61" t="str">
        <f t="shared" si="18"/>
        <v/>
      </c>
      <c r="T82" s="61" t="str">
        <f t="shared" si="19"/>
        <v/>
      </c>
      <c r="U82" s="61" t="str">
        <f t="shared" si="20"/>
        <v/>
      </c>
      <c r="V82" s="61"/>
      <c r="W82" s="61"/>
      <c r="X82" s="62" t="str">
        <f t="shared" si="21"/>
        <v/>
      </c>
      <c r="Y82" s="62" t="str">
        <f t="shared" si="22"/>
        <v/>
      </c>
      <c r="Z82" s="61"/>
      <c r="AA82" s="61"/>
      <c r="AB82" s="63" t="str">
        <f t="shared" si="23"/>
        <v/>
      </c>
      <c r="AC82" s="61"/>
      <c r="AD82" s="61"/>
      <c r="AE82" s="61"/>
      <c r="AF82" s="61"/>
      <c r="AG82" s="61"/>
      <c r="AH82" s="61"/>
      <c r="AI82" s="61" t="str">
        <f t="shared" si="24"/>
        <v/>
      </c>
      <c r="AJ82" s="61">
        <f t="shared" si="25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>
        <f t="shared" si="16"/>
        <v>0</v>
      </c>
      <c r="Q83" s="24">
        <f t="shared" si="17"/>
        <v>0</v>
      </c>
      <c r="R83" s="67"/>
      <c r="S83" s="61" t="str">
        <f t="shared" si="18"/>
        <v/>
      </c>
      <c r="T83" s="61" t="str">
        <f t="shared" si="19"/>
        <v/>
      </c>
      <c r="U83" s="61" t="str">
        <f t="shared" si="20"/>
        <v/>
      </c>
      <c r="V83" s="61"/>
      <c r="W83" s="61"/>
      <c r="X83" s="62" t="str">
        <f t="shared" si="21"/>
        <v/>
      </c>
      <c r="Y83" s="62" t="str">
        <f t="shared" si="22"/>
        <v/>
      </c>
      <c r="Z83" s="61"/>
      <c r="AA83" s="61"/>
      <c r="AB83" s="63" t="str">
        <f t="shared" si="23"/>
        <v/>
      </c>
      <c r="AC83" s="61"/>
      <c r="AD83" s="61"/>
      <c r="AE83" s="61"/>
      <c r="AF83" s="61"/>
      <c r="AG83" s="61"/>
      <c r="AH83" s="61"/>
      <c r="AI83" s="61" t="str">
        <f t="shared" si="24"/>
        <v/>
      </c>
      <c r="AJ83" s="61">
        <f t="shared" si="25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>
        <f t="shared" si="16"/>
        <v>0</v>
      </c>
      <c r="Q84" s="24">
        <f t="shared" si="17"/>
        <v>0</v>
      </c>
      <c r="R84" s="67"/>
      <c r="S84" s="61" t="str">
        <f t="shared" si="18"/>
        <v/>
      </c>
      <c r="T84" s="61" t="str">
        <f t="shared" si="19"/>
        <v/>
      </c>
      <c r="U84" s="61" t="str">
        <f t="shared" si="20"/>
        <v/>
      </c>
      <c r="V84" s="61"/>
      <c r="W84" s="61"/>
      <c r="X84" s="62" t="str">
        <f t="shared" si="21"/>
        <v/>
      </c>
      <c r="Y84" s="62" t="str">
        <f t="shared" si="22"/>
        <v/>
      </c>
      <c r="Z84" s="61"/>
      <c r="AA84" s="61"/>
      <c r="AB84" s="63" t="str">
        <f t="shared" si="23"/>
        <v/>
      </c>
      <c r="AC84" s="61"/>
      <c r="AD84" s="61"/>
      <c r="AE84" s="61"/>
      <c r="AF84" s="61"/>
      <c r="AG84" s="61"/>
      <c r="AH84" s="61"/>
      <c r="AI84" s="61" t="str">
        <f t="shared" si="24"/>
        <v/>
      </c>
      <c r="AJ84" s="61">
        <f t="shared" si="25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>
        <f t="shared" si="16"/>
        <v>0</v>
      </c>
      <c r="Q85" s="24">
        <f t="shared" si="17"/>
        <v>0</v>
      </c>
      <c r="R85" s="67"/>
      <c r="S85" s="61" t="str">
        <f t="shared" si="18"/>
        <v/>
      </c>
      <c r="T85" s="61" t="str">
        <f t="shared" si="19"/>
        <v/>
      </c>
      <c r="U85" s="61" t="str">
        <f t="shared" si="20"/>
        <v/>
      </c>
      <c r="V85" s="61"/>
      <c r="W85" s="61"/>
      <c r="X85" s="62" t="str">
        <f t="shared" si="21"/>
        <v/>
      </c>
      <c r="Y85" s="62" t="str">
        <f t="shared" si="22"/>
        <v/>
      </c>
      <c r="Z85" s="61"/>
      <c r="AA85" s="61"/>
      <c r="AB85" s="63" t="str">
        <f t="shared" si="23"/>
        <v/>
      </c>
      <c r="AC85" s="61"/>
      <c r="AD85" s="61"/>
      <c r="AE85" s="61"/>
      <c r="AF85" s="61"/>
      <c r="AG85" s="61"/>
      <c r="AH85" s="61"/>
      <c r="AI85" s="61" t="str">
        <f t="shared" si="24"/>
        <v/>
      </c>
      <c r="AJ85" s="61">
        <f t="shared" si="25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>
        <f t="shared" si="16"/>
        <v>0</v>
      </c>
      <c r="Q86" s="24">
        <f t="shared" si="17"/>
        <v>0</v>
      </c>
      <c r="R86" s="67"/>
      <c r="S86" s="61" t="str">
        <f t="shared" si="18"/>
        <v/>
      </c>
      <c r="T86" s="61" t="str">
        <f t="shared" si="19"/>
        <v/>
      </c>
      <c r="U86" s="61" t="str">
        <f t="shared" si="20"/>
        <v/>
      </c>
      <c r="V86" s="61"/>
      <c r="W86" s="61"/>
      <c r="X86" s="62" t="str">
        <f t="shared" si="21"/>
        <v/>
      </c>
      <c r="Y86" s="62" t="str">
        <f t="shared" si="22"/>
        <v/>
      </c>
      <c r="Z86" s="61"/>
      <c r="AA86" s="61"/>
      <c r="AB86" s="63" t="str">
        <f t="shared" si="23"/>
        <v/>
      </c>
      <c r="AC86" s="61"/>
      <c r="AD86" s="61"/>
      <c r="AE86" s="61"/>
      <c r="AF86" s="61"/>
      <c r="AG86" s="61"/>
      <c r="AH86" s="61"/>
      <c r="AI86" s="61" t="str">
        <f t="shared" si="24"/>
        <v/>
      </c>
      <c r="AJ86" s="61">
        <f t="shared" si="25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>
        <f t="shared" si="16"/>
        <v>0</v>
      </c>
      <c r="Q87" s="24">
        <f t="shared" si="17"/>
        <v>0</v>
      </c>
      <c r="R87" s="67"/>
      <c r="S87" s="61" t="str">
        <f t="shared" si="18"/>
        <v/>
      </c>
      <c r="T87" s="61" t="str">
        <f t="shared" si="19"/>
        <v/>
      </c>
      <c r="U87" s="61" t="str">
        <f t="shared" si="20"/>
        <v/>
      </c>
      <c r="V87" s="61"/>
      <c r="W87" s="61"/>
      <c r="X87" s="62" t="str">
        <f t="shared" si="21"/>
        <v/>
      </c>
      <c r="Y87" s="62" t="str">
        <f t="shared" si="22"/>
        <v/>
      </c>
      <c r="Z87" s="61"/>
      <c r="AA87" s="61"/>
      <c r="AB87" s="63" t="str">
        <f t="shared" si="23"/>
        <v/>
      </c>
      <c r="AC87" s="61"/>
      <c r="AD87" s="61"/>
      <c r="AE87" s="61"/>
      <c r="AF87" s="61"/>
      <c r="AG87" s="61"/>
      <c r="AH87" s="61"/>
      <c r="AI87" s="61" t="str">
        <f t="shared" si="24"/>
        <v/>
      </c>
      <c r="AJ87" s="61">
        <f t="shared" si="25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>
        <f t="shared" si="16"/>
        <v>0</v>
      </c>
      <c r="Q88" s="24">
        <f t="shared" si="17"/>
        <v>0</v>
      </c>
      <c r="R88" s="67"/>
      <c r="S88" s="61" t="str">
        <f t="shared" si="18"/>
        <v/>
      </c>
      <c r="T88" s="61" t="str">
        <f t="shared" si="19"/>
        <v/>
      </c>
      <c r="U88" s="61" t="str">
        <f t="shared" si="20"/>
        <v/>
      </c>
      <c r="V88" s="61"/>
      <c r="W88" s="61"/>
      <c r="X88" s="62" t="str">
        <f t="shared" si="21"/>
        <v/>
      </c>
      <c r="Y88" s="62" t="str">
        <f t="shared" si="22"/>
        <v/>
      </c>
      <c r="Z88" s="61"/>
      <c r="AA88" s="61"/>
      <c r="AB88" s="63" t="str">
        <f t="shared" si="23"/>
        <v/>
      </c>
      <c r="AC88" s="61"/>
      <c r="AD88" s="61"/>
      <c r="AE88" s="61"/>
      <c r="AF88" s="61"/>
      <c r="AG88" s="61"/>
      <c r="AH88" s="61"/>
      <c r="AI88" s="61" t="str">
        <f t="shared" si="24"/>
        <v/>
      </c>
      <c r="AJ88" s="61">
        <f t="shared" si="25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si="16"/>
        <v>0</v>
      </c>
      <c r="Q89" s="24">
        <f t="shared" si="17"/>
        <v>0</v>
      </c>
      <c r="R89" s="67"/>
      <c r="S89" s="61" t="str">
        <f t="shared" si="18"/>
        <v/>
      </c>
      <c r="T89" s="61" t="str">
        <f t="shared" si="19"/>
        <v/>
      </c>
      <c r="U89" s="61" t="str">
        <f t="shared" si="20"/>
        <v/>
      </c>
      <c r="V89" s="61"/>
      <c r="W89" s="61"/>
      <c r="X89" s="62" t="str">
        <f t="shared" si="21"/>
        <v/>
      </c>
      <c r="Y89" s="62" t="str">
        <f t="shared" si="22"/>
        <v/>
      </c>
      <c r="Z89" s="61"/>
      <c r="AA89" s="61"/>
      <c r="AB89" s="63" t="str">
        <f t="shared" si="23"/>
        <v/>
      </c>
      <c r="AC89" s="61"/>
      <c r="AD89" s="61"/>
      <c r="AE89" s="61"/>
      <c r="AF89" s="61"/>
      <c r="AG89" s="61"/>
      <c r="AH89" s="61"/>
      <c r="AI89" s="61" t="str">
        <f t="shared" si="24"/>
        <v/>
      </c>
      <c r="AJ89" s="61">
        <f t="shared" si="25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16"/>
        <v>0</v>
      </c>
      <c r="Q90" s="24">
        <f t="shared" si="17"/>
        <v>0</v>
      </c>
      <c r="R90" s="67"/>
      <c r="S90" s="61" t="str">
        <f t="shared" si="18"/>
        <v/>
      </c>
      <c r="T90" s="61" t="str">
        <f t="shared" si="19"/>
        <v/>
      </c>
      <c r="U90" s="61" t="str">
        <f t="shared" si="20"/>
        <v/>
      </c>
      <c r="V90" s="61"/>
      <c r="W90" s="61"/>
      <c r="X90" s="62" t="str">
        <f t="shared" si="21"/>
        <v/>
      </c>
      <c r="Y90" s="62" t="str">
        <f t="shared" si="22"/>
        <v/>
      </c>
      <c r="Z90" s="61"/>
      <c r="AA90" s="61"/>
      <c r="AB90" s="63" t="str">
        <f t="shared" si="23"/>
        <v/>
      </c>
      <c r="AC90" s="61"/>
      <c r="AD90" s="61"/>
      <c r="AE90" s="61"/>
      <c r="AF90" s="61"/>
      <c r="AG90" s="61"/>
      <c r="AH90" s="61"/>
      <c r="AI90" s="61" t="str">
        <f t="shared" si="24"/>
        <v/>
      </c>
      <c r="AJ90" s="61">
        <f t="shared" si="25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16"/>
        <v>0</v>
      </c>
      <c r="Q91" s="24">
        <f t="shared" si="17"/>
        <v>0</v>
      </c>
      <c r="R91" s="67"/>
      <c r="S91" s="61" t="str">
        <f t="shared" si="18"/>
        <v/>
      </c>
      <c r="T91" s="61" t="str">
        <f t="shared" si="19"/>
        <v/>
      </c>
      <c r="U91" s="61" t="str">
        <f t="shared" si="20"/>
        <v/>
      </c>
      <c r="V91" s="61"/>
      <c r="W91" s="61"/>
      <c r="X91" s="62" t="str">
        <f t="shared" si="21"/>
        <v/>
      </c>
      <c r="Y91" s="62" t="str">
        <f t="shared" si="22"/>
        <v/>
      </c>
      <c r="Z91" s="61"/>
      <c r="AA91" s="61"/>
      <c r="AB91" s="63" t="str">
        <f t="shared" si="23"/>
        <v/>
      </c>
      <c r="AC91" s="61"/>
      <c r="AD91" s="61"/>
      <c r="AE91" s="61"/>
      <c r="AF91" s="61"/>
      <c r="AG91" s="61"/>
      <c r="AH91" s="61"/>
      <c r="AI91" s="61" t="str">
        <f t="shared" si="24"/>
        <v/>
      </c>
      <c r="AJ91" s="61">
        <f t="shared" si="25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16"/>
        <v>0</v>
      </c>
      <c r="Q92" s="24">
        <f t="shared" si="17"/>
        <v>0</v>
      </c>
      <c r="R92" s="67"/>
      <c r="S92" s="61" t="str">
        <f t="shared" si="18"/>
        <v/>
      </c>
      <c r="T92" s="61" t="str">
        <f t="shared" si="19"/>
        <v/>
      </c>
      <c r="U92" s="61" t="str">
        <f t="shared" si="20"/>
        <v/>
      </c>
      <c r="V92" s="61"/>
      <c r="W92" s="61"/>
      <c r="X92" s="62" t="str">
        <f t="shared" si="21"/>
        <v/>
      </c>
      <c r="Y92" s="62" t="str">
        <f t="shared" si="22"/>
        <v/>
      </c>
      <c r="Z92" s="61"/>
      <c r="AA92" s="61"/>
      <c r="AB92" s="63" t="str">
        <f t="shared" si="23"/>
        <v/>
      </c>
      <c r="AC92" s="61"/>
      <c r="AD92" s="61"/>
      <c r="AE92" s="61"/>
      <c r="AF92" s="61"/>
      <c r="AG92" s="61"/>
      <c r="AH92" s="61"/>
      <c r="AI92" s="61" t="str">
        <f t="shared" si="24"/>
        <v/>
      </c>
      <c r="AJ92" s="61">
        <f t="shared" si="25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16"/>
        <v>0</v>
      </c>
      <c r="Q93" s="24">
        <f t="shared" si="17"/>
        <v>0</v>
      </c>
      <c r="R93" s="67"/>
      <c r="S93" s="61" t="str">
        <f t="shared" si="18"/>
        <v/>
      </c>
      <c r="T93" s="61" t="str">
        <f t="shared" si="19"/>
        <v/>
      </c>
      <c r="U93" s="61" t="str">
        <f t="shared" si="20"/>
        <v/>
      </c>
      <c r="V93" s="61"/>
      <c r="W93" s="61"/>
      <c r="X93" s="62" t="str">
        <f t="shared" si="21"/>
        <v/>
      </c>
      <c r="Y93" s="62" t="str">
        <f t="shared" si="22"/>
        <v/>
      </c>
      <c r="Z93" s="61"/>
      <c r="AA93" s="61"/>
      <c r="AB93" s="63" t="str">
        <f t="shared" si="23"/>
        <v/>
      </c>
      <c r="AC93" s="61"/>
      <c r="AD93" s="61"/>
      <c r="AE93" s="61"/>
      <c r="AF93" s="61"/>
      <c r="AG93" s="61"/>
      <c r="AH93" s="61"/>
      <c r="AI93" s="61" t="str">
        <f t="shared" si="24"/>
        <v/>
      </c>
      <c r="AJ93" s="61">
        <f t="shared" si="25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16"/>
        <v>0</v>
      </c>
      <c r="Q94" s="24">
        <f t="shared" si="17"/>
        <v>0</v>
      </c>
      <c r="R94" s="67"/>
      <c r="S94" s="61" t="str">
        <f t="shared" si="18"/>
        <v/>
      </c>
      <c r="T94" s="61" t="str">
        <f t="shared" si="19"/>
        <v/>
      </c>
      <c r="U94" s="61" t="str">
        <f t="shared" si="20"/>
        <v/>
      </c>
      <c r="V94" s="61"/>
      <c r="W94" s="61"/>
      <c r="X94" s="62" t="str">
        <f t="shared" si="21"/>
        <v/>
      </c>
      <c r="Y94" s="62" t="str">
        <f t="shared" si="22"/>
        <v/>
      </c>
      <c r="Z94" s="61"/>
      <c r="AA94" s="61"/>
      <c r="AB94" s="63" t="str">
        <f t="shared" si="23"/>
        <v/>
      </c>
      <c r="AC94" s="61"/>
      <c r="AD94" s="61"/>
      <c r="AE94" s="61"/>
      <c r="AF94" s="61"/>
      <c r="AG94" s="61"/>
      <c r="AH94" s="61"/>
      <c r="AI94" s="61" t="str">
        <f t="shared" si="24"/>
        <v/>
      </c>
      <c r="AJ94" s="61">
        <f t="shared" si="25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16"/>
        <v>0</v>
      </c>
      <c r="Q95" s="24">
        <f t="shared" si="17"/>
        <v>0</v>
      </c>
      <c r="R95" s="67"/>
      <c r="S95" s="61" t="str">
        <f t="shared" si="18"/>
        <v/>
      </c>
      <c r="T95" s="61" t="str">
        <f t="shared" si="19"/>
        <v/>
      </c>
      <c r="U95" s="61" t="str">
        <f t="shared" si="20"/>
        <v/>
      </c>
      <c r="V95" s="61"/>
      <c r="W95" s="61"/>
      <c r="X95" s="62" t="str">
        <f t="shared" si="21"/>
        <v/>
      </c>
      <c r="Y95" s="62" t="str">
        <f t="shared" si="22"/>
        <v/>
      </c>
      <c r="Z95" s="61"/>
      <c r="AA95" s="61"/>
      <c r="AB95" s="63" t="str">
        <f t="shared" si="23"/>
        <v/>
      </c>
      <c r="AC95" s="61"/>
      <c r="AD95" s="61"/>
      <c r="AE95" s="61"/>
      <c r="AF95" s="61"/>
      <c r="AG95" s="61"/>
      <c r="AH95" s="61"/>
      <c r="AI95" s="61" t="str">
        <f t="shared" si="24"/>
        <v/>
      </c>
      <c r="AJ95" s="61">
        <f t="shared" si="25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16"/>
        <v>0</v>
      </c>
      <c r="Q96" s="24">
        <f t="shared" si="17"/>
        <v>0</v>
      </c>
      <c r="R96" s="67"/>
      <c r="S96" s="61" t="str">
        <f t="shared" si="18"/>
        <v/>
      </c>
      <c r="T96" s="61" t="str">
        <f t="shared" si="19"/>
        <v/>
      </c>
      <c r="U96" s="61" t="str">
        <f t="shared" si="20"/>
        <v/>
      </c>
      <c r="V96" s="61"/>
      <c r="W96" s="61"/>
      <c r="X96" s="62" t="str">
        <f t="shared" si="21"/>
        <v/>
      </c>
      <c r="Y96" s="62" t="str">
        <f t="shared" si="22"/>
        <v/>
      </c>
      <c r="Z96" s="61"/>
      <c r="AA96" s="61"/>
      <c r="AB96" s="63" t="str">
        <f t="shared" si="23"/>
        <v/>
      </c>
      <c r="AC96" s="61"/>
      <c r="AD96" s="61"/>
      <c r="AE96" s="61"/>
      <c r="AF96" s="61"/>
      <c r="AG96" s="61"/>
      <c r="AH96" s="61"/>
      <c r="AI96" s="61" t="str">
        <f t="shared" si="24"/>
        <v/>
      </c>
      <c r="AJ96" s="61">
        <f t="shared" si="25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16"/>
        <v>0</v>
      </c>
      <c r="Q97" s="24">
        <f t="shared" si="17"/>
        <v>0</v>
      </c>
      <c r="R97" s="67"/>
      <c r="S97" s="61" t="str">
        <f t="shared" si="18"/>
        <v/>
      </c>
      <c r="T97" s="61" t="str">
        <f t="shared" si="19"/>
        <v/>
      </c>
      <c r="U97" s="61" t="str">
        <f t="shared" si="20"/>
        <v/>
      </c>
      <c r="V97" s="61"/>
      <c r="W97" s="61"/>
      <c r="X97" s="62" t="str">
        <f t="shared" si="21"/>
        <v/>
      </c>
      <c r="Y97" s="62" t="str">
        <f t="shared" si="22"/>
        <v/>
      </c>
      <c r="Z97" s="61"/>
      <c r="AA97" s="61"/>
      <c r="AB97" s="63" t="str">
        <f t="shared" si="23"/>
        <v/>
      </c>
      <c r="AC97" s="61"/>
      <c r="AD97" s="61"/>
      <c r="AE97" s="61"/>
      <c r="AF97" s="61"/>
      <c r="AG97" s="61"/>
      <c r="AH97" s="61"/>
      <c r="AI97" s="61" t="str">
        <f t="shared" si="24"/>
        <v/>
      </c>
      <c r="AJ97" s="61">
        <f t="shared" si="25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16"/>
        <v>0</v>
      </c>
      <c r="Q98" s="24">
        <f t="shared" si="17"/>
        <v>0</v>
      </c>
      <c r="R98" s="67"/>
      <c r="S98" s="61" t="str">
        <f t="shared" si="18"/>
        <v/>
      </c>
      <c r="T98" s="61" t="str">
        <f t="shared" si="19"/>
        <v/>
      </c>
      <c r="U98" s="61" t="str">
        <f t="shared" si="20"/>
        <v/>
      </c>
      <c r="V98" s="61"/>
      <c r="W98" s="61"/>
      <c r="X98" s="62" t="str">
        <f t="shared" si="21"/>
        <v/>
      </c>
      <c r="Y98" s="62" t="str">
        <f t="shared" si="22"/>
        <v/>
      </c>
      <c r="Z98" s="61"/>
      <c r="AA98" s="61"/>
      <c r="AB98" s="63" t="str">
        <f t="shared" si="23"/>
        <v/>
      </c>
      <c r="AC98" s="61"/>
      <c r="AD98" s="61"/>
      <c r="AE98" s="61"/>
      <c r="AF98" s="61"/>
      <c r="AG98" s="61"/>
      <c r="AH98" s="61"/>
      <c r="AI98" s="61" t="str">
        <f t="shared" si="24"/>
        <v/>
      </c>
      <c r="AJ98" s="61">
        <f t="shared" si="25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16"/>
        <v>0</v>
      </c>
      <c r="Q99" s="24">
        <f t="shared" si="17"/>
        <v>0</v>
      </c>
      <c r="R99" s="67"/>
      <c r="S99" s="61" t="str">
        <f t="shared" si="18"/>
        <v/>
      </c>
      <c r="T99" s="61" t="str">
        <f t="shared" si="19"/>
        <v/>
      </c>
      <c r="U99" s="61" t="str">
        <f t="shared" si="20"/>
        <v/>
      </c>
      <c r="V99" s="61"/>
      <c r="W99" s="61"/>
      <c r="X99" s="62" t="str">
        <f t="shared" si="21"/>
        <v/>
      </c>
      <c r="Y99" s="62" t="str">
        <f t="shared" si="22"/>
        <v/>
      </c>
      <c r="Z99" s="61"/>
      <c r="AA99" s="61"/>
      <c r="AB99" s="63" t="str">
        <f t="shared" si="23"/>
        <v/>
      </c>
      <c r="AC99" s="61"/>
      <c r="AD99" s="61"/>
      <c r="AE99" s="61"/>
      <c r="AF99" s="61"/>
      <c r="AG99" s="61"/>
      <c r="AH99" s="61"/>
      <c r="AI99" s="61" t="str">
        <f t="shared" si="24"/>
        <v/>
      </c>
      <c r="AJ99" s="61">
        <f t="shared" si="25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16"/>
        <v>0</v>
      </c>
      <c r="Q100" s="24">
        <f t="shared" si="17"/>
        <v>0</v>
      </c>
      <c r="R100" s="67"/>
      <c r="S100" s="61" t="str">
        <f t="shared" si="18"/>
        <v/>
      </c>
      <c r="T100" s="61" t="str">
        <f t="shared" si="19"/>
        <v/>
      </c>
      <c r="U100" s="61" t="str">
        <f t="shared" si="20"/>
        <v/>
      </c>
      <c r="V100" s="61"/>
      <c r="W100" s="61"/>
      <c r="X100" s="62" t="str">
        <f t="shared" si="21"/>
        <v/>
      </c>
      <c r="Y100" s="62" t="str">
        <f t="shared" si="22"/>
        <v/>
      </c>
      <c r="Z100" s="61"/>
      <c r="AA100" s="61"/>
      <c r="AB100" s="63" t="str">
        <f t="shared" si="23"/>
        <v/>
      </c>
      <c r="AC100" s="61"/>
      <c r="AD100" s="61"/>
      <c r="AE100" s="61"/>
      <c r="AF100" s="61"/>
      <c r="AG100" s="61"/>
      <c r="AH100" s="61"/>
      <c r="AI100" s="61" t="str">
        <f t="shared" si="24"/>
        <v/>
      </c>
      <c r="AJ100" s="61">
        <f t="shared" si="25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16"/>
        <v>0</v>
      </c>
      <c r="Q101" s="24">
        <f t="shared" si="17"/>
        <v>0</v>
      </c>
      <c r="R101" s="67"/>
      <c r="S101" s="61" t="str">
        <f t="shared" si="18"/>
        <v/>
      </c>
      <c r="T101" s="61" t="str">
        <f t="shared" si="19"/>
        <v/>
      </c>
      <c r="U101" s="61" t="str">
        <f t="shared" si="20"/>
        <v/>
      </c>
      <c r="V101" s="61"/>
      <c r="W101" s="61"/>
      <c r="X101" s="62" t="str">
        <f t="shared" si="21"/>
        <v/>
      </c>
      <c r="Y101" s="62" t="str">
        <f t="shared" si="22"/>
        <v/>
      </c>
      <c r="Z101" s="61"/>
      <c r="AA101" s="61"/>
      <c r="AB101" s="63" t="str">
        <f t="shared" si="23"/>
        <v/>
      </c>
      <c r="AC101" s="61"/>
      <c r="AD101" s="61"/>
      <c r="AE101" s="61"/>
      <c r="AF101" s="61"/>
      <c r="AG101" s="61"/>
      <c r="AH101" s="61"/>
      <c r="AI101" s="61" t="str">
        <f t="shared" si="24"/>
        <v/>
      </c>
      <c r="AJ101" s="61">
        <f t="shared" si="25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16"/>
        <v>0</v>
      </c>
      <c r="Q102" s="24">
        <f t="shared" si="17"/>
        <v>0</v>
      </c>
      <c r="R102" s="67"/>
      <c r="S102" s="61" t="str">
        <f t="shared" si="18"/>
        <v/>
      </c>
      <c r="T102" s="61" t="str">
        <f t="shared" si="19"/>
        <v/>
      </c>
      <c r="U102" s="61" t="str">
        <f t="shared" si="20"/>
        <v/>
      </c>
      <c r="V102" s="61"/>
      <c r="W102" s="61"/>
      <c r="X102" s="62" t="str">
        <f t="shared" si="21"/>
        <v/>
      </c>
      <c r="Y102" s="62" t="str">
        <f t="shared" si="22"/>
        <v/>
      </c>
      <c r="Z102" s="61"/>
      <c r="AA102" s="61"/>
      <c r="AB102" s="63" t="str">
        <f t="shared" si="23"/>
        <v/>
      </c>
      <c r="AC102" s="61"/>
      <c r="AD102" s="61"/>
      <c r="AE102" s="61"/>
      <c r="AF102" s="61"/>
      <c r="AG102" s="61"/>
      <c r="AH102" s="61"/>
      <c r="AI102" s="61" t="str">
        <f t="shared" si="24"/>
        <v/>
      </c>
      <c r="AJ102" s="61">
        <f t="shared" si="25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16"/>
        <v>0</v>
      </c>
      <c r="Q103" s="24">
        <f t="shared" si="17"/>
        <v>0</v>
      </c>
      <c r="R103" s="67"/>
      <c r="S103" s="61" t="str">
        <f t="shared" si="18"/>
        <v/>
      </c>
      <c r="T103" s="61" t="str">
        <f t="shared" si="19"/>
        <v/>
      </c>
      <c r="U103" s="61" t="str">
        <f t="shared" si="20"/>
        <v/>
      </c>
      <c r="V103" s="61"/>
      <c r="W103" s="61"/>
      <c r="X103" s="62" t="str">
        <f t="shared" si="21"/>
        <v/>
      </c>
      <c r="Y103" s="62" t="str">
        <f t="shared" si="22"/>
        <v/>
      </c>
      <c r="Z103" s="61"/>
      <c r="AA103" s="61"/>
      <c r="AB103" s="63" t="str">
        <f t="shared" si="23"/>
        <v/>
      </c>
      <c r="AC103" s="61"/>
      <c r="AD103" s="61"/>
      <c r="AE103" s="61"/>
      <c r="AF103" s="61"/>
      <c r="AG103" s="61"/>
      <c r="AH103" s="61"/>
      <c r="AI103" s="61" t="str">
        <f t="shared" si="24"/>
        <v/>
      </c>
      <c r="AJ103" s="61">
        <f t="shared" si="25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16"/>
        <v>0</v>
      </c>
      <c r="Q104" s="24">
        <f t="shared" si="17"/>
        <v>0</v>
      </c>
      <c r="R104" s="67"/>
      <c r="S104" s="61" t="str">
        <f t="shared" si="18"/>
        <v/>
      </c>
      <c r="T104" s="61" t="str">
        <f t="shared" si="19"/>
        <v/>
      </c>
      <c r="U104" s="61" t="str">
        <f t="shared" si="20"/>
        <v/>
      </c>
      <c r="V104" s="61"/>
      <c r="W104" s="61"/>
      <c r="X104" s="62" t="str">
        <f t="shared" si="21"/>
        <v/>
      </c>
      <c r="Y104" s="62" t="str">
        <f t="shared" si="22"/>
        <v/>
      </c>
      <c r="Z104" s="61"/>
      <c r="AA104" s="61"/>
      <c r="AB104" s="63" t="str">
        <f t="shared" si="23"/>
        <v/>
      </c>
      <c r="AC104" s="61"/>
      <c r="AD104" s="61"/>
      <c r="AE104" s="61"/>
      <c r="AF104" s="61"/>
      <c r="AG104" s="61"/>
      <c r="AH104" s="61"/>
      <c r="AI104" s="61" t="str">
        <f t="shared" si="24"/>
        <v/>
      </c>
      <c r="AJ104" s="61">
        <f t="shared" si="25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16"/>
        <v>0</v>
      </c>
      <c r="Q105" s="24">
        <f t="shared" si="17"/>
        <v>0</v>
      </c>
      <c r="R105" s="67"/>
      <c r="S105" s="61" t="str">
        <f t="shared" si="18"/>
        <v/>
      </c>
      <c r="T105" s="61" t="str">
        <f t="shared" si="19"/>
        <v/>
      </c>
      <c r="U105" s="61" t="str">
        <f t="shared" si="20"/>
        <v/>
      </c>
      <c r="V105" s="61"/>
      <c r="W105" s="61"/>
      <c r="X105" s="62" t="str">
        <f t="shared" si="21"/>
        <v/>
      </c>
      <c r="Y105" s="62" t="str">
        <f t="shared" si="22"/>
        <v/>
      </c>
      <c r="Z105" s="61"/>
      <c r="AA105" s="61"/>
      <c r="AB105" s="63" t="str">
        <f t="shared" si="23"/>
        <v/>
      </c>
      <c r="AC105" s="61"/>
      <c r="AD105" s="61"/>
      <c r="AE105" s="61"/>
      <c r="AF105" s="61"/>
      <c r="AG105" s="61"/>
      <c r="AH105" s="61"/>
      <c r="AI105" s="61" t="str">
        <f t="shared" si="24"/>
        <v/>
      </c>
      <c r="AJ105" s="61">
        <f t="shared" si="25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16"/>
        <v>0</v>
      </c>
      <c r="Q106" s="24">
        <f t="shared" si="17"/>
        <v>0</v>
      </c>
      <c r="R106" s="67"/>
      <c r="S106" s="61" t="str">
        <f t="shared" si="18"/>
        <v/>
      </c>
      <c r="T106" s="61" t="str">
        <f t="shared" si="19"/>
        <v/>
      </c>
      <c r="U106" s="61" t="str">
        <f t="shared" si="20"/>
        <v/>
      </c>
      <c r="V106" s="61"/>
      <c r="W106" s="61"/>
      <c r="X106" s="62" t="str">
        <f t="shared" si="21"/>
        <v/>
      </c>
      <c r="Y106" s="62" t="str">
        <f t="shared" si="22"/>
        <v/>
      </c>
      <c r="Z106" s="61"/>
      <c r="AA106" s="61"/>
      <c r="AB106" s="63" t="str">
        <f t="shared" si="23"/>
        <v/>
      </c>
      <c r="AC106" s="61"/>
      <c r="AD106" s="61"/>
      <c r="AE106" s="61"/>
      <c r="AF106" s="61"/>
      <c r="AG106" s="61"/>
      <c r="AH106" s="61"/>
      <c r="AI106" s="61" t="str">
        <f t="shared" si="24"/>
        <v/>
      </c>
      <c r="AJ106" s="61">
        <f t="shared" si="25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ref="P107:P136" si="26">G107</f>
        <v>0</v>
      </c>
      <c r="Q107" s="24">
        <f t="shared" ref="Q107:Q136" si="27">I107</f>
        <v>0</v>
      </c>
      <c r="R107" s="67"/>
      <c r="S107" s="61" t="str">
        <f t="shared" ref="S107:S136" si="28">IF(OR(J107="СПЗ",,J107="Лекции",),N107,"")</f>
        <v/>
      </c>
      <c r="T107" s="61" t="str">
        <f t="shared" ref="T107:T136" si="29">IF(OR(J107="СПЗ",,J107="Семинары ИПЗ",),N107,"")</f>
        <v/>
      </c>
      <c r="U107" s="61" t="str">
        <f t="shared" ref="U107:U136" si="30">IF(OR(J107="СПЗ",,J107="Консультации",),N107,"")</f>
        <v/>
      </c>
      <c r="V107" s="61"/>
      <c r="W107" s="61"/>
      <c r="X107" s="62" t="str">
        <f t="shared" ref="X107:X136" si="31">IF(OR(J107="Зачеты",,J107="Зачет с оценкой"),IF(R107&lt;11,R107*0.2,R107*0.05+3),"")</f>
        <v/>
      </c>
      <c r="Y107" s="62" t="str">
        <f t="shared" ref="Y107:Y136" si="32">IF(J107="Экзамены",IF(R107&lt;11,R107*0.3,R107*0.05+3),"")</f>
        <v/>
      </c>
      <c r="Z107" s="61"/>
      <c r="AA107" s="61"/>
      <c r="AB107" s="63" t="str">
        <f t="shared" ref="AB107:AB136" si="33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6" si="34">IF(J107="Вебинар",N107,"")</f>
        <v/>
      </c>
      <c r="AJ107" s="61">
        <f t="shared" ref="AJ107:AJ138" si="35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6"/>
        <v>0</v>
      </c>
      <c r="Q108" s="24">
        <f t="shared" si="27"/>
        <v>0</v>
      </c>
      <c r="R108" s="67"/>
      <c r="S108" s="61" t="str">
        <f t="shared" si="28"/>
        <v/>
      </c>
      <c r="T108" s="61" t="str">
        <f t="shared" si="29"/>
        <v/>
      </c>
      <c r="U108" s="61" t="str">
        <f t="shared" si="30"/>
        <v/>
      </c>
      <c r="V108" s="61"/>
      <c r="W108" s="61"/>
      <c r="X108" s="62" t="str">
        <f t="shared" si="31"/>
        <v/>
      </c>
      <c r="Y108" s="62" t="str">
        <f t="shared" si="32"/>
        <v/>
      </c>
      <c r="Z108" s="61"/>
      <c r="AA108" s="61"/>
      <c r="AB108" s="63" t="str">
        <f t="shared" si="33"/>
        <v/>
      </c>
      <c r="AC108" s="61"/>
      <c r="AD108" s="61"/>
      <c r="AE108" s="61"/>
      <c r="AF108" s="61"/>
      <c r="AG108" s="61"/>
      <c r="AH108" s="61"/>
      <c r="AI108" s="61" t="str">
        <f t="shared" si="34"/>
        <v/>
      </c>
      <c r="AJ108" s="61">
        <f t="shared" si="35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6"/>
        <v>0</v>
      </c>
      <c r="Q109" s="24">
        <f t="shared" si="27"/>
        <v>0</v>
      </c>
      <c r="R109" s="67"/>
      <c r="S109" s="61" t="str">
        <f t="shared" si="28"/>
        <v/>
      </c>
      <c r="T109" s="61" t="str">
        <f t="shared" si="29"/>
        <v/>
      </c>
      <c r="U109" s="61" t="str">
        <f t="shared" si="30"/>
        <v/>
      </c>
      <c r="V109" s="61"/>
      <c r="W109" s="61"/>
      <c r="X109" s="62" t="str">
        <f t="shared" si="31"/>
        <v/>
      </c>
      <c r="Y109" s="62" t="str">
        <f t="shared" si="32"/>
        <v/>
      </c>
      <c r="Z109" s="61"/>
      <c r="AA109" s="61"/>
      <c r="AB109" s="63" t="str">
        <f t="shared" si="33"/>
        <v/>
      </c>
      <c r="AC109" s="61"/>
      <c r="AD109" s="61"/>
      <c r="AE109" s="61"/>
      <c r="AF109" s="61"/>
      <c r="AG109" s="61"/>
      <c r="AH109" s="61"/>
      <c r="AI109" s="61" t="str">
        <f t="shared" si="34"/>
        <v/>
      </c>
      <c r="AJ109" s="61">
        <f t="shared" si="35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6"/>
        <v>0</v>
      </c>
      <c r="Q110" s="24">
        <f t="shared" si="27"/>
        <v>0</v>
      </c>
      <c r="R110" s="67"/>
      <c r="S110" s="61" t="str">
        <f t="shared" si="28"/>
        <v/>
      </c>
      <c r="T110" s="61" t="str">
        <f t="shared" si="29"/>
        <v/>
      </c>
      <c r="U110" s="61" t="str">
        <f t="shared" si="30"/>
        <v/>
      </c>
      <c r="V110" s="61"/>
      <c r="W110" s="61"/>
      <c r="X110" s="62" t="str">
        <f t="shared" si="31"/>
        <v/>
      </c>
      <c r="Y110" s="62" t="str">
        <f t="shared" si="32"/>
        <v/>
      </c>
      <c r="Z110" s="61"/>
      <c r="AA110" s="61"/>
      <c r="AB110" s="63" t="str">
        <f t="shared" si="33"/>
        <v/>
      </c>
      <c r="AC110" s="61"/>
      <c r="AD110" s="61"/>
      <c r="AE110" s="61"/>
      <c r="AF110" s="61"/>
      <c r="AG110" s="61"/>
      <c r="AH110" s="61"/>
      <c r="AI110" s="61" t="str">
        <f t="shared" si="34"/>
        <v/>
      </c>
      <c r="AJ110" s="61">
        <f t="shared" si="35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6"/>
        <v>0</v>
      </c>
      <c r="Q111" s="24">
        <f t="shared" si="27"/>
        <v>0</v>
      </c>
      <c r="R111" s="67"/>
      <c r="S111" s="61" t="str">
        <f t="shared" si="28"/>
        <v/>
      </c>
      <c r="T111" s="61" t="str">
        <f t="shared" si="29"/>
        <v/>
      </c>
      <c r="U111" s="61" t="str">
        <f t="shared" si="30"/>
        <v/>
      </c>
      <c r="V111" s="61"/>
      <c r="W111" s="61"/>
      <c r="X111" s="62" t="str">
        <f t="shared" si="31"/>
        <v/>
      </c>
      <c r="Y111" s="62" t="str">
        <f t="shared" si="32"/>
        <v/>
      </c>
      <c r="Z111" s="61"/>
      <c r="AA111" s="61"/>
      <c r="AB111" s="63" t="str">
        <f t="shared" si="33"/>
        <v/>
      </c>
      <c r="AC111" s="61"/>
      <c r="AD111" s="61"/>
      <c r="AE111" s="61"/>
      <c r="AF111" s="61"/>
      <c r="AG111" s="61"/>
      <c r="AH111" s="61"/>
      <c r="AI111" s="61" t="str">
        <f t="shared" si="34"/>
        <v/>
      </c>
      <c r="AJ111" s="61">
        <f t="shared" si="35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6"/>
        <v>0</v>
      </c>
      <c r="Q112" s="24">
        <f t="shared" si="27"/>
        <v>0</v>
      </c>
      <c r="R112" s="67"/>
      <c r="S112" s="61" t="str">
        <f t="shared" si="28"/>
        <v/>
      </c>
      <c r="T112" s="61" t="str">
        <f t="shared" si="29"/>
        <v/>
      </c>
      <c r="U112" s="61" t="str">
        <f t="shared" si="30"/>
        <v/>
      </c>
      <c r="V112" s="61"/>
      <c r="W112" s="61"/>
      <c r="X112" s="62" t="str">
        <f t="shared" si="31"/>
        <v/>
      </c>
      <c r="Y112" s="62" t="str">
        <f t="shared" si="32"/>
        <v/>
      </c>
      <c r="Z112" s="61"/>
      <c r="AA112" s="61"/>
      <c r="AB112" s="63" t="str">
        <f t="shared" si="33"/>
        <v/>
      </c>
      <c r="AC112" s="61"/>
      <c r="AD112" s="61"/>
      <c r="AE112" s="61"/>
      <c r="AF112" s="61"/>
      <c r="AG112" s="61"/>
      <c r="AH112" s="61"/>
      <c r="AI112" s="61" t="str">
        <f t="shared" si="34"/>
        <v/>
      </c>
      <c r="AJ112" s="61">
        <f t="shared" si="35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6"/>
        <v>0</v>
      </c>
      <c r="Q113" s="24">
        <f t="shared" si="27"/>
        <v>0</v>
      </c>
      <c r="R113" s="67"/>
      <c r="S113" s="61" t="str">
        <f t="shared" si="28"/>
        <v/>
      </c>
      <c r="T113" s="61" t="str">
        <f t="shared" si="29"/>
        <v/>
      </c>
      <c r="U113" s="61" t="str">
        <f t="shared" si="30"/>
        <v/>
      </c>
      <c r="V113" s="61"/>
      <c r="W113" s="61"/>
      <c r="X113" s="62" t="str">
        <f t="shared" si="31"/>
        <v/>
      </c>
      <c r="Y113" s="62" t="str">
        <f t="shared" si="32"/>
        <v/>
      </c>
      <c r="Z113" s="61"/>
      <c r="AA113" s="61"/>
      <c r="AB113" s="63" t="str">
        <f t="shared" si="33"/>
        <v/>
      </c>
      <c r="AC113" s="61"/>
      <c r="AD113" s="61"/>
      <c r="AE113" s="61"/>
      <c r="AF113" s="61"/>
      <c r="AG113" s="61"/>
      <c r="AH113" s="61"/>
      <c r="AI113" s="61" t="str">
        <f t="shared" si="34"/>
        <v/>
      </c>
      <c r="AJ113" s="61">
        <f t="shared" si="35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6"/>
        <v>0</v>
      </c>
      <c r="Q114" s="24">
        <f t="shared" si="27"/>
        <v>0</v>
      </c>
      <c r="R114" s="67"/>
      <c r="S114" s="61" t="str">
        <f t="shared" si="28"/>
        <v/>
      </c>
      <c r="T114" s="61" t="str">
        <f t="shared" si="29"/>
        <v/>
      </c>
      <c r="U114" s="61" t="str">
        <f t="shared" si="30"/>
        <v/>
      </c>
      <c r="V114" s="61"/>
      <c r="W114" s="61"/>
      <c r="X114" s="62" t="str">
        <f t="shared" si="31"/>
        <v/>
      </c>
      <c r="Y114" s="62" t="str">
        <f t="shared" si="32"/>
        <v/>
      </c>
      <c r="Z114" s="61"/>
      <c r="AA114" s="61"/>
      <c r="AB114" s="63" t="str">
        <f t="shared" si="33"/>
        <v/>
      </c>
      <c r="AC114" s="61"/>
      <c r="AD114" s="61"/>
      <c r="AE114" s="61"/>
      <c r="AF114" s="61"/>
      <c r="AG114" s="61"/>
      <c r="AH114" s="61"/>
      <c r="AI114" s="61" t="str">
        <f t="shared" si="34"/>
        <v/>
      </c>
      <c r="AJ114" s="61">
        <f t="shared" si="35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6"/>
        <v>0</v>
      </c>
      <c r="Q115" s="24">
        <f t="shared" si="27"/>
        <v>0</v>
      </c>
      <c r="R115" s="67"/>
      <c r="S115" s="61" t="str">
        <f t="shared" si="28"/>
        <v/>
      </c>
      <c r="T115" s="61" t="str">
        <f t="shared" si="29"/>
        <v/>
      </c>
      <c r="U115" s="61" t="str">
        <f t="shared" si="30"/>
        <v/>
      </c>
      <c r="V115" s="61"/>
      <c r="W115" s="61"/>
      <c r="X115" s="62" t="str">
        <f t="shared" si="31"/>
        <v/>
      </c>
      <c r="Y115" s="62" t="str">
        <f t="shared" si="32"/>
        <v/>
      </c>
      <c r="Z115" s="61"/>
      <c r="AA115" s="61"/>
      <c r="AB115" s="63" t="str">
        <f t="shared" si="33"/>
        <v/>
      </c>
      <c r="AC115" s="61"/>
      <c r="AD115" s="61"/>
      <c r="AE115" s="61"/>
      <c r="AF115" s="61"/>
      <c r="AG115" s="61"/>
      <c r="AH115" s="61"/>
      <c r="AI115" s="61" t="str">
        <f t="shared" si="34"/>
        <v/>
      </c>
      <c r="AJ115" s="61">
        <f t="shared" si="35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6"/>
        <v>0</v>
      </c>
      <c r="Q116" s="24">
        <f t="shared" si="27"/>
        <v>0</v>
      </c>
      <c r="R116" s="67"/>
      <c r="S116" s="61" t="str">
        <f t="shared" si="28"/>
        <v/>
      </c>
      <c r="T116" s="61" t="str">
        <f t="shared" si="29"/>
        <v/>
      </c>
      <c r="U116" s="61" t="str">
        <f t="shared" si="30"/>
        <v/>
      </c>
      <c r="V116" s="61"/>
      <c r="W116" s="61"/>
      <c r="X116" s="62" t="str">
        <f t="shared" si="31"/>
        <v/>
      </c>
      <c r="Y116" s="62" t="str">
        <f t="shared" si="32"/>
        <v/>
      </c>
      <c r="Z116" s="61"/>
      <c r="AA116" s="61"/>
      <c r="AB116" s="63" t="str">
        <f t="shared" si="33"/>
        <v/>
      </c>
      <c r="AC116" s="61"/>
      <c r="AD116" s="61"/>
      <c r="AE116" s="61"/>
      <c r="AF116" s="61"/>
      <c r="AG116" s="61"/>
      <c r="AH116" s="61"/>
      <c r="AI116" s="61" t="str">
        <f t="shared" si="34"/>
        <v/>
      </c>
      <c r="AJ116" s="61">
        <f t="shared" si="35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6"/>
        <v>0</v>
      </c>
      <c r="Q117" s="24">
        <f t="shared" si="27"/>
        <v>0</v>
      </c>
      <c r="R117" s="67"/>
      <c r="S117" s="61" t="str">
        <f t="shared" si="28"/>
        <v/>
      </c>
      <c r="T117" s="61" t="str">
        <f t="shared" si="29"/>
        <v/>
      </c>
      <c r="U117" s="61" t="str">
        <f t="shared" si="30"/>
        <v/>
      </c>
      <c r="V117" s="61"/>
      <c r="W117" s="61"/>
      <c r="X117" s="62" t="str">
        <f t="shared" si="31"/>
        <v/>
      </c>
      <c r="Y117" s="62" t="str">
        <f t="shared" si="32"/>
        <v/>
      </c>
      <c r="Z117" s="61"/>
      <c r="AA117" s="61"/>
      <c r="AB117" s="63" t="str">
        <f t="shared" si="33"/>
        <v/>
      </c>
      <c r="AC117" s="61"/>
      <c r="AD117" s="61"/>
      <c r="AE117" s="61"/>
      <c r="AF117" s="61"/>
      <c r="AG117" s="61"/>
      <c r="AH117" s="61"/>
      <c r="AI117" s="61" t="str">
        <f t="shared" si="34"/>
        <v/>
      </c>
      <c r="AJ117" s="61">
        <f t="shared" si="35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6"/>
        <v>0</v>
      </c>
      <c r="Q118" s="24">
        <f t="shared" si="27"/>
        <v>0</v>
      </c>
      <c r="R118" s="67"/>
      <c r="S118" s="61" t="str">
        <f t="shared" si="28"/>
        <v/>
      </c>
      <c r="T118" s="61" t="str">
        <f t="shared" si="29"/>
        <v/>
      </c>
      <c r="U118" s="61" t="str">
        <f t="shared" si="30"/>
        <v/>
      </c>
      <c r="V118" s="61"/>
      <c r="W118" s="61"/>
      <c r="X118" s="62" t="str">
        <f t="shared" si="31"/>
        <v/>
      </c>
      <c r="Y118" s="62" t="str">
        <f t="shared" si="32"/>
        <v/>
      </c>
      <c r="Z118" s="61"/>
      <c r="AA118" s="61"/>
      <c r="AB118" s="63" t="str">
        <f t="shared" si="33"/>
        <v/>
      </c>
      <c r="AC118" s="61"/>
      <c r="AD118" s="61"/>
      <c r="AE118" s="61"/>
      <c r="AF118" s="61"/>
      <c r="AG118" s="61"/>
      <c r="AH118" s="61"/>
      <c r="AI118" s="61" t="str">
        <f t="shared" si="34"/>
        <v/>
      </c>
      <c r="AJ118" s="61">
        <f t="shared" si="35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6"/>
        <v>0</v>
      </c>
      <c r="Q119" s="24">
        <f t="shared" si="27"/>
        <v>0</v>
      </c>
      <c r="R119" s="67"/>
      <c r="S119" s="61" t="str">
        <f t="shared" si="28"/>
        <v/>
      </c>
      <c r="T119" s="61" t="str">
        <f t="shared" si="29"/>
        <v/>
      </c>
      <c r="U119" s="61" t="str">
        <f t="shared" si="30"/>
        <v/>
      </c>
      <c r="V119" s="61"/>
      <c r="W119" s="61"/>
      <c r="X119" s="62" t="str">
        <f t="shared" si="31"/>
        <v/>
      </c>
      <c r="Y119" s="62" t="str">
        <f t="shared" si="32"/>
        <v/>
      </c>
      <c r="Z119" s="61"/>
      <c r="AA119" s="61"/>
      <c r="AB119" s="63" t="str">
        <f t="shared" si="33"/>
        <v/>
      </c>
      <c r="AC119" s="61"/>
      <c r="AD119" s="61"/>
      <c r="AE119" s="61"/>
      <c r="AF119" s="61"/>
      <c r="AG119" s="61"/>
      <c r="AH119" s="61"/>
      <c r="AI119" s="61" t="str">
        <f t="shared" si="34"/>
        <v/>
      </c>
      <c r="AJ119" s="61">
        <f t="shared" si="35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6"/>
        <v>0</v>
      </c>
      <c r="Q120" s="24">
        <f t="shared" si="27"/>
        <v>0</v>
      </c>
      <c r="R120" s="67"/>
      <c r="S120" s="61" t="str">
        <f t="shared" si="28"/>
        <v/>
      </c>
      <c r="T120" s="61" t="str">
        <f t="shared" si="29"/>
        <v/>
      </c>
      <c r="U120" s="61" t="str">
        <f t="shared" si="30"/>
        <v/>
      </c>
      <c r="V120" s="61"/>
      <c r="W120" s="61"/>
      <c r="X120" s="62" t="str">
        <f t="shared" si="31"/>
        <v/>
      </c>
      <c r="Y120" s="62" t="str">
        <f t="shared" si="32"/>
        <v/>
      </c>
      <c r="Z120" s="61"/>
      <c r="AA120" s="61"/>
      <c r="AB120" s="63" t="str">
        <f t="shared" si="33"/>
        <v/>
      </c>
      <c r="AC120" s="61"/>
      <c r="AD120" s="61"/>
      <c r="AE120" s="61"/>
      <c r="AF120" s="61"/>
      <c r="AG120" s="61"/>
      <c r="AH120" s="61"/>
      <c r="AI120" s="61" t="str">
        <f t="shared" si="34"/>
        <v/>
      </c>
      <c r="AJ120" s="61">
        <f t="shared" si="35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6"/>
        <v>0</v>
      </c>
      <c r="Q121" s="24">
        <f t="shared" si="27"/>
        <v>0</v>
      </c>
      <c r="R121" s="67"/>
      <c r="S121" s="61" t="str">
        <f t="shared" si="28"/>
        <v/>
      </c>
      <c r="T121" s="61" t="str">
        <f t="shared" si="29"/>
        <v/>
      </c>
      <c r="U121" s="61" t="str">
        <f t="shared" si="30"/>
        <v/>
      </c>
      <c r="V121" s="61"/>
      <c r="W121" s="61"/>
      <c r="X121" s="62" t="str">
        <f t="shared" si="31"/>
        <v/>
      </c>
      <c r="Y121" s="62" t="str">
        <f t="shared" si="32"/>
        <v/>
      </c>
      <c r="Z121" s="61"/>
      <c r="AA121" s="61"/>
      <c r="AB121" s="63" t="str">
        <f t="shared" si="33"/>
        <v/>
      </c>
      <c r="AC121" s="61"/>
      <c r="AD121" s="61"/>
      <c r="AE121" s="61"/>
      <c r="AF121" s="61"/>
      <c r="AG121" s="61"/>
      <c r="AH121" s="61"/>
      <c r="AI121" s="61" t="str">
        <f t="shared" si="34"/>
        <v/>
      </c>
      <c r="AJ121" s="61">
        <f t="shared" si="35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6"/>
        <v>0</v>
      </c>
      <c r="Q122" s="24">
        <f t="shared" si="27"/>
        <v>0</v>
      </c>
      <c r="R122" s="67"/>
      <c r="S122" s="61" t="str">
        <f t="shared" si="28"/>
        <v/>
      </c>
      <c r="T122" s="61" t="str">
        <f t="shared" si="29"/>
        <v/>
      </c>
      <c r="U122" s="61" t="str">
        <f t="shared" si="30"/>
        <v/>
      </c>
      <c r="V122" s="61"/>
      <c r="W122" s="61"/>
      <c r="X122" s="62" t="str">
        <f t="shared" si="31"/>
        <v/>
      </c>
      <c r="Y122" s="62" t="str">
        <f t="shared" si="32"/>
        <v/>
      </c>
      <c r="Z122" s="61"/>
      <c r="AA122" s="61"/>
      <c r="AB122" s="63" t="str">
        <f t="shared" si="33"/>
        <v/>
      </c>
      <c r="AC122" s="61"/>
      <c r="AD122" s="61"/>
      <c r="AE122" s="61"/>
      <c r="AF122" s="61"/>
      <c r="AG122" s="61"/>
      <c r="AH122" s="61"/>
      <c r="AI122" s="61" t="str">
        <f t="shared" si="34"/>
        <v/>
      </c>
      <c r="AJ122" s="61">
        <f t="shared" si="35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6"/>
        <v>0</v>
      </c>
      <c r="Q123" s="24">
        <f t="shared" si="27"/>
        <v>0</v>
      </c>
      <c r="R123" s="67"/>
      <c r="S123" s="61" t="str">
        <f t="shared" si="28"/>
        <v/>
      </c>
      <c r="T123" s="61" t="str">
        <f t="shared" si="29"/>
        <v/>
      </c>
      <c r="U123" s="61" t="str">
        <f t="shared" si="30"/>
        <v/>
      </c>
      <c r="V123" s="61"/>
      <c r="W123" s="61"/>
      <c r="X123" s="62" t="str">
        <f t="shared" si="31"/>
        <v/>
      </c>
      <c r="Y123" s="62" t="str">
        <f t="shared" si="32"/>
        <v/>
      </c>
      <c r="Z123" s="61"/>
      <c r="AA123" s="61"/>
      <c r="AB123" s="63" t="str">
        <f t="shared" si="33"/>
        <v/>
      </c>
      <c r="AC123" s="61"/>
      <c r="AD123" s="61"/>
      <c r="AE123" s="61"/>
      <c r="AF123" s="61"/>
      <c r="AG123" s="61"/>
      <c r="AH123" s="61"/>
      <c r="AI123" s="61" t="str">
        <f t="shared" si="34"/>
        <v/>
      </c>
      <c r="AJ123" s="61">
        <f t="shared" si="35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6"/>
        <v>0</v>
      </c>
      <c r="Q124" s="24">
        <f t="shared" si="27"/>
        <v>0</v>
      </c>
      <c r="R124" s="67"/>
      <c r="S124" s="61" t="str">
        <f t="shared" si="28"/>
        <v/>
      </c>
      <c r="T124" s="61" t="str">
        <f t="shared" si="29"/>
        <v/>
      </c>
      <c r="U124" s="61" t="str">
        <f t="shared" si="30"/>
        <v/>
      </c>
      <c r="V124" s="61"/>
      <c r="W124" s="61"/>
      <c r="X124" s="62" t="str">
        <f t="shared" si="31"/>
        <v/>
      </c>
      <c r="Y124" s="62" t="str">
        <f t="shared" si="32"/>
        <v/>
      </c>
      <c r="Z124" s="61"/>
      <c r="AA124" s="61"/>
      <c r="AB124" s="63" t="str">
        <f t="shared" si="33"/>
        <v/>
      </c>
      <c r="AC124" s="61"/>
      <c r="AD124" s="61"/>
      <c r="AE124" s="61"/>
      <c r="AF124" s="61"/>
      <c r="AG124" s="61"/>
      <c r="AH124" s="61"/>
      <c r="AI124" s="61" t="str">
        <f t="shared" si="34"/>
        <v/>
      </c>
      <c r="AJ124" s="61">
        <f t="shared" si="35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6"/>
        <v>0</v>
      </c>
      <c r="Q125" s="24">
        <f t="shared" si="27"/>
        <v>0</v>
      </c>
      <c r="R125" s="67"/>
      <c r="S125" s="61" t="str">
        <f t="shared" si="28"/>
        <v/>
      </c>
      <c r="T125" s="61" t="str">
        <f t="shared" si="29"/>
        <v/>
      </c>
      <c r="U125" s="61" t="str">
        <f t="shared" si="30"/>
        <v/>
      </c>
      <c r="V125" s="61"/>
      <c r="W125" s="61"/>
      <c r="X125" s="62" t="str">
        <f t="shared" si="31"/>
        <v/>
      </c>
      <c r="Y125" s="62" t="str">
        <f t="shared" si="32"/>
        <v/>
      </c>
      <c r="Z125" s="61"/>
      <c r="AA125" s="61"/>
      <c r="AB125" s="63" t="str">
        <f t="shared" si="33"/>
        <v/>
      </c>
      <c r="AC125" s="61"/>
      <c r="AD125" s="61"/>
      <c r="AE125" s="61"/>
      <c r="AF125" s="61"/>
      <c r="AG125" s="61"/>
      <c r="AH125" s="61"/>
      <c r="AI125" s="61" t="str">
        <f t="shared" si="34"/>
        <v/>
      </c>
      <c r="AJ125" s="61">
        <f t="shared" si="35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6"/>
        <v>0</v>
      </c>
      <c r="Q126" s="24">
        <f t="shared" si="27"/>
        <v>0</v>
      </c>
      <c r="R126" s="67"/>
      <c r="S126" s="61" t="str">
        <f t="shared" si="28"/>
        <v/>
      </c>
      <c r="T126" s="61" t="str">
        <f t="shared" si="29"/>
        <v/>
      </c>
      <c r="U126" s="61" t="str">
        <f t="shared" si="30"/>
        <v/>
      </c>
      <c r="V126" s="61"/>
      <c r="W126" s="61"/>
      <c r="X126" s="62" t="str">
        <f t="shared" si="31"/>
        <v/>
      </c>
      <c r="Y126" s="62" t="str">
        <f t="shared" si="32"/>
        <v/>
      </c>
      <c r="Z126" s="61"/>
      <c r="AA126" s="61"/>
      <c r="AB126" s="63" t="str">
        <f t="shared" si="33"/>
        <v/>
      </c>
      <c r="AC126" s="61"/>
      <c r="AD126" s="61"/>
      <c r="AE126" s="61"/>
      <c r="AF126" s="61"/>
      <c r="AG126" s="61"/>
      <c r="AH126" s="61"/>
      <c r="AI126" s="61" t="str">
        <f t="shared" si="34"/>
        <v/>
      </c>
      <c r="AJ126" s="61">
        <f t="shared" si="35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26"/>
        <v>0</v>
      </c>
      <c r="Q127" s="24">
        <f t="shared" si="27"/>
        <v>0</v>
      </c>
      <c r="R127" s="67"/>
      <c r="S127" s="61" t="str">
        <f t="shared" si="28"/>
        <v/>
      </c>
      <c r="T127" s="61" t="str">
        <f t="shared" si="29"/>
        <v/>
      </c>
      <c r="U127" s="61" t="str">
        <f t="shared" si="30"/>
        <v/>
      </c>
      <c r="V127" s="61"/>
      <c r="W127" s="61"/>
      <c r="X127" s="62" t="str">
        <f t="shared" si="31"/>
        <v/>
      </c>
      <c r="Y127" s="62" t="str">
        <f t="shared" si="32"/>
        <v/>
      </c>
      <c r="Z127" s="61"/>
      <c r="AA127" s="61"/>
      <c r="AB127" s="63" t="str">
        <f t="shared" si="33"/>
        <v/>
      </c>
      <c r="AC127" s="61"/>
      <c r="AD127" s="61"/>
      <c r="AE127" s="61"/>
      <c r="AF127" s="61"/>
      <c r="AG127" s="61"/>
      <c r="AH127" s="61"/>
      <c r="AI127" s="61" t="str">
        <f t="shared" si="34"/>
        <v/>
      </c>
      <c r="AJ127" s="61">
        <f t="shared" si="35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26"/>
        <v>0</v>
      </c>
      <c r="Q128" s="24">
        <f t="shared" si="27"/>
        <v>0</v>
      </c>
      <c r="R128" s="67"/>
      <c r="S128" s="61" t="str">
        <f t="shared" si="28"/>
        <v/>
      </c>
      <c r="T128" s="61" t="str">
        <f t="shared" si="29"/>
        <v/>
      </c>
      <c r="U128" s="61" t="str">
        <f t="shared" si="30"/>
        <v/>
      </c>
      <c r="V128" s="61"/>
      <c r="W128" s="61"/>
      <c r="X128" s="62" t="str">
        <f t="shared" si="31"/>
        <v/>
      </c>
      <c r="Y128" s="62" t="str">
        <f t="shared" si="32"/>
        <v/>
      </c>
      <c r="Z128" s="61"/>
      <c r="AA128" s="61"/>
      <c r="AB128" s="63" t="str">
        <f t="shared" si="33"/>
        <v/>
      </c>
      <c r="AC128" s="61"/>
      <c r="AD128" s="61"/>
      <c r="AE128" s="61"/>
      <c r="AF128" s="61"/>
      <c r="AG128" s="61"/>
      <c r="AH128" s="61"/>
      <c r="AI128" s="61" t="str">
        <f t="shared" si="34"/>
        <v/>
      </c>
      <c r="AJ128" s="61">
        <f t="shared" si="35"/>
        <v>0</v>
      </c>
    </row>
    <row r="129" spans="1:39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26"/>
        <v>0</v>
      </c>
      <c r="Q129" s="24">
        <f t="shared" si="27"/>
        <v>0</v>
      </c>
      <c r="R129" s="67"/>
      <c r="S129" s="61" t="str">
        <f t="shared" si="28"/>
        <v/>
      </c>
      <c r="T129" s="61" t="str">
        <f t="shared" si="29"/>
        <v/>
      </c>
      <c r="U129" s="61" t="str">
        <f t="shared" si="30"/>
        <v/>
      </c>
      <c r="V129" s="61"/>
      <c r="W129" s="61"/>
      <c r="X129" s="62" t="str">
        <f t="shared" si="31"/>
        <v/>
      </c>
      <c r="Y129" s="62" t="str">
        <f t="shared" si="32"/>
        <v/>
      </c>
      <c r="Z129" s="61"/>
      <c r="AA129" s="61"/>
      <c r="AB129" s="63" t="str">
        <f t="shared" si="33"/>
        <v/>
      </c>
      <c r="AC129" s="61"/>
      <c r="AD129" s="61"/>
      <c r="AE129" s="61"/>
      <c r="AF129" s="61"/>
      <c r="AG129" s="61"/>
      <c r="AH129" s="61"/>
      <c r="AI129" s="61" t="str">
        <f t="shared" si="34"/>
        <v/>
      </c>
      <c r="AJ129" s="61">
        <f t="shared" si="35"/>
        <v>0</v>
      </c>
    </row>
    <row r="130" spans="1:39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26"/>
        <v>0</v>
      </c>
      <c r="Q130" s="24">
        <f t="shared" si="27"/>
        <v>0</v>
      </c>
      <c r="R130" s="67"/>
      <c r="S130" s="61" t="str">
        <f t="shared" si="28"/>
        <v/>
      </c>
      <c r="T130" s="61" t="str">
        <f t="shared" si="29"/>
        <v/>
      </c>
      <c r="U130" s="61" t="str">
        <f t="shared" si="30"/>
        <v/>
      </c>
      <c r="V130" s="61"/>
      <c r="W130" s="61"/>
      <c r="X130" s="62" t="str">
        <f t="shared" si="31"/>
        <v/>
      </c>
      <c r="Y130" s="62" t="str">
        <f t="shared" si="32"/>
        <v/>
      </c>
      <c r="Z130" s="61"/>
      <c r="AA130" s="61"/>
      <c r="AB130" s="63" t="str">
        <f t="shared" si="33"/>
        <v/>
      </c>
      <c r="AC130" s="61"/>
      <c r="AD130" s="61"/>
      <c r="AE130" s="61"/>
      <c r="AF130" s="61"/>
      <c r="AG130" s="61"/>
      <c r="AH130" s="61"/>
      <c r="AI130" s="61" t="str">
        <f t="shared" si="34"/>
        <v/>
      </c>
      <c r="AJ130" s="61">
        <f t="shared" si="35"/>
        <v>0</v>
      </c>
    </row>
    <row r="131" spans="1:39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26"/>
        <v>0</v>
      </c>
      <c r="Q131" s="24">
        <f t="shared" si="27"/>
        <v>0</v>
      </c>
      <c r="R131" s="67"/>
      <c r="S131" s="61" t="str">
        <f t="shared" si="28"/>
        <v/>
      </c>
      <c r="T131" s="61" t="str">
        <f t="shared" si="29"/>
        <v/>
      </c>
      <c r="U131" s="61" t="str">
        <f t="shared" si="30"/>
        <v/>
      </c>
      <c r="V131" s="61"/>
      <c r="W131" s="61"/>
      <c r="X131" s="62" t="str">
        <f t="shared" si="31"/>
        <v/>
      </c>
      <c r="Y131" s="62" t="str">
        <f t="shared" si="32"/>
        <v/>
      </c>
      <c r="Z131" s="61"/>
      <c r="AA131" s="61"/>
      <c r="AB131" s="63" t="str">
        <f t="shared" si="33"/>
        <v/>
      </c>
      <c r="AC131" s="61"/>
      <c r="AD131" s="61"/>
      <c r="AE131" s="61"/>
      <c r="AF131" s="61"/>
      <c r="AG131" s="61"/>
      <c r="AH131" s="61"/>
      <c r="AI131" s="61" t="str">
        <f t="shared" si="34"/>
        <v/>
      </c>
      <c r="AJ131" s="61">
        <f t="shared" si="35"/>
        <v>0</v>
      </c>
    </row>
    <row r="132" spans="1:39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26"/>
        <v>0</v>
      </c>
      <c r="Q132" s="24">
        <f t="shared" si="27"/>
        <v>0</v>
      </c>
      <c r="R132" s="67"/>
      <c r="S132" s="61" t="str">
        <f t="shared" si="28"/>
        <v/>
      </c>
      <c r="T132" s="61" t="str">
        <f t="shared" si="29"/>
        <v/>
      </c>
      <c r="U132" s="61" t="str">
        <f t="shared" si="30"/>
        <v/>
      </c>
      <c r="V132" s="61"/>
      <c r="W132" s="61"/>
      <c r="X132" s="62" t="str">
        <f t="shared" si="31"/>
        <v/>
      </c>
      <c r="Y132" s="62" t="str">
        <f t="shared" si="32"/>
        <v/>
      </c>
      <c r="Z132" s="61"/>
      <c r="AA132" s="61"/>
      <c r="AB132" s="63" t="str">
        <f t="shared" si="33"/>
        <v/>
      </c>
      <c r="AC132" s="61"/>
      <c r="AD132" s="61"/>
      <c r="AE132" s="61"/>
      <c r="AF132" s="61"/>
      <c r="AG132" s="61"/>
      <c r="AH132" s="61"/>
      <c r="AI132" s="61" t="str">
        <f t="shared" si="34"/>
        <v/>
      </c>
      <c r="AJ132" s="61">
        <f t="shared" si="35"/>
        <v>0</v>
      </c>
    </row>
    <row r="133" spans="1:39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26"/>
        <v>0</v>
      </c>
      <c r="Q133" s="24">
        <f t="shared" si="27"/>
        <v>0</v>
      </c>
      <c r="R133" s="67"/>
      <c r="S133" s="61" t="str">
        <f t="shared" si="28"/>
        <v/>
      </c>
      <c r="T133" s="61" t="str">
        <f t="shared" si="29"/>
        <v/>
      </c>
      <c r="U133" s="61" t="str">
        <f t="shared" si="30"/>
        <v/>
      </c>
      <c r="V133" s="61"/>
      <c r="W133" s="61"/>
      <c r="X133" s="62" t="str">
        <f t="shared" si="31"/>
        <v/>
      </c>
      <c r="Y133" s="62" t="str">
        <f t="shared" si="32"/>
        <v/>
      </c>
      <c r="Z133" s="61"/>
      <c r="AA133" s="61"/>
      <c r="AB133" s="63" t="str">
        <f t="shared" si="33"/>
        <v/>
      </c>
      <c r="AC133" s="61"/>
      <c r="AD133" s="61"/>
      <c r="AE133" s="61"/>
      <c r="AF133" s="61"/>
      <c r="AG133" s="61"/>
      <c r="AH133" s="61"/>
      <c r="AI133" s="61" t="str">
        <f t="shared" si="34"/>
        <v/>
      </c>
      <c r="AJ133" s="61">
        <f t="shared" si="35"/>
        <v>0</v>
      </c>
    </row>
    <row r="134" spans="1:39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26"/>
        <v>0</v>
      </c>
      <c r="Q134" s="24">
        <f t="shared" si="27"/>
        <v>0</v>
      </c>
      <c r="R134" s="67"/>
      <c r="S134" s="61" t="str">
        <f t="shared" si="28"/>
        <v/>
      </c>
      <c r="T134" s="61" t="str">
        <f t="shared" si="29"/>
        <v/>
      </c>
      <c r="U134" s="61" t="str">
        <f t="shared" si="30"/>
        <v/>
      </c>
      <c r="V134" s="61"/>
      <c r="W134" s="61"/>
      <c r="X134" s="62" t="str">
        <f t="shared" si="31"/>
        <v/>
      </c>
      <c r="Y134" s="62" t="str">
        <f t="shared" si="32"/>
        <v/>
      </c>
      <c r="Z134" s="61"/>
      <c r="AA134" s="61"/>
      <c r="AB134" s="63" t="str">
        <f t="shared" si="33"/>
        <v/>
      </c>
      <c r="AC134" s="61"/>
      <c r="AD134" s="61"/>
      <c r="AE134" s="61"/>
      <c r="AF134" s="61"/>
      <c r="AG134" s="61"/>
      <c r="AH134" s="61"/>
      <c r="AI134" s="61" t="str">
        <f t="shared" si="34"/>
        <v/>
      </c>
      <c r="AJ134" s="61">
        <f t="shared" si="35"/>
        <v>0</v>
      </c>
    </row>
    <row r="135" spans="1:39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26"/>
        <v>0</v>
      </c>
      <c r="Q135" s="24">
        <f t="shared" si="27"/>
        <v>0</v>
      </c>
      <c r="R135" s="67"/>
      <c r="S135" s="61" t="str">
        <f t="shared" si="28"/>
        <v/>
      </c>
      <c r="T135" s="61" t="str">
        <f t="shared" si="29"/>
        <v/>
      </c>
      <c r="U135" s="61" t="str">
        <f t="shared" si="30"/>
        <v/>
      </c>
      <c r="V135" s="61"/>
      <c r="W135" s="61"/>
      <c r="X135" s="62" t="str">
        <f t="shared" si="31"/>
        <v/>
      </c>
      <c r="Y135" s="62" t="str">
        <f t="shared" si="32"/>
        <v/>
      </c>
      <c r="Z135" s="61"/>
      <c r="AA135" s="61"/>
      <c r="AB135" s="63" t="str">
        <f t="shared" si="33"/>
        <v/>
      </c>
      <c r="AC135" s="61"/>
      <c r="AD135" s="61"/>
      <c r="AE135" s="61"/>
      <c r="AF135" s="61"/>
      <c r="AG135" s="61"/>
      <c r="AH135" s="61"/>
      <c r="AI135" s="61" t="str">
        <f t="shared" si="34"/>
        <v/>
      </c>
      <c r="AJ135" s="61">
        <f t="shared" si="35"/>
        <v>0</v>
      </c>
    </row>
    <row r="136" spans="1:39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26"/>
        <v>0</v>
      </c>
      <c r="Q136" s="24">
        <f t="shared" si="27"/>
        <v>0</v>
      </c>
      <c r="R136" s="67"/>
      <c r="S136" s="61" t="str">
        <f t="shared" si="28"/>
        <v/>
      </c>
      <c r="T136" s="61" t="str">
        <f t="shared" si="29"/>
        <v/>
      </c>
      <c r="U136" s="61" t="str">
        <f t="shared" si="30"/>
        <v/>
      </c>
      <c r="V136" s="61"/>
      <c r="W136" s="61"/>
      <c r="X136" s="62" t="str">
        <f t="shared" si="31"/>
        <v/>
      </c>
      <c r="Y136" s="62" t="str">
        <f t="shared" si="32"/>
        <v/>
      </c>
      <c r="Z136" s="61"/>
      <c r="AA136" s="61"/>
      <c r="AB136" s="63" t="str">
        <f t="shared" si="33"/>
        <v/>
      </c>
      <c r="AC136" s="61"/>
      <c r="AD136" s="61"/>
      <c r="AE136" s="61"/>
      <c r="AF136" s="61"/>
      <c r="AG136" s="61"/>
      <c r="AH136" s="61"/>
      <c r="AI136" s="61" t="str">
        <f t="shared" si="34"/>
        <v/>
      </c>
      <c r="AJ136" s="61">
        <f t="shared" si="35"/>
        <v>0</v>
      </c>
    </row>
    <row r="137" spans="1:39" x14ac:dyDescent="0.2">
      <c r="A137" s="23"/>
      <c r="B137" s="23"/>
      <c r="C137" s="23"/>
      <c r="D137" s="22" t="s">
        <v>29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9"/>
      <c r="S137" s="13">
        <f t="shared" ref="S137:AJ137" si="36">SUM(S11:S136)</f>
        <v>4</v>
      </c>
      <c r="T137" s="13">
        <f t="shared" si="36"/>
        <v>24</v>
      </c>
      <c r="U137" s="13">
        <f t="shared" si="36"/>
        <v>0</v>
      </c>
      <c r="V137" s="13">
        <f t="shared" si="36"/>
        <v>0</v>
      </c>
      <c r="W137" s="13">
        <f t="shared" si="36"/>
        <v>0</v>
      </c>
      <c r="X137" s="13">
        <f t="shared" si="36"/>
        <v>0</v>
      </c>
      <c r="Y137" s="13">
        <f t="shared" si="36"/>
        <v>0</v>
      </c>
      <c r="Z137" s="13">
        <f t="shared" si="36"/>
        <v>0</v>
      </c>
      <c r="AA137" s="13">
        <f t="shared" si="36"/>
        <v>0</v>
      </c>
      <c r="AB137" s="13">
        <f t="shared" si="36"/>
        <v>0</v>
      </c>
      <c r="AC137" s="13">
        <f t="shared" si="36"/>
        <v>0</v>
      </c>
      <c r="AD137" s="13">
        <f t="shared" si="36"/>
        <v>0</v>
      </c>
      <c r="AE137" s="13">
        <f t="shared" si="36"/>
        <v>0</v>
      </c>
      <c r="AF137" s="13">
        <f t="shared" si="36"/>
        <v>0</v>
      </c>
      <c r="AG137" s="13">
        <f t="shared" si="36"/>
        <v>0</v>
      </c>
      <c r="AH137" s="13">
        <f t="shared" si="36"/>
        <v>0</v>
      </c>
      <c r="AI137" s="13">
        <f t="shared" si="36"/>
        <v>0</v>
      </c>
      <c r="AJ137" s="13">
        <f t="shared" si="36"/>
        <v>28</v>
      </c>
    </row>
    <row r="138" spans="1:39" x14ac:dyDescent="0.2">
      <c r="A138" s="21"/>
      <c r="B138" s="21"/>
      <c r="C138" s="21"/>
      <c r="D138" s="20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</row>
    <row r="139" spans="1:39" x14ac:dyDescent="0.2">
      <c r="A139" s="21"/>
      <c r="B139" s="21"/>
      <c r="C139" s="21"/>
      <c r="D139" s="20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9" t="s">
        <v>117</v>
      </c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</row>
    <row r="140" spans="1:39" x14ac:dyDescent="0.2">
      <c r="A140" s="21"/>
      <c r="B140" s="21"/>
      <c r="C140" s="21"/>
      <c r="D140" s="20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9" t="s">
        <v>118</v>
      </c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</row>
    <row r="141" spans="1:39" x14ac:dyDescent="0.2">
      <c r="A141" s="21"/>
      <c r="B141" s="21"/>
      <c r="C141" s="21"/>
      <c r="D141" s="20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9" t="s">
        <v>51</v>
      </c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</row>
    <row r="142" spans="1:39" x14ac:dyDescent="0.2">
      <c r="A142" s="21"/>
      <c r="B142" s="21"/>
      <c r="C142" s="21"/>
      <c r="D142" s="20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9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 spans="1:39" x14ac:dyDescent="0.2">
      <c r="A143" s="21"/>
      <c r="B143" s="21"/>
      <c r="C143" s="21"/>
      <c r="D143" s="20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9" t="s">
        <v>119</v>
      </c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</row>
    <row r="144" spans="1:39" x14ac:dyDescent="0.2">
      <c r="A144" s="17"/>
      <c r="B144" s="17"/>
      <c r="C144" s="17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M144" s="64" t="s">
        <v>120</v>
      </c>
    </row>
  </sheetData>
  <autoFilter ref="D10:AJ137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J6:AJ9"/>
    <mergeCell ref="S8:V8"/>
    <mergeCell ref="W8:W9"/>
    <mergeCell ref="X8:AA8"/>
    <mergeCell ref="AB8:AB9"/>
    <mergeCell ref="AC8:AD8"/>
    <mergeCell ref="AF6:AF7"/>
    <mergeCell ref="W6:W7"/>
    <mergeCell ref="AF8:AF9"/>
    <mergeCell ref="AG8:AG9"/>
    <mergeCell ref="AH8:AI8"/>
    <mergeCell ref="AG6:AG7"/>
    <mergeCell ref="AH6:AH7"/>
    <mergeCell ref="AI6:AI7"/>
    <mergeCell ref="AE8:AE9"/>
    <mergeCell ref="X6:X7"/>
    <mergeCell ref="Y6:Y7"/>
    <mergeCell ref="Z6:AB6"/>
    <mergeCell ref="AC6:AD7"/>
    <mergeCell ref="AE6:AE7"/>
  </mergeCells>
  <conditionalFormatting sqref="AE11:AH136 AJ11:AJ136">
    <cfRule type="containsText" dxfId="15" priority="4" operator="containsText" text="УКАЗАТЬ УРОВЕНЬ!!!">
      <formula>NOT(ISERROR(SEARCH("УКАЗАТЬ УРОВЕНЬ!!!",AE11)))</formula>
    </cfRule>
  </conditionalFormatting>
  <conditionalFormatting sqref="X11:Y136">
    <cfRule type="expression" dxfId="14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44"/>
  <sheetViews>
    <sheetView view="pageBreakPreview" topLeftCell="D10" zoomScale="85" zoomScaleNormal="100" zoomScaleSheetLayoutView="85" workbookViewId="0">
      <selection activeCell="AN22" sqref="AN22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3" width="9.140625" style="64" customWidth="1"/>
    <col min="194" max="16384" width="9.140625" style="64"/>
  </cols>
  <sheetData>
    <row r="1" spans="1:39" x14ac:dyDescent="0.2">
      <c r="A1" s="95" t="s">
        <v>274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275</v>
      </c>
      <c r="E11" s="61" t="s">
        <v>93</v>
      </c>
      <c r="F11" s="61" t="s">
        <v>132</v>
      </c>
      <c r="G11" s="61"/>
      <c r="H11" s="61"/>
      <c r="I11" s="61"/>
      <c r="J11" s="61" t="s">
        <v>9</v>
      </c>
      <c r="K11" s="61"/>
      <c r="L11" s="61"/>
      <c r="M11" s="61"/>
      <c r="N11" s="61">
        <v>4</v>
      </c>
      <c r="O11" s="61"/>
      <c r="P11" s="61" t="s">
        <v>276</v>
      </c>
      <c r="Q11" s="61" t="s">
        <v>258</v>
      </c>
      <c r="R11" s="61">
        <v>16</v>
      </c>
      <c r="S11" s="61">
        <f t="shared" ref="S11:S42" si="0">IF(OR(J11="СПЗ",,J11="Лекции",),N11,"")</f>
        <v>4</v>
      </c>
      <c r="T11" s="61" t="str">
        <f t="shared" ref="T11:T42" si="1">IF(OR(J11="СПЗ",,J11="Семинары ИПЗ",),N11,"")</f>
        <v/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 t="s">
        <v>275</v>
      </c>
      <c r="E12" s="61" t="s">
        <v>83</v>
      </c>
      <c r="F12" s="61" t="s">
        <v>132</v>
      </c>
      <c r="G12" s="61"/>
      <c r="H12" s="61"/>
      <c r="I12" s="61"/>
      <c r="J12" s="61" t="s">
        <v>65</v>
      </c>
      <c r="K12" s="61"/>
      <c r="L12" s="61"/>
      <c r="M12" s="61"/>
      <c r="N12" s="61">
        <v>4</v>
      </c>
      <c r="O12" s="61"/>
      <c r="P12" s="61" t="s">
        <v>169</v>
      </c>
      <c r="Q12" s="61" t="s">
        <v>232</v>
      </c>
      <c r="R12" s="61">
        <v>8</v>
      </c>
      <c r="S12" s="61" t="str">
        <f t="shared" si="0"/>
        <v/>
      </c>
      <c r="T12" s="61">
        <f t="shared" si="1"/>
        <v>4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4</v>
      </c>
    </row>
    <row r="13" spans="1:39" ht="63" customHeight="1" x14ac:dyDescent="0.2">
      <c r="A13" s="27"/>
      <c r="B13" s="27"/>
      <c r="C13" s="27"/>
      <c r="D13" s="60" t="s">
        <v>69</v>
      </c>
      <c r="E13" s="61" t="s">
        <v>63</v>
      </c>
      <c r="F13" s="61" t="s">
        <v>236</v>
      </c>
      <c r="G13" s="61"/>
      <c r="H13" s="61"/>
      <c r="I13" s="61"/>
      <c r="J13" s="61" t="s">
        <v>9</v>
      </c>
      <c r="K13" s="61"/>
      <c r="L13" s="61"/>
      <c r="M13" s="61"/>
      <c r="N13" s="61">
        <v>2</v>
      </c>
      <c r="O13" s="61"/>
      <c r="P13" s="61" t="s">
        <v>169</v>
      </c>
      <c r="Q13" s="61" t="s">
        <v>66</v>
      </c>
      <c r="R13" s="61">
        <v>22</v>
      </c>
      <c r="S13" s="61">
        <f t="shared" si="0"/>
        <v>2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 t="s">
        <v>69</v>
      </c>
      <c r="E14" s="61" t="s">
        <v>67</v>
      </c>
      <c r="F14" s="61" t="s">
        <v>236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169</v>
      </c>
      <c r="Q14" s="61" t="s">
        <v>66</v>
      </c>
      <c r="R14" s="61">
        <v>22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 t="s">
        <v>69</v>
      </c>
      <c r="E15" s="61" t="s">
        <v>71</v>
      </c>
      <c r="F15" s="61" t="s">
        <v>236</v>
      </c>
      <c r="G15" s="61"/>
      <c r="H15" s="61"/>
      <c r="I15" s="61"/>
      <c r="J15" s="61" t="s">
        <v>9</v>
      </c>
      <c r="K15" s="61"/>
      <c r="L15" s="61"/>
      <c r="M15" s="61"/>
      <c r="N15" s="61">
        <v>2</v>
      </c>
      <c r="O15" s="61"/>
      <c r="P15" s="61" t="s">
        <v>277</v>
      </c>
      <c r="Q15" s="61" t="s">
        <v>66</v>
      </c>
      <c r="R15" s="61">
        <v>22</v>
      </c>
      <c r="S15" s="61">
        <f t="shared" si="0"/>
        <v>2</v>
      </c>
      <c r="T15" s="61" t="str">
        <f t="shared" si="1"/>
        <v/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 t="s">
        <v>69</v>
      </c>
      <c r="E16" s="61" t="s">
        <v>76</v>
      </c>
      <c r="F16" s="61" t="s">
        <v>236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277</v>
      </c>
      <c r="Q16" s="61" t="s">
        <v>66</v>
      </c>
      <c r="R16" s="61">
        <v>22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6" ht="31.5" customHeight="1" x14ac:dyDescent="0.2">
      <c r="A17" s="27"/>
      <c r="B17" s="27"/>
      <c r="C17" s="27"/>
      <c r="D17" s="60" t="s">
        <v>131</v>
      </c>
      <c r="E17" s="61" t="s">
        <v>93</v>
      </c>
      <c r="F17" s="61" t="s">
        <v>124</v>
      </c>
      <c r="G17" s="61"/>
      <c r="H17" s="61"/>
      <c r="I17" s="61"/>
      <c r="J17" s="61" t="s">
        <v>65</v>
      </c>
      <c r="K17" s="61"/>
      <c r="L17" s="61"/>
      <c r="M17" s="61"/>
      <c r="N17" s="61">
        <v>4</v>
      </c>
      <c r="O17" s="61"/>
      <c r="P17" s="61" t="s">
        <v>277</v>
      </c>
      <c r="Q17" s="61" t="s">
        <v>232</v>
      </c>
      <c r="R17" s="61">
        <v>8</v>
      </c>
      <c r="S17" s="61" t="str">
        <f t="shared" si="0"/>
        <v/>
      </c>
      <c r="T17" s="61">
        <f t="shared" si="1"/>
        <v>4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4</v>
      </c>
    </row>
    <row r="18" spans="1:36" ht="31.5" customHeight="1" x14ac:dyDescent="0.2">
      <c r="A18" s="43"/>
      <c r="B18" s="43"/>
      <c r="C18" s="43"/>
      <c r="D18" s="60" t="s">
        <v>131</v>
      </c>
      <c r="E18" s="61" t="s">
        <v>83</v>
      </c>
      <c r="F18" s="61" t="s">
        <v>124</v>
      </c>
      <c r="G18" s="61"/>
      <c r="H18" s="61"/>
      <c r="I18" s="61"/>
      <c r="J18" s="61" t="s">
        <v>65</v>
      </c>
      <c r="K18" s="61"/>
      <c r="L18" s="61"/>
      <c r="M18" s="61"/>
      <c r="N18" s="61">
        <v>4</v>
      </c>
      <c r="O18" s="61"/>
      <c r="P18" s="61" t="s">
        <v>169</v>
      </c>
      <c r="Q18" s="61" t="s">
        <v>134</v>
      </c>
      <c r="R18" s="61">
        <v>35</v>
      </c>
      <c r="S18" s="61" t="str">
        <f t="shared" si="0"/>
        <v/>
      </c>
      <c r="T18" s="61">
        <f t="shared" si="1"/>
        <v>4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4</v>
      </c>
    </row>
    <row r="19" spans="1:36" ht="31.5" customHeight="1" x14ac:dyDescent="0.2">
      <c r="A19" s="43"/>
      <c r="B19" s="43"/>
      <c r="C19" s="43"/>
      <c r="D19" s="60" t="s">
        <v>131</v>
      </c>
      <c r="E19" s="61" t="s">
        <v>153</v>
      </c>
      <c r="F19" s="61" t="s">
        <v>124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277</v>
      </c>
      <c r="Q19" s="61" t="s">
        <v>134</v>
      </c>
      <c r="R19" s="61">
        <v>35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6" ht="63" customHeight="1" x14ac:dyDescent="0.2">
      <c r="A20" s="43"/>
      <c r="B20" s="43"/>
      <c r="C20" s="43"/>
      <c r="D20" s="65" t="s">
        <v>174</v>
      </c>
      <c r="E20" s="25" t="s">
        <v>60</v>
      </c>
      <c r="F20" s="25" t="s">
        <v>159</v>
      </c>
      <c r="G20" s="25"/>
      <c r="H20" s="25"/>
      <c r="I20" s="25"/>
      <c r="J20" s="25" t="s">
        <v>65</v>
      </c>
      <c r="K20" s="25"/>
      <c r="L20" s="25"/>
      <c r="M20" s="25"/>
      <c r="N20" s="61">
        <v>2</v>
      </c>
      <c r="O20" s="25"/>
      <c r="P20" s="61" t="s">
        <v>169</v>
      </c>
      <c r="Q20" s="61" t="s">
        <v>66</v>
      </c>
      <c r="R20" s="67">
        <v>22</v>
      </c>
      <c r="S20" s="61" t="str">
        <f t="shared" si="0"/>
        <v/>
      </c>
      <c r="T20" s="61">
        <f t="shared" si="1"/>
        <v>2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2</v>
      </c>
    </row>
    <row r="21" spans="1:36" ht="63" customHeight="1" x14ac:dyDescent="0.2">
      <c r="A21" s="43"/>
      <c r="B21" s="43"/>
      <c r="C21" s="43"/>
      <c r="D21" s="65" t="s">
        <v>174</v>
      </c>
      <c r="E21" s="25" t="s">
        <v>63</v>
      </c>
      <c r="F21" s="25" t="s">
        <v>159</v>
      </c>
      <c r="G21" s="25"/>
      <c r="H21" s="25"/>
      <c r="I21" s="25"/>
      <c r="J21" s="25" t="s">
        <v>9</v>
      </c>
      <c r="K21" s="25"/>
      <c r="L21" s="25"/>
      <c r="M21" s="25"/>
      <c r="N21" s="61">
        <v>2</v>
      </c>
      <c r="O21" s="25"/>
      <c r="P21" s="61" t="s">
        <v>277</v>
      </c>
      <c r="Q21" s="61" t="s">
        <v>66</v>
      </c>
      <c r="R21" s="67">
        <v>22</v>
      </c>
      <c r="S21" s="61">
        <f t="shared" si="0"/>
        <v>2</v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6" ht="47.25" customHeight="1" x14ac:dyDescent="0.2">
      <c r="A22" s="43"/>
      <c r="B22" s="43"/>
      <c r="C22" s="43"/>
      <c r="D22" s="66" t="s">
        <v>174</v>
      </c>
      <c r="E22" s="25" t="s">
        <v>67</v>
      </c>
      <c r="F22" s="25" t="s">
        <v>159</v>
      </c>
      <c r="G22" s="25"/>
      <c r="H22" s="25"/>
      <c r="I22" s="25"/>
      <c r="J22" s="25" t="s">
        <v>65</v>
      </c>
      <c r="K22" s="25"/>
      <c r="L22" s="25"/>
      <c r="M22" s="25"/>
      <c r="N22" s="61">
        <v>2</v>
      </c>
      <c r="O22" s="25"/>
      <c r="P22" s="61" t="s">
        <v>277</v>
      </c>
      <c r="Q22" s="61" t="s">
        <v>66</v>
      </c>
      <c r="R22" s="67">
        <v>22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6" ht="31.5" customHeight="1" x14ac:dyDescent="0.2">
      <c r="A23" s="43"/>
      <c r="B23" s="43"/>
      <c r="C23" s="43"/>
      <c r="D23" s="66" t="s">
        <v>174</v>
      </c>
      <c r="E23" s="25" t="s">
        <v>71</v>
      </c>
      <c r="F23" s="25" t="s">
        <v>159</v>
      </c>
      <c r="G23" s="25"/>
      <c r="H23" s="25"/>
      <c r="I23" s="25"/>
      <c r="J23" s="25" t="s">
        <v>65</v>
      </c>
      <c r="K23" s="25"/>
      <c r="L23" s="25"/>
      <c r="M23" s="25"/>
      <c r="N23" s="61">
        <v>2</v>
      </c>
      <c r="O23" s="25"/>
      <c r="P23" s="61" t="s">
        <v>169</v>
      </c>
      <c r="Q23" s="61" t="s">
        <v>70</v>
      </c>
      <c r="R23" s="67">
        <v>52</v>
      </c>
      <c r="S23" s="61" t="str">
        <f t="shared" si="0"/>
        <v/>
      </c>
      <c r="T23" s="61">
        <f t="shared" si="1"/>
        <v>2</v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6" ht="31.5" customHeight="1" x14ac:dyDescent="0.2">
      <c r="A24" s="43"/>
      <c r="B24" s="43"/>
      <c r="C24" s="43"/>
      <c r="D24" s="66" t="s">
        <v>174</v>
      </c>
      <c r="E24" s="25" t="s">
        <v>76</v>
      </c>
      <c r="F24" s="25" t="s">
        <v>159</v>
      </c>
      <c r="G24" s="25"/>
      <c r="H24" s="25"/>
      <c r="I24" s="25"/>
      <c r="J24" s="25" t="s">
        <v>65</v>
      </c>
      <c r="K24" s="25"/>
      <c r="L24" s="25"/>
      <c r="M24" s="25"/>
      <c r="N24" s="61">
        <v>2</v>
      </c>
      <c r="O24" s="25"/>
      <c r="P24" s="61" t="s">
        <v>169</v>
      </c>
      <c r="Q24" s="61" t="s">
        <v>70</v>
      </c>
      <c r="R24" s="67">
        <v>52</v>
      </c>
      <c r="S24" s="61" t="str">
        <f t="shared" si="0"/>
        <v/>
      </c>
      <c r="T24" s="61">
        <f t="shared" si="1"/>
        <v>2</v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6" ht="31.5" customHeight="1" x14ac:dyDescent="0.2">
      <c r="A25" s="43"/>
      <c r="B25" s="43"/>
      <c r="C25" s="43"/>
      <c r="D25" s="66" t="s">
        <v>177</v>
      </c>
      <c r="E25" s="25" t="s">
        <v>63</v>
      </c>
      <c r="F25" s="25" t="s">
        <v>150</v>
      </c>
      <c r="G25" s="25"/>
      <c r="H25" s="25"/>
      <c r="I25" s="25"/>
      <c r="J25" s="25" t="s">
        <v>65</v>
      </c>
      <c r="K25" s="25"/>
      <c r="L25" s="25"/>
      <c r="M25" s="25"/>
      <c r="N25" s="61">
        <v>2</v>
      </c>
      <c r="O25" s="25"/>
      <c r="P25" s="61" t="s">
        <v>169</v>
      </c>
      <c r="Q25" s="61" t="s">
        <v>81</v>
      </c>
      <c r="R25" s="67">
        <v>12</v>
      </c>
      <c r="S25" s="61" t="str">
        <f t="shared" si="0"/>
        <v/>
      </c>
      <c r="T25" s="61">
        <f t="shared" si="1"/>
        <v>2</v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6" ht="31.5" customHeight="1" x14ac:dyDescent="0.2">
      <c r="A26" s="43"/>
      <c r="B26" s="43"/>
      <c r="C26" s="43"/>
      <c r="D26" s="66" t="s">
        <v>230</v>
      </c>
      <c r="E26" s="25" t="s">
        <v>93</v>
      </c>
      <c r="F26" s="25" t="s">
        <v>124</v>
      </c>
      <c r="G26" s="25"/>
      <c r="H26" s="25"/>
      <c r="I26" s="25"/>
      <c r="J26" s="25" t="s">
        <v>65</v>
      </c>
      <c r="K26" s="25"/>
      <c r="L26" s="25"/>
      <c r="M26" s="25"/>
      <c r="N26" s="25">
        <v>4</v>
      </c>
      <c r="O26" s="25"/>
      <c r="P26" s="61" t="s">
        <v>169</v>
      </c>
      <c r="Q26" s="59" t="s">
        <v>134</v>
      </c>
      <c r="R26" s="67">
        <v>33</v>
      </c>
      <c r="S26" s="61" t="str">
        <f t="shared" si="0"/>
        <v/>
      </c>
      <c r="T26" s="61">
        <f t="shared" si="1"/>
        <v>4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4</v>
      </c>
    </row>
    <row r="27" spans="1:36" ht="31.5" customHeight="1" x14ac:dyDescent="0.2">
      <c r="A27" s="43"/>
      <c r="B27" s="43"/>
      <c r="C27" s="43"/>
      <c r="D27" s="66" t="s">
        <v>230</v>
      </c>
      <c r="E27" s="25" t="s">
        <v>83</v>
      </c>
      <c r="F27" s="25" t="s">
        <v>124</v>
      </c>
      <c r="G27" s="25"/>
      <c r="H27" s="25"/>
      <c r="I27" s="25"/>
      <c r="J27" s="25" t="s">
        <v>65</v>
      </c>
      <c r="K27" s="25"/>
      <c r="L27" s="25"/>
      <c r="M27" s="25"/>
      <c r="N27" s="25">
        <v>4</v>
      </c>
      <c r="O27" s="25"/>
      <c r="P27" s="61" t="s">
        <v>169</v>
      </c>
      <c r="Q27" s="59" t="s">
        <v>232</v>
      </c>
      <c r="R27" s="67">
        <v>8</v>
      </c>
      <c r="S27" s="61" t="str">
        <f t="shared" si="0"/>
        <v/>
      </c>
      <c r="T27" s="61">
        <f t="shared" si="1"/>
        <v>4</v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4</v>
      </c>
    </row>
    <row r="28" spans="1:36" ht="31.5" customHeight="1" x14ac:dyDescent="0.2">
      <c r="A28" s="43"/>
      <c r="B28" s="43"/>
      <c r="C28" s="43"/>
      <c r="D28" s="65" t="s">
        <v>97</v>
      </c>
      <c r="E28" s="25" t="s">
        <v>63</v>
      </c>
      <c r="F28" s="25" t="s">
        <v>150</v>
      </c>
      <c r="G28" s="25"/>
      <c r="H28" s="25"/>
      <c r="I28" s="25"/>
      <c r="J28" s="25" t="s">
        <v>9</v>
      </c>
      <c r="K28" s="25"/>
      <c r="L28" s="25"/>
      <c r="M28" s="25"/>
      <c r="N28" s="61">
        <v>2</v>
      </c>
      <c r="O28" s="25"/>
      <c r="P28" s="61" t="s">
        <v>169</v>
      </c>
      <c r="Q28" s="59" t="s">
        <v>66</v>
      </c>
      <c r="R28" s="67">
        <v>22</v>
      </c>
      <c r="S28" s="61">
        <f t="shared" si="0"/>
        <v>2</v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</row>
    <row r="29" spans="1:36" ht="31.5" customHeight="1" x14ac:dyDescent="0.2">
      <c r="A29" s="43"/>
      <c r="B29" s="43"/>
      <c r="C29" s="43"/>
      <c r="D29" s="65" t="s">
        <v>97</v>
      </c>
      <c r="E29" s="25" t="s">
        <v>67</v>
      </c>
      <c r="F29" s="25" t="s">
        <v>150</v>
      </c>
      <c r="G29" s="25"/>
      <c r="H29" s="25"/>
      <c r="I29" s="25"/>
      <c r="J29" s="25" t="s">
        <v>65</v>
      </c>
      <c r="K29" s="25"/>
      <c r="L29" s="25"/>
      <c r="M29" s="25"/>
      <c r="N29" s="61">
        <v>2</v>
      </c>
      <c r="O29" s="25"/>
      <c r="P29" s="61" t="s">
        <v>169</v>
      </c>
      <c r="Q29" s="59" t="s">
        <v>66</v>
      </c>
      <c r="R29" s="67">
        <v>22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</row>
    <row r="30" spans="1:36" ht="31.5" customHeight="1" x14ac:dyDescent="0.2">
      <c r="A30" s="43"/>
      <c r="B30" s="43"/>
      <c r="C30" s="43"/>
      <c r="D30" s="65" t="s">
        <v>97</v>
      </c>
      <c r="E30" s="25" t="s">
        <v>71</v>
      </c>
      <c r="F30" s="25" t="s">
        <v>150</v>
      </c>
      <c r="G30" s="25"/>
      <c r="H30" s="25"/>
      <c r="I30" s="25"/>
      <c r="J30" s="25" t="s">
        <v>9</v>
      </c>
      <c r="K30" s="25"/>
      <c r="L30" s="25"/>
      <c r="M30" s="25"/>
      <c r="N30" s="61">
        <v>2</v>
      </c>
      <c r="O30" s="25"/>
      <c r="P30" s="61" t="s">
        <v>277</v>
      </c>
      <c r="Q30" s="59" t="s">
        <v>66</v>
      </c>
      <c r="R30" s="67">
        <v>22</v>
      </c>
      <c r="S30" s="61">
        <f t="shared" si="0"/>
        <v>2</v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</row>
    <row r="31" spans="1:36" ht="31.5" customHeight="1" x14ac:dyDescent="0.2">
      <c r="A31" s="43"/>
      <c r="B31" s="43"/>
      <c r="C31" s="43"/>
      <c r="D31" s="65" t="s">
        <v>97</v>
      </c>
      <c r="E31" s="25" t="s">
        <v>76</v>
      </c>
      <c r="F31" s="25" t="s">
        <v>150</v>
      </c>
      <c r="G31" s="25"/>
      <c r="H31" s="25"/>
      <c r="I31" s="25"/>
      <c r="J31" s="25" t="s">
        <v>65</v>
      </c>
      <c r="K31" s="25"/>
      <c r="L31" s="25"/>
      <c r="M31" s="25"/>
      <c r="N31" s="61">
        <v>2</v>
      </c>
      <c r="O31" s="25"/>
      <c r="P31" s="61" t="s">
        <v>277</v>
      </c>
      <c r="Q31" s="59" t="s">
        <v>66</v>
      </c>
      <c r="R31" s="67">
        <v>22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</row>
    <row r="32" spans="1:36" ht="63" customHeight="1" x14ac:dyDescent="0.2">
      <c r="A32" s="43"/>
      <c r="B32" s="43"/>
      <c r="C32" s="43"/>
      <c r="D32" s="65" t="s">
        <v>239</v>
      </c>
      <c r="E32" s="25" t="s">
        <v>93</v>
      </c>
      <c r="F32" s="25" t="s">
        <v>132</v>
      </c>
      <c r="G32" s="25"/>
      <c r="H32" s="25"/>
      <c r="I32" s="25"/>
      <c r="J32" s="25" t="s">
        <v>65</v>
      </c>
      <c r="K32" s="25"/>
      <c r="L32" s="25"/>
      <c r="M32" s="25"/>
      <c r="N32" s="25">
        <v>4</v>
      </c>
      <c r="O32" s="25"/>
      <c r="P32" s="61" t="s">
        <v>213</v>
      </c>
      <c r="Q32" s="59" t="s">
        <v>258</v>
      </c>
      <c r="R32" s="67">
        <v>15</v>
      </c>
      <c r="S32" s="61" t="str">
        <f t="shared" si="0"/>
        <v/>
      </c>
      <c r="T32" s="61">
        <f t="shared" si="1"/>
        <v>4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4</v>
      </c>
    </row>
    <row r="33" spans="1:36" ht="31.5" customHeight="1" x14ac:dyDescent="0.2">
      <c r="A33" s="43"/>
      <c r="B33" s="43"/>
      <c r="C33" s="43"/>
      <c r="D33" s="65" t="s">
        <v>239</v>
      </c>
      <c r="E33" s="25" t="s">
        <v>83</v>
      </c>
      <c r="F33" s="25" t="s">
        <v>132</v>
      </c>
      <c r="G33" s="25"/>
      <c r="H33" s="25"/>
      <c r="I33" s="25"/>
      <c r="J33" s="25" t="s">
        <v>65</v>
      </c>
      <c r="K33" s="25"/>
      <c r="L33" s="25"/>
      <c r="M33" s="25"/>
      <c r="N33" s="25">
        <v>4</v>
      </c>
      <c r="O33" s="25"/>
      <c r="P33" s="61" t="s">
        <v>277</v>
      </c>
      <c r="Q33" s="59" t="s">
        <v>134</v>
      </c>
      <c r="R33" s="67">
        <v>33</v>
      </c>
      <c r="S33" s="61" t="str">
        <f t="shared" si="0"/>
        <v/>
      </c>
      <c r="T33" s="61">
        <f t="shared" si="1"/>
        <v>4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4</v>
      </c>
    </row>
    <row r="34" spans="1:36" ht="31.5" customHeight="1" x14ac:dyDescent="0.2">
      <c r="A34" s="43"/>
      <c r="B34" s="43"/>
      <c r="C34" s="43"/>
      <c r="D34" s="65" t="s">
        <v>239</v>
      </c>
      <c r="E34" s="25" t="s">
        <v>153</v>
      </c>
      <c r="F34" s="25" t="s">
        <v>132</v>
      </c>
      <c r="G34" s="25"/>
      <c r="H34" s="25"/>
      <c r="I34" s="25"/>
      <c r="J34" s="25" t="s">
        <v>65</v>
      </c>
      <c r="K34" s="25"/>
      <c r="L34" s="25"/>
      <c r="M34" s="25"/>
      <c r="N34" s="25">
        <v>2</v>
      </c>
      <c r="O34" s="25"/>
      <c r="P34" s="61" t="s">
        <v>277</v>
      </c>
      <c r="Q34" s="59" t="s">
        <v>134</v>
      </c>
      <c r="R34" s="67">
        <v>33</v>
      </c>
      <c r="S34" s="61" t="str">
        <f t="shared" si="0"/>
        <v/>
      </c>
      <c r="T34" s="61">
        <f t="shared" si="1"/>
        <v>2</v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ht="31.5" customHeight="1" x14ac:dyDescent="0.2">
      <c r="A35" s="43"/>
      <c r="B35" s="43"/>
      <c r="C35" s="43"/>
      <c r="D35" s="65" t="s">
        <v>181</v>
      </c>
      <c r="E35" s="25" t="s">
        <v>60</v>
      </c>
      <c r="F35" s="25" t="s">
        <v>216</v>
      </c>
      <c r="G35" s="25"/>
      <c r="H35" s="25"/>
      <c r="I35" s="25"/>
      <c r="J35" s="25" t="s">
        <v>65</v>
      </c>
      <c r="K35" s="25"/>
      <c r="L35" s="25"/>
      <c r="M35" s="25"/>
      <c r="N35" s="61">
        <v>2</v>
      </c>
      <c r="O35" s="25"/>
      <c r="P35" s="61" t="s">
        <v>169</v>
      </c>
      <c r="Q35" s="59" t="s">
        <v>66</v>
      </c>
      <c r="R35" s="67">
        <v>22</v>
      </c>
      <c r="S35" s="61" t="str">
        <f t="shared" si="0"/>
        <v/>
      </c>
      <c r="T35" s="61">
        <f t="shared" si="1"/>
        <v>2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ht="31.5" customHeight="1" x14ac:dyDescent="0.2">
      <c r="A36" s="43"/>
      <c r="B36" s="43"/>
      <c r="C36" s="43"/>
      <c r="D36" s="65" t="s">
        <v>181</v>
      </c>
      <c r="E36" s="25" t="s">
        <v>63</v>
      </c>
      <c r="F36" s="25" t="s">
        <v>216</v>
      </c>
      <c r="G36" s="25"/>
      <c r="H36" s="25"/>
      <c r="I36" s="25"/>
      <c r="J36" s="25" t="s">
        <v>9</v>
      </c>
      <c r="K36" s="25"/>
      <c r="L36" s="25"/>
      <c r="M36" s="25"/>
      <c r="N36" s="61">
        <v>2</v>
      </c>
      <c r="O36" s="25"/>
      <c r="P36" s="61" t="s">
        <v>277</v>
      </c>
      <c r="Q36" s="59" t="s">
        <v>66</v>
      </c>
      <c r="R36" s="67">
        <v>22</v>
      </c>
      <c r="S36" s="61">
        <f t="shared" si="0"/>
        <v>2</v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ht="31.5" customHeight="1" x14ac:dyDescent="0.2">
      <c r="A37" s="43"/>
      <c r="B37" s="43"/>
      <c r="C37" s="43"/>
      <c r="D37" s="65" t="s">
        <v>181</v>
      </c>
      <c r="E37" s="25" t="s">
        <v>67</v>
      </c>
      <c r="F37" s="25" t="s">
        <v>216</v>
      </c>
      <c r="G37" s="25"/>
      <c r="H37" s="25"/>
      <c r="I37" s="25"/>
      <c r="J37" s="25" t="s">
        <v>65</v>
      </c>
      <c r="K37" s="25"/>
      <c r="L37" s="25"/>
      <c r="M37" s="25"/>
      <c r="N37" s="61">
        <v>2</v>
      </c>
      <c r="O37" s="25"/>
      <c r="P37" s="61" t="s">
        <v>277</v>
      </c>
      <c r="Q37" s="59" t="s">
        <v>66</v>
      </c>
      <c r="R37" s="67">
        <v>22</v>
      </c>
      <c r="S37" s="61" t="str">
        <f t="shared" si="0"/>
        <v/>
      </c>
      <c r="T37" s="61">
        <f t="shared" si="1"/>
        <v>2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ht="31.5" customHeight="1" x14ac:dyDescent="0.2">
      <c r="A38" s="43"/>
      <c r="B38" s="43"/>
      <c r="C38" s="43"/>
      <c r="D38" s="65" t="s">
        <v>181</v>
      </c>
      <c r="E38" s="25" t="s">
        <v>71</v>
      </c>
      <c r="F38" s="25" t="s">
        <v>216</v>
      </c>
      <c r="G38" s="25"/>
      <c r="H38" s="25"/>
      <c r="I38" s="25"/>
      <c r="J38" s="25" t="s">
        <v>65</v>
      </c>
      <c r="K38" s="25"/>
      <c r="L38" s="25"/>
      <c r="M38" s="25"/>
      <c r="N38" s="61">
        <v>2</v>
      </c>
      <c r="O38" s="25"/>
      <c r="P38" s="61" t="s">
        <v>169</v>
      </c>
      <c r="Q38" s="59" t="s">
        <v>70</v>
      </c>
      <c r="R38" s="67">
        <v>50</v>
      </c>
      <c r="S38" s="61" t="str">
        <f t="shared" si="0"/>
        <v/>
      </c>
      <c r="T38" s="61">
        <f t="shared" si="1"/>
        <v>2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ht="31.5" customHeight="1" x14ac:dyDescent="0.2">
      <c r="A39" s="43"/>
      <c r="B39" s="43"/>
      <c r="C39" s="43"/>
      <c r="D39" s="65" t="s">
        <v>181</v>
      </c>
      <c r="E39" s="25" t="s">
        <v>76</v>
      </c>
      <c r="F39" s="25" t="s">
        <v>216</v>
      </c>
      <c r="G39" s="25"/>
      <c r="H39" s="25"/>
      <c r="I39" s="25"/>
      <c r="J39" s="25" t="s">
        <v>65</v>
      </c>
      <c r="K39" s="25"/>
      <c r="L39" s="25"/>
      <c r="M39" s="25"/>
      <c r="N39" s="61">
        <v>2</v>
      </c>
      <c r="O39" s="25"/>
      <c r="P39" s="61" t="s">
        <v>169</v>
      </c>
      <c r="Q39" s="59" t="s">
        <v>70</v>
      </c>
      <c r="R39" s="67">
        <v>50</v>
      </c>
      <c r="S39" s="61" t="str">
        <f t="shared" si="0"/>
        <v/>
      </c>
      <c r="T39" s="61">
        <f t="shared" si="1"/>
        <v>2</v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ht="31.5" customHeight="1" x14ac:dyDescent="0.2">
      <c r="A40" s="43"/>
      <c r="B40" s="43"/>
      <c r="C40" s="43"/>
      <c r="D40" s="65" t="s">
        <v>129</v>
      </c>
      <c r="E40" s="25" t="s">
        <v>63</v>
      </c>
      <c r="F40" s="25" t="s">
        <v>216</v>
      </c>
      <c r="G40" s="25"/>
      <c r="H40" s="25"/>
      <c r="I40" s="25"/>
      <c r="J40" s="25" t="s">
        <v>65</v>
      </c>
      <c r="K40" s="25"/>
      <c r="L40" s="25"/>
      <c r="M40" s="25"/>
      <c r="N40" s="61">
        <v>2</v>
      </c>
      <c r="O40" s="25"/>
      <c r="P40" s="61" t="s">
        <v>169</v>
      </c>
      <c r="Q40" s="59" t="s">
        <v>81</v>
      </c>
      <c r="R40" s="67">
        <v>12</v>
      </c>
      <c r="S40" s="61" t="str">
        <f t="shared" si="0"/>
        <v/>
      </c>
      <c r="T40" s="61">
        <f t="shared" si="1"/>
        <v>2</v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ht="31.5" customHeight="1" x14ac:dyDescent="0.2">
      <c r="A41" s="43"/>
      <c r="B41" s="43"/>
      <c r="C41" s="43"/>
      <c r="D41" s="65" t="s">
        <v>278</v>
      </c>
      <c r="E41" s="25" t="s">
        <v>93</v>
      </c>
      <c r="F41" s="25" t="s">
        <v>231</v>
      </c>
      <c r="G41" s="25"/>
      <c r="H41" s="25"/>
      <c r="I41" s="25"/>
      <c r="J41" s="25" t="s">
        <v>65</v>
      </c>
      <c r="K41" s="25"/>
      <c r="L41" s="25"/>
      <c r="M41" s="25"/>
      <c r="N41" s="25">
        <v>4</v>
      </c>
      <c r="O41" s="25"/>
      <c r="P41" s="61" t="s">
        <v>276</v>
      </c>
      <c r="Q41" s="59" t="s">
        <v>258</v>
      </c>
      <c r="R41" s="67">
        <v>15</v>
      </c>
      <c r="S41" s="61" t="str">
        <f t="shared" si="0"/>
        <v/>
      </c>
      <c r="T41" s="61">
        <f t="shared" si="1"/>
        <v>4</v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4</v>
      </c>
    </row>
    <row r="42" spans="1:36" ht="31.5" customHeight="1" x14ac:dyDescent="0.2">
      <c r="A42" s="43"/>
      <c r="B42" s="43"/>
      <c r="C42" s="43"/>
      <c r="D42" s="65" t="s">
        <v>278</v>
      </c>
      <c r="E42" s="25" t="s">
        <v>83</v>
      </c>
      <c r="F42" s="25" t="s">
        <v>231</v>
      </c>
      <c r="G42" s="25"/>
      <c r="H42" s="25"/>
      <c r="I42" s="25"/>
      <c r="J42" s="25" t="s">
        <v>65</v>
      </c>
      <c r="K42" s="25"/>
      <c r="L42" s="25"/>
      <c r="M42" s="25"/>
      <c r="N42" s="25">
        <v>4</v>
      </c>
      <c r="O42" s="25"/>
      <c r="P42" s="61" t="s">
        <v>277</v>
      </c>
      <c r="Q42" s="59" t="s">
        <v>232</v>
      </c>
      <c r="R42" s="67">
        <v>8</v>
      </c>
      <c r="S42" s="61" t="str">
        <f t="shared" si="0"/>
        <v/>
      </c>
      <c r="T42" s="61">
        <f t="shared" si="1"/>
        <v>4</v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4</v>
      </c>
    </row>
    <row r="43" spans="1:36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61"/>
      <c r="Q43" s="24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6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61"/>
      <c r="Q44" s="24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6" hidden="1" x14ac:dyDescent="0.2">
      <c r="A45" s="43"/>
      <c r="B45" s="43"/>
      <c r="C45" s="43"/>
      <c r="D45" s="6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61"/>
      <c r="Q45" s="24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6" hidden="1" x14ac:dyDescent="0.2">
      <c r="A46" s="43"/>
      <c r="B46" s="43"/>
      <c r="C46" s="43"/>
      <c r="D46" s="6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61"/>
      <c r="Q46" s="24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6" hidden="1" x14ac:dyDescent="0.2">
      <c r="A47" s="43"/>
      <c r="B47" s="43"/>
      <c r="C47" s="43"/>
      <c r="D47" s="6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61"/>
      <c r="Q47" s="24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6" hidden="1" x14ac:dyDescent="0.2">
      <c r="A48" s="43"/>
      <c r="B48" s="43"/>
      <c r="C48" s="43"/>
      <c r="D48" s="6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  <c r="Q48" s="24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4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4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24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24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24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24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24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24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24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24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24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24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24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24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24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24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24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24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>
        <f t="shared" ref="P75:P106" si="16">G75</f>
        <v>0</v>
      </c>
      <c r="Q75" s="24">
        <f t="shared" ref="Q75:Q106" si="17">I75</f>
        <v>0</v>
      </c>
      <c r="R75" s="67"/>
      <c r="S75" s="61" t="str">
        <f t="shared" ref="S75:S106" si="18">IF(OR(J75="СПЗ",,J75="Лекции",),N75,"")</f>
        <v/>
      </c>
      <c r="T75" s="61" t="str">
        <f t="shared" ref="T75:T106" si="19">IF(OR(J75="СПЗ",,J75="Семинары ИПЗ",),N75,"")</f>
        <v/>
      </c>
      <c r="U75" s="61" t="str">
        <f t="shared" ref="U75:U106" si="20">IF(OR(J75="СПЗ",,J75="Консультации",),N75,"")</f>
        <v/>
      </c>
      <c r="V75" s="61"/>
      <c r="W75" s="61"/>
      <c r="X75" s="62" t="str">
        <f t="shared" ref="X75:X106" si="21">IF(OR(J75="Зачеты",,J75="Зачет с оценкой"),IF(R75&lt;11,R75*0.2,R75*0.05+3),"")</f>
        <v/>
      </c>
      <c r="Y75" s="62" t="str">
        <f t="shared" ref="Y75:Y106" si="22">IF(J75="Экзамены",IF(R75&lt;11,R75*0.3,R75*0.05+3),"")</f>
        <v/>
      </c>
      <c r="Z75" s="61"/>
      <c r="AA75" s="61"/>
      <c r="AB75" s="63" t="str">
        <f t="shared" ref="AB75:AB106" si="23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4">IF(J75="Вебинар",N75,"")</f>
        <v/>
      </c>
      <c r="AJ75" s="61">
        <f t="shared" ref="AJ75:AJ106" si="25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>
        <f t="shared" si="16"/>
        <v>0</v>
      </c>
      <c r="Q76" s="24">
        <f t="shared" si="17"/>
        <v>0</v>
      </c>
      <c r="R76" s="67"/>
      <c r="S76" s="61" t="str">
        <f t="shared" si="18"/>
        <v/>
      </c>
      <c r="T76" s="61" t="str">
        <f t="shared" si="19"/>
        <v/>
      </c>
      <c r="U76" s="61" t="str">
        <f t="shared" si="20"/>
        <v/>
      </c>
      <c r="V76" s="61"/>
      <c r="W76" s="61"/>
      <c r="X76" s="62" t="str">
        <f t="shared" si="21"/>
        <v/>
      </c>
      <c r="Y76" s="62" t="str">
        <f t="shared" si="22"/>
        <v/>
      </c>
      <c r="Z76" s="61"/>
      <c r="AA76" s="61"/>
      <c r="AB76" s="63" t="str">
        <f t="shared" si="23"/>
        <v/>
      </c>
      <c r="AC76" s="61"/>
      <c r="AD76" s="61"/>
      <c r="AE76" s="61"/>
      <c r="AF76" s="61"/>
      <c r="AG76" s="61"/>
      <c r="AH76" s="61"/>
      <c r="AI76" s="61" t="str">
        <f t="shared" si="24"/>
        <v/>
      </c>
      <c r="AJ76" s="61">
        <f t="shared" si="25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>
        <f t="shared" si="16"/>
        <v>0</v>
      </c>
      <c r="Q77" s="24">
        <f t="shared" si="17"/>
        <v>0</v>
      </c>
      <c r="R77" s="67"/>
      <c r="S77" s="61" t="str">
        <f t="shared" si="18"/>
        <v/>
      </c>
      <c r="T77" s="61" t="str">
        <f t="shared" si="19"/>
        <v/>
      </c>
      <c r="U77" s="61" t="str">
        <f t="shared" si="20"/>
        <v/>
      </c>
      <c r="V77" s="61"/>
      <c r="W77" s="61"/>
      <c r="X77" s="62" t="str">
        <f t="shared" si="21"/>
        <v/>
      </c>
      <c r="Y77" s="62" t="str">
        <f t="shared" si="22"/>
        <v/>
      </c>
      <c r="Z77" s="61"/>
      <c r="AA77" s="61"/>
      <c r="AB77" s="63" t="str">
        <f t="shared" si="23"/>
        <v/>
      </c>
      <c r="AC77" s="61"/>
      <c r="AD77" s="61"/>
      <c r="AE77" s="61"/>
      <c r="AF77" s="61"/>
      <c r="AG77" s="61"/>
      <c r="AH77" s="61"/>
      <c r="AI77" s="61" t="str">
        <f t="shared" si="24"/>
        <v/>
      </c>
      <c r="AJ77" s="61">
        <f t="shared" si="25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>
        <f t="shared" si="16"/>
        <v>0</v>
      </c>
      <c r="Q78" s="24">
        <f t="shared" si="17"/>
        <v>0</v>
      </c>
      <c r="R78" s="67"/>
      <c r="S78" s="61" t="str">
        <f t="shared" si="18"/>
        <v/>
      </c>
      <c r="T78" s="61" t="str">
        <f t="shared" si="19"/>
        <v/>
      </c>
      <c r="U78" s="61" t="str">
        <f t="shared" si="20"/>
        <v/>
      </c>
      <c r="V78" s="61"/>
      <c r="W78" s="61"/>
      <c r="X78" s="62" t="str">
        <f t="shared" si="21"/>
        <v/>
      </c>
      <c r="Y78" s="62" t="str">
        <f t="shared" si="22"/>
        <v/>
      </c>
      <c r="Z78" s="61"/>
      <c r="AA78" s="61"/>
      <c r="AB78" s="63" t="str">
        <f t="shared" si="23"/>
        <v/>
      </c>
      <c r="AC78" s="61"/>
      <c r="AD78" s="61"/>
      <c r="AE78" s="61"/>
      <c r="AF78" s="61"/>
      <c r="AG78" s="61"/>
      <c r="AH78" s="61"/>
      <c r="AI78" s="61" t="str">
        <f t="shared" si="24"/>
        <v/>
      </c>
      <c r="AJ78" s="61">
        <f t="shared" si="25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>
        <f t="shared" si="16"/>
        <v>0</v>
      </c>
      <c r="Q79" s="24">
        <f t="shared" si="17"/>
        <v>0</v>
      </c>
      <c r="R79" s="67"/>
      <c r="S79" s="61" t="str">
        <f t="shared" si="18"/>
        <v/>
      </c>
      <c r="T79" s="61" t="str">
        <f t="shared" si="19"/>
        <v/>
      </c>
      <c r="U79" s="61" t="str">
        <f t="shared" si="20"/>
        <v/>
      </c>
      <c r="V79" s="61"/>
      <c r="W79" s="61"/>
      <c r="X79" s="62" t="str">
        <f t="shared" si="21"/>
        <v/>
      </c>
      <c r="Y79" s="62" t="str">
        <f t="shared" si="22"/>
        <v/>
      </c>
      <c r="Z79" s="61"/>
      <c r="AA79" s="61"/>
      <c r="AB79" s="63" t="str">
        <f t="shared" si="23"/>
        <v/>
      </c>
      <c r="AC79" s="61"/>
      <c r="AD79" s="61"/>
      <c r="AE79" s="61"/>
      <c r="AF79" s="61"/>
      <c r="AG79" s="61"/>
      <c r="AH79" s="61"/>
      <c r="AI79" s="61" t="str">
        <f t="shared" si="24"/>
        <v/>
      </c>
      <c r="AJ79" s="61">
        <f t="shared" si="25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>
        <f t="shared" si="16"/>
        <v>0</v>
      </c>
      <c r="Q80" s="24">
        <f t="shared" si="17"/>
        <v>0</v>
      </c>
      <c r="R80" s="67"/>
      <c r="S80" s="61" t="str">
        <f t="shared" si="18"/>
        <v/>
      </c>
      <c r="T80" s="61" t="str">
        <f t="shared" si="19"/>
        <v/>
      </c>
      <c r="U80" s="61" t="str">
        <f t="shared" si="20"/>
        <v/>
      </c>
      <c r="V80" s="61"/>
      <c r="W80" s="61"/>
      <c r="X80" s="62" t="str">
        <f t="shared" si="21"/>
        <v/>
      </c>
      <c r="Y80" s="62" t="str">
        <f t="shared" si="22"/>
        <v/>
      </c>
      <c r="Z80" s="61"/>
      <c r="AA80" s="61"/>
      <c r="AB80" s="63" t="str">
        <f t="shared" si="23"/>
        <v/>
      </c>
      <c r="AC80" s="61"/>
      <c r="AD80" s="61"/>
      <c r="AE80" s="61"/>
      <c r="AF80" s="61"/>
      <c r="AG80" s="61"/>
      <c r="AH80" s="61"/>
      <c r="AI80" s="61" t="str">
        <f t="shared" si="24"/>
        <v/>
      </c>
      <c r="AJ80" s="61">
        <f t="shared" si="25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>
        <f t="shared" si="16"/>
        <v>0</v>
      </c>
      <c r="Q81" s="24">
        <f t="shared" si="17"/>
        <v>0</v>
      </c>
      <c r="R81" s="67"/>
      <c r="S81" s="61" t="str">
        <f t="shared" si="18"/>
        <v/>
      </c>
      <c r="T81" s="61" t="str">
        <f t="shared" si="19"/>
        <v/>
      </c>
      <c r="U81" s="61" t="str">
        <f t="shared" si="20"/>
        <v/>
      </c>
      <c r="V81" s="61"/>
      <c r="W81" s="61"/>
      <c r="X81" s="62" t="str">
        <f t="shared" si="21"/>
        <v/>
      </c>
      <c r="Y81" s="62" t="str">
        <f t="shared" si="22"/>
        <v/>
      </c>
      <c r="Z81" s="61"/>
      <c r="AA81" s="61"/>
      <c r="AB81" s="63" t="str">
        <f t="shared" si="23"/>
        <v/>
      </c>
      <c r="AC81" s="61"/>
      <c r="AD81" s="61"/>
      <c r="AE81" s="61"/>
      <c r="AF81" s="61"/>
      <c r="AG81" s="61"/>
      <c r="AH81" s="61"/>
      <c r="AI81" s="61" t="str">
        <f t="shared" si="24"/>
        <v/>
      </c>
      <c r="AJ81" s="61">
        <f t="shared" si="25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>
        <f t="shared" si="16"/>
        <v>0</v>
      </c>
      <c r="Q82" s="24">
        <f t="shared" si="17"/>
        <v>0</v>
      </c>
      <c r="R82" s="67"/>
      <c r="S82" s="61" t="str">
        <f t="shared" si="18"/>
        <v/>
      </c>
      <c r="T82" s="61" t="str">
        <f t="shared" si="19"/>
        <v/>
      </c>
      <c r="U82" s="61" t="str">
        <f t="shared" si="20"/>
        <v/>
      </c>
      <c r="V82" s="61"/>
      <c r="W82" s="61"/>
      <c r="X82" s="62" t="str">
        <f t="shared" si="21"/>
        <v/>
      </c>
      <c r="Y82" s="62" t="str">
        <f t="shared" si="22"/>
        <v/>
      </c>
      <c r="Z82" s="61"/>
      <c r="AA82" s="61"/>
      <c r="AB82" s="63" t="str">
        <f t="shared" si="23"/>
        <v/>
      </c>
      <c r="AC82" s="61"/>
      <c r="AD82" s="61"/>
      <c r="AE82" s="61"/>
      <c r="AF82" s="61"/>
      <c r="AG82" s="61"/>
      <c r="AH82" s="61"/>
      <c r="AI82" s="61" t="str">
        <f t="shared" si="24"/>
        <v/>
      </c>
      <c r="AJ82" s="61">
        <f t="shared" si="25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>
        <f t="shared" si="16"/>
        <v>0</v>
      </c>
      <c r="Q83" s="24">
        <f t="shared" si="17"/>
        <v>0</v>
      </c>
      <c r="R83" s="67"/>
      <c r="S83" s="61" t="str">
        <f t="shared" si="18"/>
        <v/>
      </c>
      <c r="T83" s="61" t="str">
        <f t="shared" si="19"/>
        <v/>
      </c>
      <c r="U83" s="61" t="str">
        <f t="shared" si="20"/>
        <v/>
      </c>
      <c r="V83" s="61"/>
      <c r="W83" s="61"/>
      <c r="X83" s="62" t="str">
        <f t="shared" si="21"/>
        <v/>
      </c>
      <c r="Y83" s="62" t="str">
        <f t="shared" si="22"/>
        <v/>
      </c>
      <c r="Z83" s="61"/>
      <c r="AA83" s="61"/>
      <c r="AB83" s="63" t="str">
        <f t="shared" si="23"/>
        <v/>
      </c>
      <c r="AC83" s="61"/>
      <c r="AD83" s="61"/>
      <c r="AE83" s="61"/>
      <c r="AF83" s="61"/>
      <c r="AG83" s="61"/>
      <c r="AH83" s="61"/>
      <c r="AI83" s="61" t="str">
        <f t="shared" si="24"/>
        <v/>
      </c>
      <c r="AJ83" s="61">
        <f t="shared" si="25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>
        <f t="shared" si="16"/>
        <v>0</v>
      </c>
      <c r="Q84" s="24">
        <f t="shared" si="17"/>
        <v>0</v>
      </c>
      <c r="R84" s="67"/>
      <c r="S84" s="61" t="str">
        <f t="shared" si="18"/>
        <v/>
      </c>
      <c r="T84" s="61" t="str">
        <f t="shared" si="19"/>
        <v/>
      </c>
      <c r="U84" s="61" t="str">
        <f t="shared" si="20"/>
        <v/>
      </c>
      <c r="V84" s="61"/>
      <c r="W84" s="61"/>
      <c r="X84" s="62" t="str">
        <f t="shared" si="21"/>
        <v/>
      </c>
      <c r="Y84" s="62" t="str">
        <f t="shared" si="22"/>
        <v/>
      </c>
      <c r="Z84" s="61"/>
      <c r="AA84" s="61"/>
      <c r="AB84" s="63" t="str">
        <f t="shared" si="23"/>
        <v/>
      </c>
      <c r="AC84" s="61"/>
      <c r="AD84" s="61"/>
      <c r="AE84" s="61"/>
      <c r="AF84" s="61"/>
      <c r="AG84" s="61"/>
      <c r="AH84" s="61"/>
      <c r="AI84" s="61" t="str">
        <f t="shared" si="24"/>
        <v/>
      </c>
      <c r="AJ84" s="61">
        <f t="shared" si="25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>
        <f t="shared" si="16"/>
        <v>0</v>
      </c>
      <c r="Q85" s="24">
        <f t="shared" si="17"/>
        <v>0</v>
      </c>
      <c r="R85" s="67"/>
      <c r="S85" s="61" t="str">
        <f t="shared" si="18"/>
        <v/>
      </c>
      <c r="T85" s="61" t="str">
        <f t="shared" si="19"/>
        <v/>
      </c>
      <c r="U85" s="61" t="str">
        <f t="shared" si="20"/>
        <v/>
      </c>
      <c r="V85" s="61"/>
      <c r="W85" s="61"/>
      <c r="X85" s="62" t="str">
        <f t="shared" si="21"/>
        <v/>
      </c>
      <c r="Y85" s="62" t="str">
        <f t="shared" si="22"/>
        <v/>
      </c>
      <c r="Z85" s="61"/>
      <c r="AA85" s="61"/>
      <c r="AB85" s="63" t="str">
        <f t="shared" si="23"/>
        <v/>
      </c>
      <c r="AC85" s="61"/>
      <c r="AD85" s="61"/>
      <c r="AE85" s="61"/>
      <c r="AF85" s="61"/>
      <c r="AG85" s="61"/>
      <c r="AH85" s="61"/>
      <c r="AI85" s="61" t="str">
        <f t="shared" si="24"/>
        <v/>
      </c>
      <c r="AJ85" s="61">
        <f t="shared" si="25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>
        <f t="shared" si="16"/>
        <v>0</v>
      </c>
      <c r="Q86" s="24">
        <f t="shared" si="17"/>
        <v>0</v>
      </c>
      <c r="R86" s="67"/>
      <c r="S86" s="61" t="str">
        <f t="shared" si="18"/>
        <v/>
      </c>
      <c r="T86" s="61" t="str">
        <f t="shared" si="19"/>
        <v/>
      </c>
      <c r="U86" s="61" t="str">
        <f t="shared" si="20"/>
        <v/>
      </c>
      <c r="V86" s="61"/>
      <c r="W86" s="61"/>
      <c r="X86" s="62" t="str">
        <f t="shared" si="21"/>
        <v/>
      </c>
      <c r="Y86" s="62" t="str">
        <f t="shared" si="22"/>
        <v/>
      </c>
      <c r="Z86" s="61"/>
      <c r="AA86" s="61"/>
      <c r="AB86" s="63" t="str">
        <f t="shared" si="23"/>
        <v/>
      </c>
      <c r="AC86" s="61"/>
      <c r="AD86" s="61"/>
      <c r="AE86" s="61"/>
      <c r="AF86" s="61"/>
      <c r="AG86" s="61"/>
      <c r="AH86" s="61"/>
      <c r="AI86" s="61" t="str">
        <f t="shared" si="24"/>
        <v/>
      </c>
      <c r="AJ86" s="61">
        <f t="shared" si="25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>
        <f t="shared" si="16"/>
        <v>0</v>
      </c>
      <c r="Q87" s="24">
        <f t="shared" si="17"/>
        <v>0</v>
      </c>
      <c r="R87" s="67"/>
      <c r="S87" s="61" t="str">
        <f t="shared" si="18"/>
        <v/>
      </c>
      <c r="T87" s="61" t="str">
        <f t="shared" si="19"/>
        <v/>
      </c>
      <c r="U87" s="61" t="str">
        <f t="shared" si="20"/>
        <v/>
      </c>
      <c r="V87" s="61"/>
      <c r="W87" s="61"/>
      <c r="X87" s="62" t="str">
        <f t="shared" si="21"/>
        <v/>
      </c>
      <c r="Y87" s="62" t="str">
        <f t="shared" si="22"/>
        <v/>
      </c>
      <c r="Z87" s="61"/>
      <c r="AA87" s="61"/>
      <c r="AB87" s="63" t="str">
        <f t="shared" si="23"/>
        <v/>
      </c>
      <c r="AC87" s="61"/>
      <c r="AD87" s="61"/>
      <c r="AE87" s="61"/>
      <c r="AF87" s="61"/>
      <c r="AG87" s="61"/>
      <c r="AH87" s="61"/>
      <c r="AI87" s="61" t="str">
        <f t="shared" si="24"/>
        <v/>
      </c>
      <c r="AJ87" s="61">
        <f t="shared" si="25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>
        <f t="shared" si="16"/>
        <v>0</v>
      </c>
      <c r="Q88" s="24">
        <f t="shared" si="17"/>
        <v>0</v>
      </c>
      <c r="R88" s="67"/>
      <c r="S88" s="61" t="str">
        <f t="shared" si="18"/>
        <v/>
      </c>
      <c r="T88" s="61" t="str">
        <f t="shared" si="19"/>
        <v/>
      </c>
      <c r="U88" s="61" t="str">
        <f t="shared" si="20"/>
        <v/>
      </c>
      <c r="V88" s="61"/>
      <c r="W88" s="61"/>
      <c r="X88" s="62" t="str">
        <f t="shared" si="21"/>
        <v/>
      </c>
      <c r="Y88" s="62" t="str">
        <f t="shared" si="22"/>
        <v/>
      </c>
      <c r="Z88" s="61"/>
      <c r="AA88" s="61"/>
      <c r="AB88" s="63" t="str">
        <f t="shared" si="23"/>
        <v/>
      </c>
      <c r="AC88" s="61"/>
      <c r="AD88" s="61"/>
      <c r="AE88" s="61"/>
      <c r="AF88" s="61"/>
      <c r="AG88" s="61"/>
      <c r="AH88" s="61"/>
      <c r="AI88" s="61" t="str">
        <f t="shared" si="24"/>
        <v/>
      </c>
      <c r="AJ88" s="61">
        <f t="shared" si="25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si="16"/>
        <v>0</v>
      </c>
      <c r="Q89" s="24">
        <f t="shared" si="17"/>
        <v>0</v>
      </c>
      <c r="R89" s="67"/>
      <c r="S89" s="61" t="str">
        <f t="shared" si="18"/>
        <v/>
      </c>
      <c r="T89" s="61" t="str">
        <f t="shared" si="19"/>
        <v/>
      </c>
      <c r="U89" s="61" t="str">
        <f t="shared" si="20"/>
        <v/>
      </c>
      <c r="V89" s="61"/>
      <c r="W89" s="61"/>
      <c r="X89" s="62" t="str">
        <f t="shared" si="21"/>
        <v/>
      </c>
      <c r="Y89" s="62" t="str">
        <f t="shared" si="22"/>
        <v/>
      </c>
      <c r="Z89" s="61"/>
      <c r="AA89" s="61"/>
      <c r="AB89" s="63" t="str">
        <f t="shared" si="23"/>
        <v/>
      </c>
      <c r="AC89" s="61"/>
      <c r="AD89" s="61"/>
      <c r="AE89" s="61"/>
      <c r="AF89" s="61"/>
      <c r="AG89" s="61"/>
      <c r="AH89" s="61"/>
      <c r="AI89" s="61" t="str">
        <f t="shared" si="24"/>
        <v/>
      </c>
      <c r="AJ89" s="61">
        <f t="shared" si="25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16"/>
        <v>0</v>
      </c>
      <c r="Q90" s="24">
        <f t="shared" si="17"/>
        <v>0</v>
      </c>
      <c r="R90" s="67"/>
      <c r="S90" s="61" t="str">
        <f t="shared" si="18"/>
        <v/>
      </c>
      <c r="T90" s="61" t="str">
        <f t="shared" si="19"/>
        <v/>
      </c>
      <c r="U90" s="61" t="str">
        <f t="shared" si="20"/>
        <v/>
      </c>
      <c r="V90" s="61"/>
      <c r="W90" s="61"/>
      <c r="X90" s="62" t="str">
        <f t="shared" si="21"/>
        <v/>
      </c>
      <c r="Y90" s="62" t="str">
        <f t="shared" si="22"/>
        <v/>
      </c>
      <c r="Z90" s="61"/>
      <c r="AA90" s="61"/>
      <c r="AB90" s="63" t="str">
        <f t="shared" si="23"/>
        <v/>
      </c>
      <c r="AC90" s="61"/>
      <c r="AD90" s="61"/>
      <c r="AE90" s="61"/>
      <c r="AF90" s="61"/>
      <c r="AG90" s="61"/>
      <c r="AH90" s="61"/>
      <c r="AI90" s="61" t="str">
        <f t="shared" si="24"/>
        <v/>
      </c>
      <c r="AJ90" s="61">
        <f t="shared" si="25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16"/>
        <v>0</v>
      </c>
      <c r="Q91" s="24">
        <f t="shared" si="17"/>
        <v>0</v>
      </c>
      <c r="R91" s="67"/>
      <c r="S91" s="61" t="str">
        <f t="shared" si="18"/>
        <v/>
      </c>
      <c r="T91" s="61" t="str">
        <f t="shared" si="19"/>
        <v/>
      </c>
      <c r="U91" s="61" t="str">
        <f t="shared" si="20"/>
        <v/>
      </c>
      <c r="V91" s="61"/>
      <c r="W91" s="61"/>
      <c r="X91" s="62" t="str">
        <f t="shared" si="21"/>
        <v/>
      </c>
      <c r="Y91" s="62" t="str">
        <f t="shared" si="22"/>
        <v/>
      </c>
      <c r="Z91" s="61"/>
      <c r="AA91" s="61"/>
      <c r="AB91" s="63" t="str">
        <f t="shared" si="23"/>
        <v/>
      </c>
      <c r="AC91" s="61"/>
      <c r="AD91" s="61"/>
      <c r="AE91" s="61"/>
      <c r="AF91" s="61"/>
      <c r="AG91" s="61"/>
      <c r="AH91" s="61"/>
      <c r="AI91" s="61" t="str">
        <f t="shared" si="24"/>
        <v/>
      </c>
      <c r="AJ91" s="61">
        <f t="shared" si="25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16"/>
        <v>0</v>
      </c>
      <c r="Q92" s="24">
        <f t="shared" si="17"/>
        <v>0</v>
      </c>
      <c r="R92" s="67"/>
      <c r="S92" s="61" t="str">
        <f t="shared" si="18"/>
        <v/>
      </c>
      <c r="T92" s="61" t="str">
        <f t="shared" si="19"/>
        <v/>
      </c>
      <c r="U92" s="61" t="str">
        <f t="shared" si="20"/>
        <v/>
      </c>
      <c r="V92" s="61"/>
      <c r="W92" s="61"/>
      <c r="X92" s="62" t="str">
        <f t="shared" si="21"/>
        <v/>
      </c>
      <c r="Y92" s="62" t="str">
        <f t="shared" si="22"/>
        <v/>
      </c>
      <c r="Z92" s="61"/>
      <c r="AA92" s="61"/>
      <c r="AB92" s="63" t="str">
        <f t="shared" si="23"/>
        <v/>
      </c>
      <c r="AC92" s="61"/>
      <c r="AD92" s="61"/>
      <c r="AE92" s="61"/>
      <c r="AF92" s="61"/>
      <c r="AG92" s="61"/>
      <c r="AH92" s="61"/>
      <c r="AI92" s="61" t="str">
        <f t="shared" si="24"/>
        <v/>
      </c>
      <c r="AJ92" s="61">
        <f t="shared" si="25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16"/>
        <v>0</v>
      </c>
      <c r="Q93" s="24">
        <f t="shared" si="17"/>
        <v>0</v>
      </c>
      <c r="R93" s="67"/>
      <c r="S93" s="61" t="str">
        <f t="shared" si="18"/>
        <v/>
      </c>
      <c r="T93" s="61" t="str">
        <f t="shared" si="19"/>
        <v/>
      </c>
      <c r="U93" s="61" t="str">
        <f t="shared" si="20"/>
        <v/>
      </c>
      <c r="V93" s="61"/>
      <c r="W93" s="61"/>
      <c r="X93" s="62" t="str">
        <f t="shared" si="21"/>
        <v/>
      </c>
      <c r="Y93" s="62" t="str">
        <f t="shared" si="22"/>
        <v/>
      </c>
      <c r="Z93" s="61"/>
      <c r="AA93" s="61"/>
      <c r="AB93" s="63" t="str">
        <f t="shared" si="23"/>
        <v/>
      </c>
      <c r="AC93" s="61"/>
      <c r="AD93" s="61"/>
      <c r="AE93" s="61"/>
      <c r="AF93" s="61"/>
      <c r="AG93" s="61"/>
      <c r="AH93" s="61"/>
      <c r="AI93" s="61" t="str">
        <f t="shared" si="24"/>
        <v/>
      </c>
      <c r="AJ93" s="61">
        <f t="shared" si="25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16"/>
        <v>0</v>
      </c>
      <c r="Q94" s="24">
        <f t="shared" si="17"/>
        <v>0</v>
      </c>
      <c r="R94" s="67"/>
      <c r="S94" s="61" t="str">
        <f t="shared" si="18"/>
        <v/>
      </c>
      <c r="T94" s="61" t="str">
        <f t="shared" si="19"/>
        <v/>
      </c>
      <c r="U94" s="61" t="str">
        <f t="shared" si="20"/>
        <v/>
      </c>
      <c r="V94" s="61"/>
      <c r="W94" s="61"/>
      <c r="X94" s="62" t="str">
        <f t="shared" si="21"/>
        <v/>
      </c>
      <c r="Y94" s="62" t="str">
        <f t="shared" si="22"/>
        <v/>
      </c>
      <c r="Z94" s="61"/>
      <c r="AA94" s="61"/>
      <c r="AB94" s="63" t="str">
        <f t="shared" si="23"/>
        <v/>
      </c>
      <c r="AC94" s="61"/>
      <c r="AD94" s="61"/>
      <c r="AE94" s="61"/>
      <c r="AF94" s="61"/>
      <c r="AG94" s="61"/>
      <c r="AH94" s="61"/>
      <c r="AI94" s="61" t="str">
        <f t="shared" si="24"/>
        <v/>
      </c>
      <c r="AJ94" s="61">
        <f t="shared" si="25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16"/>
        <v>0</v>
      </c>
      <c r="Q95" s="24">
        <f t="shared" si="17"/>
        <v>0</v>
      </c>
      <c r="R95" s="67"/>
      <c r="S95" s="61" t="str">
        <f t="shared" si="18"/>
        <v/>
      </c>
      <c r="T95" s="61" t="str">
        <f t="shared" si="19"/>
        <v/>
      </c>
      <c r="U95" s="61" t="str">
        <f t="shared" si="20"/>
        <v/>
      </c>
      <c r="V95" s="61"/>
      <c r="W95" s="61"/>
      <c r="X95" s="62" t="str">
        <f t="shared" si="21"/>
        <v/>
      </c>
      <c r="Y95" s="62" t="str">
        <f t="shared" si="22"/>
        <v/>
      </c>
      <c r="Z95" s="61"/>
      <c r="AA95" s="61"/>
      <c r="AB95" s="63" t="str">
        <f t="shared" si="23"/>
        <v/>
      </c>
      <c r="AC95" s="61"/>
      <c r="AD95" s="61"/>
      <c r="AE95" s="61"/>
      <c r="AF95" s="61"/>
      <c r="AG95" s="61"/>
      <c r="AH95" s="61"/>
      <c r="AI95" s="61" t="str">
        <f t="shared" si="24"/>
        <v/>
      </c>
      <c r="AJ95" s="61">
        <f t="shared" si="25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16"/>
        <v>0</v>
      </c>
      <c r="Q96" s="24">
        <f t="shared" si="17"/>
        <v>0</v>
      </c>
      <c r="R96" s="67"/>
      <c r="S96" s="61" t="str">
        <f t="shared" si="18"/>
        <v/>
      </c>
      <c r="T96" s="61" t="str">
        <f t="shared" si="19"/>
        <v/>
      </c>
      <c r="U96" s="61" t="str">
        <f t="shared" si="20"/>
        <v/>
      </c>
      <c r="V96" s="61"/>
      <c r="W96" s="61"/>
      <c r="X96" s="62" t="str">
        <f t="shared" si="21"/>
        <v/>
      </c>
      <c r="Y96" s="62" t="str">
        <f t="shared" si="22"/>
        <v/>
      </c>
      <c r="Z96" s="61"/>
      <c r="AA96" s="61"/>
      <c r="AB96" s="63" t="str">
        <f t="shared" si="23"/>
        <v/>
      </c>
      <c r="AC96" s="61"/>
      <c r="AD96" s="61"/>
      <c r="AE96" s="61"/>
      <c r="AF96" s="61"/>
      <c r="AG96" s="61"/>
      <c r="AH96" s="61"/>
      <c r="AI96" s="61" t="str">
        <f t="shared" si="24"/>
        <v/>
      </c>
      <c r="AJ96" s="61">
        <f t="shared" si="25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16"/>
        <v>0</v>
      </c>
      <c r="Q97" s="24">
        <f t="shared" si="17"/>
        <v>0</v>
      </c>
      <c r="R97" s="67"/>
      <c r="S97" s="61" t="str">
        <f t="shared" si="18"/>
        <v/>
      </c>
      <c r="T97" s="61" t="str">
        <f t="shared" si="19"/>
        <v/>
      </c>
      <c r="U97" s="61" t="str">
        <f t="shared" si="20"/>
        <v/>
      </c>
      <c r="V97" s="61"/>
      <c r="W97" s="61"/>
      <c r="X97" s="62" t="str">
        <f t="shared" si="21"/>
        <v/>
      </c>
      <c r="Y97" s="62" t="str">
        <f t="shared" si="22"/>
        <v/>
      </c>
      <c r="Z97" s="61"/>
      <c r="AA97" s="61"/>
      <c r="AB97" s="63" t="str">
        <f t="shared" si="23"/>
        <v/>
      </c>
      <c r="AC97" s="61"/>
      <c r="AD97" s="61"/>
      <c r="AE97" s="61"/>
      <c r="AF97" s="61"/>
      <c r="AG97" s="61"/>
      <c r="AH97" s="61"/>
      <c r="AI97" s="61" t="str">
        <f t="shared" si="24"/>
        <v/>
      </c>
      <c r="AJ97" s="61">
        <f t="shared" si="25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16"/>
        <v>0</v>
      </c>
      <c r="Q98" s="24">
        <f t="shared" si="17"/>
        <v>0</v>
      </c>
      <c r="R98" s="67"/>
      <c r="S98" s="61" t="str">
        <f t="shared" si="18"/>
        <v/>
      </c>
      <c r="T98" s="61" t="str">
        <f t="shared" si="19"/>
        <v/>
      </c>
      <c r="U98" s="61" t="str">
        <f t="shared" si="20"/>
        <v/>
      </c>
      <c r="V98" s="61"/>
      <c r="W98" s="61"/>
      <c r="X98" s="62" t="str">
        <f t="shared" si="21"/>
        <v/>
      </c>
      <c r="Y98" s="62" t="str">
        <f t="shared" si="22"/>
        <v/>
      </c>
      <c r="Z98" s="61"/>
      <c r="AA98" s="61"/>
      <c r="AB98" s="63" t="str">
        <f t="shared" si="23"/>
        <v/>
      </c>
      <c r="AC98" s="61"/>
      <c r="AD98" s="61"/>
      <c r="AE98" s="61"/>
      <c r="AF98" s="61"/>
      <c r="AG98" s="61"/>
      <c r="AH98" s="61"/>
      <c r="AI98" s="61" t="str">
        <f t="shared" si="24"/>
        <v/>
      </c>
      <c r="AJ98" s="61">
        <f t="shared" si="25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16"/>
        <v>0</v>
      </c>
      <c r="Q99" s="24">
        <f t="shared" si="17"/>
        <v>0</v>
      </c>
      <c r="R99" s="67"/>
      <c r="S99" s="61" t="str">
        <f t="shared" si="18"/>
        <v/>
      </c>
      <c r="T99" s="61" t="str">
        <f t="shared" si="19"/>
        <v/>
      </c>
      <c r="U99" s="61" t="str">
        <f t="shared" si="20"/>
        <v/>
      </c>
      <c r="V99" s="61"/>
      <c r="W99" s="61"/>
      <c r="X99" s="62" t="str">
        <f t="shared" si="21"/>
        <v/>
      </c>
      <c r="Y99" s="62" t="str">
        <f t="shared" si="22"/>
        <v/>
      </c>
      <c r="Z99" s="61"/>
      <c r="AA99" s="61"/>
      <c r="AB99" s="63" t="str">
        <f t="shared" si="23"/>
        <v/>
      </c>
      <c r="AC99" s="61"/>
      <c r="AD99" s="61"/>
      <c r="AE99" s="61"/>
      <c r="AF99" s="61"/>
      <c r="AG99" s="61"/>
      <c r="AH99" s="61"/>
      <c r="AI99" s="61" t="str">
        <f t="shared" si="24"/>
        <v/>
      </c>
      <c r="AJ99" s="61">
        <f t="shared" si="25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16"/>
        <v>0</v>
      </c>
      <c r="Q100" s="24">
        <f t="shared" si="17"/>
        <v>0</v>
      </c>
      <c r="R100" s="67"/>
      <c r="S100" s="61" t="str">
        <f t="shared" si="18"/>
        <v/>
      </c>
      <c r="T100" s="61" t="str">
        <f t="shared" si="19"/>
        <v/>
      </c>
      <c r="U100" s="61" t="str">
        <f t="shared" si="20"/>
        <v/>
      </c>
      <c r="V100" s="61"/>
      <c r="W100" s="61"/>
      <c r="X100" s="62" t="str">
        <f t="shared" si="21"/>
        <v/>
      </c>
      <c r="Y100" s="62" t="str">
        <f t="shared" si="22"/>
        <v/>
      </c>
      <c r="Z100" s="61"/>
      <c r="AA100" s="61"/>
      <c r="AB100" s="63" t="str">
        <f t="shared" si="23"/>
        <v/>
      </c>
      <c r="AC100" s="61"/>
      <c r="AD100" s="61"/>
      <c r="AE100" s="61"/>
      <c r="AF100" s="61"/>
      <c r="AG100" s="61"/>
      <c r="AH100" s="61"/>
      <c r="AI100" s="61" t="str">
        <f t="shared" si="24"/>
        <v/>
      </c>
      <c r="AJ100" s="61">
        <f t="shared" si="25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16"/>
        <v>0</v>
      </c>
      <c r="Q101" s="24">
        <f t="shared" si="17"/>
        <v>0</v>
      </c>
      <c r="R101" s="67"/>
      <c r="S101" s="61" t="str">
        <f t="shared" si="18"/>
        <v/>
      </c>
      <c r="T101" s="61" t="str">
        <f t="shared" si="19"/>
        <v/>
      </c>
      <c r="U101" s="61" t="str">
        <f t="shared" si="20"/>
        <v/>
      </c>
      <c r="V101" s="61"/>
      <c r="W101" s="61"/>
      <c r="X101" s="62" t="str">
        <f t="shared" si="21"/>
        <v/>
      </c>
      <c r="Y101" s="62" t="str">
        <f t="shared" si="22"/>
        <v/>
      </c>
      <c r="Z101" s="61"/>
      <c r="AA101" s="61"/>
      <c r="AB101" s="63" t="str">
        <f t="shared" si="23"/>
        <v/>
      </c>
      <c r="AC101" s="61"/>
      <c r="AD101" s="61"/>
      <c r="AE101" s="61"/>
      <c r="AF101" s="61"/>
      <c r="AG101" s="61"/>
      <c r="AH101" s="61"/>
      <c r="AI101" s="61" t="str">
        <f t="shared" si="24"/>
        <v/>
      </c>
      <c r="AJ101" s="61">
        <f t="shared" si="25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16"/>
        <v>0</v>
      </c>
      <c r="Q102" s="24">
        <f t="shared" si="17"/>
        <v>0</v>
      </c>
      <c r="R102" s="67"/>
      <c r="S102" s="61" t="str">
        <f t="shared" si="18"/>
        <v/>
      </c>
      <c r="T102" s="61" t="str">
        <f t="shared" si="19"/>
        <v/>
      </c>
      <c r="U102" s="61" t="str">
        <f t="shared" si="20"/>
        <v/>
      </c>
      <c r="V102" s="61"/>
      <c r="W102" s="61"/>
      <c r="X102" s="62" t="str">
        <f t="shared" si="21"/>
        <v/>
      </c>
      <c r="Y102" s="62" t="str">
        <f t="shared" si="22"/>
        <v/>
      </c>
      <c r="Z102" s="61"/>
      <c r="AA102" s="61"/>
      <c r="AB102" s="63" t="str">
        <f t="shared" si="23"/>
        <v/>
      </c>
      <c r="AC102" s="61"/>
      <c r="AD102" s="61"/>
      <c r="AE102" s="61"/>
      <c r="AF102" s="61"/>
      <c r="AG102" s="61"/>
      <c r="AH102" s="61"/>
      <c r="AI102" s="61" t="str">
        <f t="shared" si="24"/>
        <v/>
      </c>
      <c r="AJ102" s="61">
        <f t="shared" si="25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16"/>
        <v>0</v>
      </c>
      <c r="Q103" s="24">
        <f t="shared" si="17"/>
        <v>0</v>
      </c>
      <c r="R103" s="67"/>
      <c r="S103" s="61" t="str">
        <f t="shared" si="18"/>
        <v/>
      </c>
      <c r="T103" s="61" t="str">
        <f t="shared" si="19"/>
        <v/>
      </c>
      <c r="U103" s="61" t="str">
        <f t="shared" si="20"/>
        <v/>
      </c>
      <c r="V103" s="61"/>
      <c r="W103" s="61"/>
      <c r="X103" s="62" t="str">
        <f t="shared" si="21"/>
        <v/>
      </c>
      <c r="Y103" s="62" t="str">
        <f t="shared" si="22"/>
        <v/>
      </c>
      <c r="Z103" s="61"/>
      <c r="AA103" s="61"/>
      <c r="AB103" s="63" t="str">
        <f t="shared" si="23"/>
        <v/>
      </c>
      <c r="AC103" s="61"/>
      <c r="AD103" s="61"/>
      <c r="AE103" s="61"/>
      <c r="AF103" s="61"/>
      <c r="AG103" s="61"/>
      <c r="AH103" s="61"/>
      <c r="AI103" s="61" t="str">
        <f t="shared" si="24"/>
        <v/>
      </c>
      <c r="AJ103" s="61">
        <f t="shared" si="25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16"/>
        <v>0</v>
      </c>
      <c r="Q104" s="24">
        <f t="shared" si="17"/>
        <v>0</v>
      </c>
      <c r="R104" s="67"/>
      <c r="S104" s="61" t="str">
        <f t="shared" si="18"/>
        <v/>
      </c>
      <c r="T104" s="61" t="str">
        <f t="shared" si="19"/>
        <v/>
      </c>
      <c r="U104" s="61" t="str">
        <f t="shared" si="20"/>
        <v/>
      </c>
      <c r="V104" s="61"/>
      <c r="W104" s="61"/>
      <c r="X104" s="62" t="str">
        <f t="shared" si="21"/>
        <v/>
      </c>
      <c r="Y104" s="62" t="str">
        <f t="shared" si="22"/>
        <v/>
      </c>
      <c r="Z104" s="61"/>
      <c r="AA104" s="61"/>
      <c r="AB104" s="63" t="str">
        <f t="shared" si="23"/>
        <v/>
      </c>
      <c r="AC104" s="61"/>
      <c r="AD104" s="61"/>
      <c r="AE104" s="61"/>
      <c r="AF104" s="61"/>
      <c r="AG104" s="61"/>
      <c r="AH104" s="61"/>
      <c r="AI104" s="61" t="str">
        <f t="shared" si="24"/>
        <v/>
      </c>
      <c r="AJ104" s="61">
        <f t="shared" si="25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16"/>
        <v>0</v>
      </c>
      <c r="Q105" s="24">
        <f t="shared" si="17"/>
        <v>0</v>
      </c>
      <c r="R105" s="67"/>
      <c r="S105" s="61" t="str">
        <f t="shared" si="18"/>
        <v/>
      </c>
      <c r="T105" s="61" t="str">
        <f t="shared" si="19"/>
        <v/>
      </c>
      <c r="U105" s="61" t="str">
        <f t="shared" si="20"/>
        <v/>
      </c>
      <c r="V105" s="61"/>
      <c r="W105" s="61"/>
      <c r="X105" s="62" t="str">
        <f t="shared" si="21"/>
        <v/>
      </c>
      <c r="Y105" s="62" t="str">
        <f t="shared" si="22"/>
        <v/>
      </c>
      <c r="Z105" s="61"/>
      <c r="AA105" s="61"/>
      <c r="AB105" s="63" t="str">
        <f t="shared" si="23"/>
        <v/>
      </c>
      <c r="AC105" s="61"/>
      <c r="AD105" s="61"/>
      <c r="AE105" s="61"/>
      <c r="AF105" s="61"/>
      <c r="AG105" s="61"/>
      <c r="AH105" s="61"/>
      <c r="AI105" s="61" t="str">
        <f t="shared" si="24"/>
        <v/>
      </c>
      <c r="AJ105" s="61">
        <f t="shared" si="25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16"/>
        <v>0</v>
      </c>
      <c r="Q106" s="24">
        <f t="shared" si="17"/>
        <v>0</v>
      </c>
      <c r="R106" s="67"/>
      <c r="S106" s="61" t="str">
        <f t="shared" si="18"/>
        <v/>
      </c>
      <c r="T106" s="61" t="str">
        <f t="shared" si="19"/>
        <v/>
      </c>
      <c r="U106" s="61" t="str">
        <f t="shared" si="20"/>
        <v/>
      </c>
      <c r="V106" s="61"/>
      <c r="W106" s="61"/>
      <c r="X106" s="62" t="str">
        <f t="shared" si="21"/>
        <v/>
      </c>
      <c r="Y106" s="62" t="str">
        <f t="shared" si="22"/>
        <v/>
      </c>
      <c r="Z106" s="61"/>
      <c r="AA106" s="61"/>
      <c r="AB106" s="63" t="str">
        <f t="shared" si="23"/>
        <v/>
      </c>
      <c r="AC106" s="61"/>
      <c r="AD106" s="61"/>
      <c r="AE106" s="61"/>
      <c r="AF106" s="61"/>
      <c r="AG106" s="61"/>
      <c r="AH106" s="61"/>
      <c r="AI106" s="61" t="str">
        <f t="shared" si="24"/>
        <v/>
      </c>
      <c r="AJ106" s="61">
        <f t="shared" si="25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ref="P107:P136" si="26">G107</f>
        <v>0</v>
      </c>
      <c r="Q107" s="24">
        <f t="shared" ref="Q107:Q136" si="27">I107</f>
        <v>0</v>
      </c>
      <c r="R107" s="67"/>
      <c r="S107" s="61" t="str">
        <f t="shared" ref="S107:S136" si="28">IF(OR(J107="СПЗ",,J107="Лекции",),N107,"")</f>
        <v/>
      </c>
      <c r="T107" s="61" t="str">
        <f t="shared" ref="T107:T136" si="29">IF(OR(J107="СПЗ",,J107="Семинары ИПЗ",),N107,"")</f>
        <v/>
      </c>
      <c r="U107" s="61" t="str">
        <f t="shared" ref="U107:U136" si="30">IF(OR(J107="СПЗ",,J107="Консультации",),N107,"")</f>
        <v/>
      </c>
      <c r="V107" s="61"/>
      <c r="W107" s="61"/>
      <c r="X107" s="62" t="str">
        <f t="shared" ref="X107:X136" si="31">IF(OR(J107="Зачеты",,J107="Зачет с оценкой"),IF(R107&lt;11,R107*0.2,R107*0.05+3),"")</f>
        <v/>
      </c>
      <c r="Y107" s="62" t="str">
        <f t="shared" ref="Y107:Y136" si="32">IF(J107="Экзамены",IF(R107&lt;11,R107*0.3,R107*0.05+3),"")</f>
        <v/>
      </c>
      <c r="Z107" s="61"/>
      <c r="AA107" s="61"/>
      <c r="AB107" s="63" t="str">
        <f t="shared" ref="AB107:AB136" si="33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6" si="34">IF(J107="Вебинар",N107,"")</f>
        <v/>
      </c>
      <c r="AJ107" s="61">
        <f t="shared" ref="AJ107:AJ138" si="35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6"/>
        <v>0</v>
      </c>
      <c r="Q108" s="24">
        <f t="shared" si="27"/>
        <v>0</v>
      </c>
      <c r="R108" s="67"/>
      <c r="S108" s="61" t="str">
        <f t="shared" si="28"/>
        <v/>
      </c>
      <c r="T108" s="61" t="str">
        <f t="shared" si="29"/>
        <v/>
      </c>
      <c r="U108" s="61" t="str">
        <f t="shared" si="30"/>
        <v/>
      </c>
      <c r="V108" s="61"/>
      <c r="W108" s="61"/>
      <c r="X108" s="62" t="str">
        <f t="shared" si="31"/>
        <v/>
      </c>
      <c r="Y108" s="62" t="str">
        <f t="shared" si="32"/>
        <v/>
      </c>
      <c r="Z108" s="61"/>
      <c r="AA108" s="61"/>
      <c r="AB108" s="63" t="str">
        <f t="shared" si="33"/>
        <v/>
      </c>
      <c r="AC108" s="61"/>
      <c r="AD108" s="61"/>
      <c r="AE108" s="61"/>
      <c r="AF108" s="61"/>
      <c r="AG108" s="61"/>
      <c r="AH108" s="61"/>
      <c r="AI108" s="61" t="str">
        <f t="shared" si="34"/>
        <v/>
      </c>
      <c r="AJ108" s="61">
        <f t="shared" si="35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6"/>
        <v>0</v>
      </c>
      <c r="Q109" s="24">
        <f t="shared" si="27"/>
        <v>0</v>
      </c>
      <c r="R109" s="67"/>
      <c r="S109" s="61" t="str">
        <f t="shared" si="28"/>
        <v/>
      </c>
      <c r="T109" s="61" t="str">
        <f t="shared" si="29"/>
        <v/>
      </c>
      <c r="U109" s="61" t="str">
        <f t="shared" si="30"/>
        <v/>
      </c>
      <c r="V109" s="61"/>
      <c r="W109" s="61"/>
      <c r="X109" s="62" t="str">
        <f t="shared" si="31"/>
        <v/>
      </c>
      <c r="Y109" s="62" t="str">
        <f t="shared" si="32"/>
        <v/>
      </c>
      <c r="Z109" s="61"/>
      <c r="AA109" s="61"/>
      <c r="AB109" s="63" t="str">
        <f t="shared" si="33"/>
        <v/>
      </c>
      <c r="AC109" s="61"/>
      <c r="AD109" s="61"/>
      <c r="AE109" s="61"/>
      <c r="AF109" s="61"/>
      <c r="AG109" s="61"/>
      <c r="AH109" s="61"/>
      <c r="AI109" s="61" t="str">
        <f t="shared" si="34"/>
        <v/>
      </c>
      <c r="AJ109" s="61">
        <f t="shared" si="35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6"/>
        <v>0</v>
      </c>
      <c r="Q110" s="24">
        <f t="shared" si="27"/>
        <v>0</v>
      </c>
      <c r="R110" s="67"/>
      <c r="S110" s="61" t="str">
        <f t="shared" si="28"/>
        <v/>
      </c>
      <c r="T110" s="61" t="str">
        <f t="shared" si="29"/>
        <v/>
      </c>
      <c r="U110" s="61" t="str">
        <f t="shared" si="30"/>
        <v/>
      </c>
      <c r="V110" s="61"/>
      <c r="W110" s="61"/>
      <c r="X110" s="62" t="str">
        <f t="shared" si="31"/>
        <v/>
      </c>
      <c r="Y110" s="62" t="str">
        <f t="shared" si="32"/>
        <v/>
      </c>
      <c r="Z110" s="61"/>
      <c r="AA110" s="61"/>
      <c r="AB110" s="63" t="str">
        <f t="shared" si="33"/>
        <v/>
      </c>
      <c r="AC110" s="61"/>
      <c r="AD110" s="61"/>
      <c r="AE110" s="61"/>
      <c r="AF110" s="61"/>
      <c r="AG110" s="61"/>
      <c r="AH110" s="61"/>
      <c r="AI110" s="61" t="str">
        <f t="shared" si="34"/>
        <v/>
      </c>
      <c r="AJ110" s="61">
        <f t="shared" si="35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6"/>
        <v>0</v>
      </c>
      <c r="Q111" s="24">
        <f t="shared" si="27"/>
        <v>0</v>
      </c>
      <c r="R111" s="67"/>
      <c r="S111" s="61" t="str">
        <f t="shared" si="28"/>
        <v/>
      </c>
      <c r="T111" s="61" t="str">
        <f t="shared" si="29"/>
        <v/>
      </c>
      <c r="U111" s="61" t="str">
        <f t="shared" si="30"/>
        <v/>
      </c>
      <c r="V111" s="61"/>
      <c r="W111" s="61"/>
      <c r="X111" s="62" t="str">
        <f t="shared" si="31"/>
        <v/>
      </c>
      <c r="Y111" s="62" t="str">
        <f t="shared" si="32"/>
        <v/>
      </c>
      <c r="Z111" s="61"/>
      <c r="AA111" s="61"/>
      <c r="AB111" s="63" t="str">
        <f t="shared" si="33"/>
        <v/>
      </c>
      <c r="AC111" s="61"/>
      <c r="AD111" s="61"/>
      <c r="AE111" s="61"/>
      <c r="AF111" s="61"/>
      <c r="AG111" s="61"/>
      <c r="AH111" s="61"/>
      <c r="AI111" s="61" t="str">
        <f t="shared" si="34"/>
        <v/>
      </c>
      <c r="AJ111" s="61">
        <f t="shared" si="35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6"/>
        <v>0</v>
      </c>
      <c r="Q112" s="24">
        <f t="shared" si="27"/>
        <v>0</v>
      </c>
      <c r="R112" s="67"/>
      <c r="S112" s="61" t="str">
        <f t="shared" si="28"/>
        <v/>
      </c>
      <c r="T112" s="61" t="str">
        <f t="shared" si="29"/>
        <v/>
      </c>
      <c r="U112" s="61" t="str">
        <f t="shared" si="30"/>
        <v/>
      </c>
      <c r="V112" s="61"/>
      <c r="W112" s="61"/>
      <c r="X112" s="62" t="str">
        <f t="shared" si="31"/>
        <v/>
      </c>
      <c r="Y112" s="62" t="str">
        <f t="shared" si="32"/>
        <v/>
      </c>
      <c r="Z112" s="61"/>
      <c r="AA112" s="61"/>
      <c r="AB112" s="63" t="str">
        <f t="shared" si="33"/>
        <v/>
      </c>
      <c r="AC112" s="61"/>
      <c r="AD112" s="61"/>
      <c r="AE112" s="61"/>
      <c r="AF112" s="61"/>
      <c r="AG112" s="61"/>
      <c r="AH112" s="61"/>
      <c r="AI112" s="61" t="str">
        <f t="shared" si="34"/>
        <v/>
      </c>
      <c r="AJ112" s="61">
        <f t="shared" si="35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6"/>
        <v>0</v>
      </c>
      <c r="Q113" s="24">
        <f t="shared" si="27"/>
        <v>0</v>
      </c>
      <c r="R113" s="67"/>
      <c r="S113" s="61" t="str">
        <f t="shared" si="28"/>
        <v/>
      </c>
      <c r="T113" s="61" t="str">
        <f t="shared" si="29"/>
        <v/>
      </c>
      <c r="U113" s="61" t="str">
        <f t="shared" si="30"/>
        <v/>
      </c>
      <c r="V113" s="61"/>
      <c r="W113" s="61"/>
      <c r="X113" s="62" t="str">
        <f t="shared" si="31"/>
        <v/>
      </c>
      <c r="Y113" s="62" t="str">
        <f t="shared" si="32"/>
        <v/>
      </c>
      <c r="Z113" s="61"/>
      <c r="AA113" s="61"/>
      <c r="AB113" s="63" t="str">
        <f t="shared" si="33"/>
        <v/>
      </c>
      <c r="AC113" s="61"/>
      <c r="AD113" s="61"/>
      <c r="AE113" s="61"/>
      <c r="AF113" s="61"/>
      <c r="AG113" s="61"/>
      <c r="AH113" s="61"/>
      <c r="AI113" s="61" t="str">
        <f t="shared" si="34"/>
        <v/>
      </c>
      <c r="AJ113" s="61">
        <f t="shared" si="35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6"/>
        <v>0</v>
      </c>
      <c r="Q114" s="24">
        <f t="shared" si="27"/>
        <v>0</v>
      </c>
      <c r="R114" s="67"/>
      <c r="S114" s="61" t="str">
        <f t="shared" si="28"/>
        <v/>
      </c>
      <c r="T114" s="61" t="str">
        <f t="shared" si="29"/>
        <v/>
      </c>
      <c r="U114" s="61" t="str">
        <f t="shared" si="30"/>
        <v/>
      </c>
      <c r="V114" s="61"/>
      <c r="W114" s="61"/>
      <c r="X114" s="62" t="str">
        <f t="shared" si="31"/>
        <v/>
      </c>
      <c r="Y114" s="62" t="str">
        <f t="shared" si="32"/>
        <v/>
      </c>
      <c r="Z114" s="61"/>
      <c r="AA114" s="61"/>
      <c r="AB114" s="63" t="str">
        <f t="shared" si="33"/>
        <v/>
      </c>
      <c r="AC114" s="61"/>
      <c r="AD114" s="61"/>
      <c r="AE114" s="61"/>
      <c r="AF114" s="61"/>
      <c r="AG114" s="61"/>
      <c r="AH114" s="61"/>
      <c r="AI114" s="61" t="str">
        <f t="shared" si="34"/>
        <v/>
      </c>
      <c r="AJ114" s="61">
        <f t="shared" si="35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6"/>
        <v>0</v>
      </c>
      <c r="Q115" s="24">
        <f t="shared" si="27"/>
        <v>0</v>
      </c>
      <c r="R115" s="67"/>
      <c r="S115" s="61" t="str">
        <f t="shared" si="28"/>
        <v/>
      </c>
      <c r="T115" s="61" t="str">
        <f t="shared" si="29"/>
        <v/>
      </c>
      <c r="U115" s="61" t="str">
        <f t="shared" si="30"/>
        <v/>
      </c>
      <c r="V115" s="61"/>
      <c r="W115" s="61"/>
      <c r="X115" s="62" t="str">
        <f t="shared" si="31"/>
        <v/>
      </c>
      <c r="Y115" s="62" t="str">
        <f t="shared" si="32"/>
        <v/>
      </c>
      <c r="Z115" s="61"/>
      <c r="AA115" s="61"/>
      <c r="AB115" s="63" t="str">
        <f t="shared" si="33"/>
        <v/>
      </c>
      <c r="AC115" s="61"/>
      <c r="AD115" s="61"/>
      <c r="AE115" s="61"/>
      <c r="AF115" s="61"/>
      <c r="AG115" s="61"/>
      <c r="AH115" s="61"/>
      <c r="AI115" s="61" t="str">
        <f t="shared" si="34"/>
        <v/>
      </c>
      <c r="AJ115" s="61">
        <f t="shared" si="35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6"/>
        <v>0</v>
      </c>
      <c r="Q116" s="24">
        <f t="shared" si="27"/>
        <v>0</v>
      </c>
      <c r="R116" s="67"/>
      <c r="S116" s="61" t="str">
        <f t="shared" si="28"/>
        <v/>
      </c>
      <c r="T116" s="61" t="str">
        <f t="shared" si="29"/>
        <v/>
      </c>
      <c r="U116" s="61" t="str">
        <f t="shared" si="30"/>
        <v/>
      </c>
      <c r="V116" s="61"/>
      <c r="W116" s="61"/>
      <c r="X116" s="62" t="str">
        <f t="shared" si="31"/>
        <v/>
      </c>
      <c r="Y116" s="62" t="str">
        <f t="shared" si="32"/>
        <v/>
      </c>
      <c r="Z116" s="61"/>
      <c r="AA116" s="61"/>
      <c r="AB116" s="63" t="str">
        <f t="shared" si="33"/>
        <v/>
      </c>
      <c r="AC116" s="61"/>
      <c r="AD116" s="61"/>
      <c r="AE116" s="61"/>
      <c r="AF116" s="61"/>
      <c r="AG116" s="61"/>
      <c r="AH116" s="61"/>
      <c r="AI116" s="61" t="str">
        <f t="shared" si="34"/>
        <v/>
      </c>
      <c r="AJ116" s="61">
        <f t="shared" si="35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6"/>
        <v>0</v>
      </c>
      <c r="Q117" s="24">
        <f t="shared" si="27"/>
        <v>0</v>
      </c>
      <c r="R117" s="67"/>
      <c r="S117" s="61" t="str">
        <f t="shared" si="28"/>
        <v/>
      </c>
      <c r="T117" s="61" t="str">
        <f t="shared" si="29"/>
        <v/>
      </c>
      <c r="U117" s="61" t="str">
        <f t="shared" si="30"/>
        <v/>
      </c>
      <c r="V117" s="61"/>
      <c r="W117" s="61"/>
      <c r="X117" s="62" t="str">
        <f t="shared" si="31"/>
        <v/>
      </c>
      <c r="Y117" s="62" t="str">
        <f t="shared" si="32"/>
        <v/>
      </c>
      <c r="Z117" s="61"/>
      <c r="AA117" s="61"/>
      <c r="AB117" s="63" t="str">
        <f t="shared" si="33"/>
        <v/>
      </c>
      <c r="AC117" s="61"/>
      <c r="AD117" s="61"/>
      <c r="AE117" s="61"/>
      <c r="AF117" s="61"/>
      <c r="AG117" s="61"/>
      <c r="AH117" s="61"/>
      <c r="AI117" s="61" t="str">
        <f t="shared" si="34"/>
        <v/>
      </c>
      <c r="AJ117" s="61">
        <f t="shared" si="35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6"/>
        <v>0</v>
      </c>
      <c r="Q118" s="24">
        <f t="shared" si="27"/>
        <v>0</v>
      </c>
      <c r="R118" s="67"/>
      <c r="S118" s="61" t="str">
        <f t="shared" si="28"/>
        <v/>
      </c>
      <c r="T118" s="61" t="str">
        <f t="shared" si="29"/>
        <v/>
      </c>
      <c r="U118" s="61" t="str">
        <f t="shared" si="30"/>
        <v/>
      </c>
      <c r="V118" s="61"/>
      <c r="W118" s="61"/>
      <c r="X118" s="62" t="str">
        <f t="shared" si="31"/>
        <v/>
      </c>
      <c r="Y118" s="62" t="str">
        <f t="shared" si="32"/>
        <v/>
      </c>
      <c r="Z118" s="61"/>
      <c r="AA118" s="61"/>
      <c r="AB118" s="63" t="str">
        <f t="shared" si="33"/>
        <v/>
      </c>
      <c r="AC118" s="61"/>
      <c r="AD118" s="61"/>
      <c r="AE118" s="61"/>
      <c r="AF118" s="61"/>
      <c r="AG118" s="61"/>
      <c r="AH118" s="61"/>
      <c r="AI118" s="61" t="str">
        <f t="shared" si="34"/>
        <v/>
      </c>
      <c r="AJ118" s="61">
        <f t="shared" si="35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6"/>
        <v>0</v>
      </c>
      <c r="Q119" s="24">
        <f t="shared" si="27"/>
        <v>0</v>
      </c>
      <c r="R119" s="67"/>
      <c r="S119" s="61" t="str">
        <f t="shared" si="28"/>
        <v/>
      </c>
      <c r="T119" s="61" t="str">
        <f t="shared" si="29"/>
        <v/>
      </c>
      <c r="U119" s="61" t="str">
        <f t="shared" si="30"/>
        <v/>
      </c>
      <c r="V119" s="61"/>
      <c r="W119" s="61"/>
      <c r="X119" s="62" t="str">
        <f t="shared" si="31"/>
        <v/>
      </c>
      <c r="Y119" s="62" t="str">
        <f t="shared" si="32"/>
        <v/>
      </c>
      <c r="Z119" s="61"/>
      <c r="AA119" s="61"/>
      <c r="AB119" s="63" t="str">
        <f t="shared" si="33"/>
        <v/>
      </c>
      <c r="AC119" s="61"/>
      <c r="AD119" s="61"/>
      <c r="AE119" s="61"/>
      <c r="AF119" s="61"/>
      <c r="AG119" s="61"/>
      <c r="AH119" s="61"/>
      <c r="AI119" s="61" t="str">
        <f t="shared" si="34"/>
        <v/>
      </c>
      <c r="AJ119" s="61">
        <f t="shared" si="35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6"/>
        <v>0</v>
      </c>
      <c r="Q120" s="24">
        <f t="shared" si="27"/>
        <v>0</v>
      </c>
      <c r="R120" s="67"/>
      <c r="S120" s="61" t="str">
        <f t="shared" si="28"/>
        <v/>
      </c>
      <c r="T120" s="61" t="str">
        <f t="shared" si="29"/>
        <v/>
      </c>
      <c r="U120" s="61" t="str">
        <f t="shared" si="30"/>
        <v/>
      </c>
      <c r="V120" s="61"/>
      <c r="W120" s="61"/>
      <c r="X120" s="62" t="str">
        <f t="shared" si="31"/>
        <v/>
      </c>
      <c r="Y120" s="62" t="str">
        <f t="shared" si="32"/>
        <v/>
      </c>
      <c r="Z120" s="61"/>
      <c r="AA120" s="61"/>
      <c r="AB120" s="63" t="str">
        <f t="shared" si="33"/>
        <v/>
      </c>
      <c r="AC120" s="61"/>
      <c r="AD120" s="61"/>
      <c r="AE120" s="61"/>
      <c r="AF120" s="61"/>
      <c r="AG120" s="61"/>
      <c r="AH120" s="61"/>
      <c r="AI120" s="61" t="str">
        <f t="shared" si="34"/>
        <v/>
      </c>
      <c r="AJ120" s="61">
        <f t="shared" si="35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6"/>
        <v>0</v>
      </c>
      <c r="Q121" s="24">
        <f t="shared" si="27"/>
        <v>0</v>
      </c>
      <c r="R121" s="67"/>
      <c r="S121" s="61" t="str">
        <f t="shared" si="28"/>
        <v/>
      </c>
      <c r="T121" s="61" t="str">
        <f t="shared" si="29"/>
        <v/>
      </c>
      <c r="U121" s="61" t="str">
        <f t="shared" si="30"/>
        <v/>
      </c>
      <c r="V121" s="61"/>
      <c r="W121" s="61"/>
      <c r="X121" s="62" t="str">
        <f t="shared" si="31"/>
        <v/>
      </c>
      <c r="Y121" s="62" t="str">
        <f t="shared" si="32"/>
        <v/>
      </c>
      <c r="Z121" s="61"/>
      <c r="AA121" s="61"/>
      <c r="AB121" s="63" t="str">
        <f t="shared" si="33"/>
        <v/>
      </c>
      <c r="AC121" s="61"/>
      <c r="AD121" s="61"/>
      <c r="AE121" s="61"/>
      <c r="AF121" s="61"/>
      <c r="AG121" s="61"/>
      <c r="AH121" s="61"/>
      <c r="AI121" s="61" t="str">
        <f t="shared" si="34"/>
        <v/>
      </c>
      <c r="AJ121" s="61">
        <f t="shared" si="35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6"/>
        <v>0</v>
      </c>
      <c r="Q122" s="24">
        <f t="shared" si="27"/>
        <v>0</v>
      </c>
      <c r="R122" s="67"/>
      <c r="S122" s="61" t="str">
        <f t="shared" si="28"/>
        <v/>
      </c>
      <c r="T122" s="61" t="str">
        <f t="shared" si="29"/>
        <v/>
      </c>
      <c r="U122" s="61" t="str">
        <f t="shared" si="30"/>
        <v/>
      </c>
      <c r="V122" s="61"/>
      <c r="W122" s="61"/>
      <c r="X122" s="62" t="str">
        <f t="shared" si="31"/>
        <v/>
      </c>
      <c r="Y122" s="62" t="str">
        <f t="shared" si="32"/>
        <v/>
      </c>
      <c r="Z122" s="61"/>
      <c r="AA122" s="61"/>
      <c r="AB122" s="63" t="str">
        <f t="shared" si="33"/>
        <v/>
      </c>
      <c r="AC122" s="61"/>
      <c r="AD122" s="61"/>
      <c r="AE122" s="61"/>
      <c r="AF122" s="61"/>
      <c r="AG122" s="61"/>
      <c r="AH122" s="61"/>
      <c r="AI122" s="61" t="str">
        <f t="shared" si="34"/>
        <v/>
      </c>
      <c r="AJ122" s="61">
        <f t="shared" si="35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6"/>
        <v>0</v>
      </c>
      <c r="Q123" s="24">
        <f t="shared" si="27"/>
        <v>0</v>
      </c>
      <c r="R123" s="67"/>
      <c r="S123" s="61" t="str">
        <f t="shared" si="28"/>
        <v/>
      </c>
      <c r="T123" s="61" t="str">
        <f t="shared" si="29"/>
        <v/>
      </c>
      <c r="U123" s="61" t="str">
        <f t="shared" si="30"/>
        <v/>
      </c>
      <c r="V123" s="61"/>
      <c r="W123" s="61"/>
      <c r="X123" s="62" t="str">
        <f t="shared" si="31"/>
        <v/>
      </c>
      <c r="Y123" s="62" t="str">
        <f t="shared" si="32"/>
        <v/>
      </c>
      <c r="Z123" s="61"/>
      <c r="AA123" s="61"/>
      <c r="AB123" s="63" t="str">
        <f t="shared" si="33"/>
        <v/>
      </c>
      <c r="AC123" s="61"/>
      <c r="AD123" s="61"/>
      <c r="AE123" s="61"/>
      <c r="AF123" s="61"/>
      <c r="AG123" s="61"/>
      <c r="AH123" s="61"/>
      <c r="AI123" s="61" t="str">
        <f t="shared" si="34"/>
        <v/>
      </c>
      <c r="AJ123" s="61">
        <f t="shared" si="35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6"/>
        <v>0</v>
      </c>
      <c r="Q124" s="24">
        <f t="shared" si="27"/>
        <v>0</v>
      </c>
      <c r="R124" s="67"/>
      <c r="S124" s="61" t="str">
        <f t="shared" si="28"/>
        <v/>
      </c>
      <c r="T124" s="61" t="str">
        <f t="shared" si="29"/>
        <v/>
      </c>
      <c r="U124" s="61" t="str">
        <f t="shared" si="30"/>
        <v/>
      </c>
      <c r="V124" s="61"/>
      <c r="W124" s="61"/>
      <c r="X124" s="62" t="str">
        <f t="shared" si="31"/>
        <v/>
      </c>
      <c r="Y124" s="62" t="str">
        <f t="shared" si="32"/>
        <v/>
      </c>
      <c r="Z124" s="61"/>
      <c r="AA124" s="61"/>
      <c r="AB124" s="63" t="str">
        <f t="shared" si="33"/>
        <v/>
      </c>
      <c r="AC124" s="61"/>
      <c r="AD124" s="61"/>
      <c r="AE124" s="61"/>
      <c r="AF124" s="61"/>
      <c r="AG124" s="61"/>
      <c r="AH124" s="61"/>
      <c r="AI124" s="61" t="str">
        <f t="shared" si="34"/>
        <v/>
      </c>
      <c r="AJ124" s="61">
        <f t="shared" si="35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6"/>
        <v>0</v>
      </c>
      <c r="Q125" s="24">
        <f t="shared" si="27"/>
        <v>0</v>
      </c>
      <c r="R125" s="67"/>
      <c r="S125" s="61" t="str">
        <f t="shared" si="28"/>
        <v/>
      </c>
      <c r="T125" s="61" t="str">
        <f t="shared" si="29"/>
        <v/>
      </c>
      <c r="U125" s="61" t="str">
        <f t="shared" si="30"/>
        <v/>
      </c>
      <c r="V125" s="61"/>
      <c r="W125" s="61"/>
      <c r="X125" s="62" t="str">
        <f t="shared" si="31"/>
        <v/>
      </c>
      <c r="Y125" s="62" t="str">
        <f t="shared" si="32"/>
        <v/>
      </c>
      <c r="Z125" s="61"/>
      <c r="AA125" s="61"/>
      <c r="AB125" s="63" t="str">
        <f t="shared" si="33"/>
        <v/>
      </c>
      <c r="AC125" s="61"/>
      <c r="AD125" s="61"/>
      <c r="AE125" s="61"/>
      <c r="AF125" s="61"/>
      <c r="AG125" s="61"/>
      <c r="AH125" s="61"/>
      <c r="AI125" s="61" t="str">
        <f t="shared" si="34"/>
        <v/>
      </c>
      <c r="AJ125" s="61">
        <f t="shared" si="35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6"/>
        <v>0</v>
      </c>
      <c r="Q126" s="24">
        <f t="shared" si="27"/>
        <v>0</v>
      </c>
      <c r="R126" s="67"/>
      <c r="S126" s="61" t="str">
        <f t="shared" si="28"/>
        <v/>
      </c>
      <c r="T126" s="61" t="str">
        <f t="shared" si="29"/>
        <v/>
      </c>
      <c r="U126" s="61" t="str">
        <f t="shared" si="30"/>
        <v/>
      </c>
      <c r="V126" s="61"/>
      <c r="W126" s="61"/>
      <c r="X126" s="62" t="str">
        <f t="shared" si="31"/>
        <v/>
      </c>
      <c r="Y126" s="62" t="str">
        <f t="shared" si="32"/>
        <v/>
      </c>
      <c r="Z126" s="61"/>
      <c r="AA126" s="61"/>
      <c r="AB126" s="63" t="str">
        <f t="shared" si="33"/>
        <v/>
      </c>
      <c r="AC126" s="61"/>
      <c r="AD126" s="61"/>
      <c r="AE126" s="61"/>
      <c r="AF126" s="61"/>
      <c r="AG126" s="61"/>
      <c r="AH126" s="61"/>
      <c r="AI126" s="61" t="str">
        <f t="shared" si="34"/>
        <v/>
      </c>
      <c r="AJ126" s="61">
        <f t="shared" si="35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26"/>
        <v>0</v>
      </c>
      <c r="Q127" s="24">
        <f t="shared" si="27"/>
        <v>0</v>
      </c>
      <c r="R127" s="67"/>
      <c r="S127" s="61" t="str">
        <f t="shared" si="28"/>
        <v/>
      </c>
      <c r="T127" s="61" t="str">
        <f t="shared" si="29"/>
        <v/>
      </c>
      <c r="U127" s="61" t="str">
        <f t="shared" si="30"/>
        <v/>
      </c>
      <c r="V127" s="61"/>
      <c r="W127" s="61"/>
      <c r="X127" s="62" t="str">
        <f t="shared" si="31"/>
        <v/>
      </c>
      <c r="Y127" s="62" t="str">
        <f t="shared" si="32"/>
        <v/>
      </c>
      <c r="Z127" s="61"/>
      <c r="AA127" s="61"/>
      <c r="AB127" s="63" t="str">
        <f t="shared" si="33"/>
        <v/>
      </c>
      <c r="AC127" s="61"/>
      <c r="AD127" s="61"/>
      <c r="AE127" s="61"/>
      <c r="AF127" s="61"/>
      <c r="AG127" s="61"/>
      <c r="AH127" s="61"/>
      <c r="AI127" s="61" t="str">
        <f t="shared" si="34"/>
        <v/>
      </c>
      <c r="AJ127" s="61">
        <f t="shared" si="35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26"/>
        <v>0</v>
      </c>
      <c r="Q128" s="24">
        <f t="shared" si="27"/>
        <v>0</v>
      </c>
      <c r="R128" s="67"/>
      <c r="S128" s="61" t="str">
        <f t="shared" si="28"/>
        <v/>
      </c>
      <c r="T128" s="61" t="str">
        <f t="shared" si="29"/>
        <v/>
      </c>
      <c r="U128" s="61" t="str">
        <f t="shared" si="30"/>
        <v/>
      </c>
      <c r="V128" s="61"/>
      <c r="W128" s="61"/>
      <c r="X128" s="62" t="str">
        <f t="shared" si="31"/>
        <v/>
      </c>
      <c r="Y128" s="62" t="str">
        <f t="shared" si="32"/>
        <v/>
      </c>
      <c r="Z128" s="61"/>
      <c r="AA128" s="61"/>
      <c r="AB128" s="63" t="str">
        <f t="shared" si="33"/>
        <v/>
      </c>
      <c r="AC128" s="61"/>
      <c r="AD128" s="61"/>
      <c r="AE128" s="61"/>
      <c r="AF128" s="61"/>
      <c r="AG128" s="61"/>
      <c r="AH128" s="61"/>
      <c r="AI128" s="61" t="str">
        <f t="shared" si="34"/>
        <v/>
      </c>
      <c r="AJ128" s="61">
        <f t="shared" si="35"/>
        <v>0</v>
      </c>
    </row>
    <row r="129" spans="1:39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26"/>
        <v>0</v>
      </c>
      <c r="Q129" s="24">
        <f t="shared" si="27"/>
        <v>0</v>
      </c>
      <c r="R129" s="67"/>
      <c r="S129" s="61" t="str">
        <f t="shared" si="28"/>
        <v/>
      </c>
      <c r="T129" s="61" t="str">
        <f t="shared" si="29"/>
        <v/>
      </c>
      <c r="U129" s="61" t="str">
        <f t="shared" si="30"/>
        <v/>
      </c>
      <c r="V129" s="61"/>
      <c r="W129" s="61"/>
      <c r="X129" s="62" t="str">
        <f t="shared" si="31"/>
        <v/>
      </c>
      <c r="Y129" s="62" t="str">
        <f t="shared" si="32"/>
        <v/>
      </c>
      <c r="Z129" s="61"/>
      <c r="AA129" s="61"/>
      <c r="AB129" s="63" t="str">
        <f t="shared" si="33"/>
        <v/>
      </c>
      <c r="AC129" s="61"/>
      <c r="AD129" s="61"/>
      <c r="AE129" s="61"/>
      <c r="AF129" s="61"/>
      <c r="AG129" s="61"/>
      <c r="AH129" s="61"/>
      <c r="AI129" s="61" t="str">
        <f t="shared" si="34"/>
        <v/>
      </c>
      <c r="AJ129" s="61">
        <f t="shared" si="35"/>
        <v>0</v>
      </c>
    </row>
    <row r="130" spans="1:39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26"/>
        <v>0</v>
      </c>
      <c r="Q130" s="24">
        <f t="shared" si="27"/>
        <v>0</v>
      </c>
      <c r="R130" s="67"/>
      <c r="S130" s="61" t="str">
        <f t="shared" si="28"/>
        <v/>
      </c>
      <c r="T130" s="61" t="str">
        <f t="shared" si="29"/>
        <v/>
      </c>
      <c r="U130" s="61" t="str">
        <f t="shared" si="30"/>
        <v/>
      </c>
      <c r="V130" s="61"/>
      <c r="W130" s="61"/>
      <c r="X130" s="62" t="str">
        <f t="shared" si="31"/>
        <v/>
      </c>
      <c r="Y130" s="62" t="str">
        <f t="shared" si="32"/>
        <v/>
      </c>
      <c r="Z130" s="61"/>
      <c r="AA130" s="61"/>
      <c r="AB130" s="63" t="str">
        <f t="shared" si="33"/>
        <v/>
      </c>
      <c r="AC130" s="61"/>
      <c r="AD130" s="61"/>
      <c r="AE130" s="61"/>
      <c r="AF130" s="61"/>
      <c r="AG130" s="61"/>
      <c r="AH130" s="61"/>
      <c r="AI130" s="61" t="str">
        <f t="shared" si="34"/>
        <v/>
      </c>
      <c r="AJ130" s="61">
        <f t="shared" si="35"/>
        <v>0</v>
      </c>
    </row>
    <row r="131" spans="1:39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26"/>
        <v>0</v>
      </c>
      <c r="Q131" s="24">
        <f t="shared" si="27"/>
        <v>0</v>
      </c>
      <c r="R131" s="67"/>
      <c r="S131" s="61" t="str">
        <f t="shared" si="28"/>
        <v/>
      </c>
      <c r="T131" s="61" t="str">
        <f t="shared" si="29"/>
        <v/>
      </c>
      <c r="U131" s="61" t="str">
        <f t="shared" si="30"/>
        <v/>
      </c>
      <c r="V131" s="61"/>
      <c r="W131" s="61"/>
      <c r="X131" s="62" t="str">
        <f t="shared" si="31"/>
        <v/>
      </c>
      <c r="Y131" s="62" t="str">
        <f t="shared" si="32"/>
        <v/>
      </c>
      <c r="Z131" s="61"/>
      <c r="AA131" s="61"/>
      <c r="AB131" s="63" t="str">
        <f t="shared" si="33"/>
        <v/>
      </c>
      <c r="AC131" s="61"/>
      <c r="AD131" s="61"/>
      <c r="AE131" s="61"/>
      <c r="AF131" s="61"/>
      <c r="AG131" s="61"/>
      <c r="AH131" s="61"/>
      <c r="AI131" s="61" t="str">
        <f t="shared" si="34"/>
        <v/>
      </c>
      <c r="AJ131" s="61">
        <f t="shared" si="35"/>
        <v>0</v>
      </c>
    </row>
    <row r="132" spans="1:39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26"/>
        <v>0</v>
      </c>
      <c r="Q132" s="24">
        <f t="shared" si="27"/>
        <v>0</v>
      </c>
      <c r="R132" s="67"/>
      <c r="S132" s="61" t="str">
        <f t="shared" si="28"/>
        <v/>
      </c>
      <c r="T132" s="61" t="str">
        <f t="shared" si="29"/>
        <v/>
      </c>
      <c r="U132" s="61" t="str">
        <f t="shared" si="30"/>
        <v/>
      </c>
      <c r="V132" s="61"/>
      <c r="W132" s="61"/>
      <c r="X132" s="62" t="str">
        <f t="shared" si="31"/>
        <v/>
      </c>
      <c r="Y132" s="62" t="str">
        <f t="shared" si="32"/>
        <v/>
      </c>
      <c r="Z132" s="61"/>
      <c r="AA132" s="61"/>
      <c r="AB132" s="63" t="str">
        <f t="shared" si="33"/>
        <v/>
      </c>
      <c r="AC132" s="61"/>
      <c r="AD132" s="61"/>
      <c r="AE132" s="61"/>
      <c r="AF132" s="61"/>
      <c r="AG132" s="61"/>
      <c r="AH132" s="61"/>
      <c r="AI132" s="61" t="str">
        <f t="shared" si="34"/>
        <v/>
      </c>
      <c r="AJ132" s="61">
        <f t="shared" si="35"/>
        <v>0</v>
      </c>
    </row>
    <row r="133" spans="1:39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26"/>
        <v>0</v>
      </c>
      <c r="Q133" s="24">
        <f t="shared" si="27"/>
        <v>0</v>
      </c>
      <c r="R133" s="67"/>
      <c r="S133" s="61" t="str">
        <f t="shared" si="28"/>
        <v/>
      </c>
      <c r="T133" s="61" t="str">
        <f t="shared" si="29"/>
        <v/>
      </c>
      <c r="U133" s="61" t="str">
        <f t="shared" si="30"/>
        <v/>
      </c>
      <c r="V133" s="61"/>
      <c r="W133" s="61"/>
      <c r="X133" s="62" t="str">
        <f t="shared" si="31"/>
        <v/>
      </c>
      <c r="Y133" s="62" t="str">
        <f t="shared" si="32"/>
        <v/>
      </c>
      <c r="Z133" s="61"/>
      <c r="AA133" s="61"/>
      <c r="AB133" s="63" t="str">
        <f t="shared" si="33"/>
        <v/>
      </c>
      <c r="AC133" s="61"/>
      <c r="AD133" s="61"/>
      <c r="AE133" s="61"/>
      <c r="AF133" s="61"/>
      <c r="AG133" s="61"/>
      <c r="AH133" s="61"/>
      <c r="AI133" s="61" t="str">
        <f t="shared" si="34"/>
        <v/>
      </c>
      <c r="AJ133" s="61">
        <f t="shared" si="35"/>
        <v>0</v>
      </c>
    </row>
    <row r="134" spans="1:39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26"/>
        <v>0</v>
      </c>
      <c r="Q134" s="24">
        <f t="shared" si="27"/>
        <v>0</v>
      </c>
      <c r="R134" s="67"/>
      <c r="S134" s="61" t="str">
        <f t="shared" si="28"/>
        <v/>
      </c>
      <c r="T134" s="61" t="str">
        <f t="shared" si="29"/>
        <v/>
      </c>
      <c r="U134" s="61" t="str">
        <f t="shared" si="30"/>
        <v/>
      </c>
      <c r="V134" s="61"/>
      <c r="W134" s="61"/>
      <c r="X134" s="62" t="str">
        <f t="shared" si="31"/>
        <v/>
      </c>
      <c r="Y134" s="62" t="str">
        <f t="shared" si="32"/>
        <v/>
      </c>
      <c r="Z134" s="61"/>
      <c r="AA134" s="61"/>
      <c r="AB134" s="63" t="str">
        <f t="shared" si="33"/>
        <v/>
      </c>
      <c r="AC134" s="61"/>
      <c r="AD134" s="61"/>
      <c r="AE134" s="61"/>
      <c r="AF134" s="61"/>
      <c r="AG134" s="61"/>
      <c r="AH134" s="61"/>
      <c r="AI134" s="61" t="str">
        <f t="shared" si="34"/>
        <v/>
      </c>
      <c r="AJ134" s="61">
        <f t="shared" si="35"/>
        <v>0</v>
      </c>
    </row>
    <row r="135" spans="1:39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26"/>
        <v>0</v>
      </c>
      <c r="Q135" s="24">
        <f t="shared" si="27"/>
        <v>0</v>
      </c>
      <c r="R135" s="67"/>
      <c r="S135" s="61" t="str">
        <f t="shared" si="28"/>
        <v/>
      </c>
      <c r="T135" s="61" t="str">
        <f t="shared" si="29"/>
        <v/>
      </c>
      <c r="U135" s="61" t="str">
        <f t="shared" si="30"/>
        <v/>
      </c>
      <c r="V135" s="61"/>
      <c r="W135" s="61"/>
      <c r="X135" s="62" t="str">
        <f t="shared" si="31"/>
        <v/>
      </c>
      <c r="Y135" s="62" t="str">
        <f t="shared" si="32"/>
        <v/>
      </c>
      <c r="Z135" s="61"/>
      <c r="AA135" s="61"/>
      <c r="AB135" s="63" t="str">
        <f t="shared" si="33"/>
        <v/>
      </c>
      <c r="AC135" s="61"/>
      <c r="AD135" s="61"/>
      <c r="AE135" s="61"/>
      <c r="AF135" s="61"/>
      <c r="AG135" s="61"/>
      <c r="AH135" s="61"/>
      <c r="AI135" s="61" t="str">
        <f t="shared" si="34"/>
        <v/>
      </c>
      <c r="AJ135" s="61">
        <f t="shared" si="35"/>
        <v>0</v>
      </c>
    </row>
    <row r="136" spans="1:39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26"/>
        <v>0</v>
      </c>
      <c r="Q136" s="24">
        <f t="shared" si="27"/>
        <v>0</v>
      </c>
      <c r="R136" s="67"/>
      <c r="S136" s="61" t="str">
        <f t="shared" si="28"/>
        <v/>
      </c>
      <c r="T136" s="61" t="str">
        <f t="shared" si="29"/>
        <v/>
      </c>
      <c r="U136" s="61" t="str">
        <f t="shared" si="30"/>
        <v/>
      </c>
      <c r="V136" s="61"/>
      <c r="W136" s="61"/>
      <c r="X136" s="62" t="str">
        <f t="shared" si="31"/>
        <v/>
      </c>
      <c r="Y136" s="62" t="str">
        <f t="shared" si="32"/>
        <v/>
      </c>
      <c r="Z136" s="61"/>
      <c r="AA136" s="61"/>
      <c r="AB136" s="63" t="str">
        <f t="shared" si="33"/>
        <v/>
      </c>
      <c r="AC136" s="61"/>
      <c r="AD136" s="61"/>
      <c r="AE136" s="61"/>
      <c r="AF136" s="61"/>
      <c r="AG136" s="61"/>
      <c r="AH136" s="61"/>
      <c r="AI136" s="61" t="str">
        <f t="shared" si="34"/>
        <v/>
      </c>
      <c r="AJ136" s="61">
        <f t="shared" si="35"/>
        <v>0</v>
      </c>
    </row>
    <row r="137" spans="1:39" x14ac:dyDescent="0.2">
      <c r="A137" s="23"/>
      <c r="B137" s="23"/>
      <c r="C137" s="23"/>
      <c r="D137" s="22" t="s">
        <v>29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9"/>
      <c r="S137" s="13">
        <f t="shared" ref="S137:AJ137" si="36">SUM(S11:S136)</f>
        <v>16</v>
      </c>
      <c r="T137" s="13">
        <f t="shared" si="36"/>
        <v>68</v>
      </c>
      <c r="U137" s="13">
        <f t="shared" si="36"/>
        <v>0</v>
      </c>
      <c r="V137" s="13">
        <f t="shared" si="36"/>
        <v>0</v>
      </c>
      <c r="W137" s="13">
        <f t="shared" si="36"/>
        <v>0</v>
      </c>
      <c r="X137" s="13">
        <f t="shared" si="36"/>
        <v>0</v>
      </c>
      <c r="Y137" s="13">
        <f t="shared" si="36"/>
        <v>0</v>
      </c>
      <c r="Z137" s="13">
        <f t="shared" si="36"/>
        <v>0</v>
      </c>
      <c r="AA137" s="13">
        <f t="shared" si="36"/>
        <v>0</v>
      </c>
      <c r="AB137" s="13">
        <f t="shared" si="36"/>
        <v>0</v>
      </c>
      <c r="AC137" s="13">
        <f t="shared" si="36"/>
        <v>0</v>
      </c>
      <c r="AD137" s="13">
        <f t="shared" si="36"/>
        <v>0</v>
      </c>
      <c r="AE137" s="13">
        <f t="shared" si="36"/>
        <v>0</v>
      </c>
      <c r="AF137" s="13">
        <f t="shared" si="36"/>
        <v>0</v>
      </c>
      <c r="AG137" s="13">
        <f t="shared" si="36"/>
        <v>0</v>
      </c>
      <c r="AH137" s="13">
        <f t="shared" si="36"/>
        <v>0</v>
      </c>
      <c r="AI137" s="13">
        <f t="shared" si="36"/>
        <v>0</v>
      </c>
      <c r="AJ137" s="13">
        <f t="shared" si="36"/>
        <v>84</v>
      </c>
    </row>
    <row r="138" spans="1:39" x14ac:dyDescent="0.2">
      <c r="A138" s="21"/>
      <c r="B138" s="21"/>
      <c r="C138" s="21"/>
      <c r="D138" s="20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</row>
    <row r="139" spans="1:39" x14ac:dyDescent="0.2">
      <c r="A139" s="21"/>
      <c r="B139" s="21"/>
      <c r="C139" s="21"/>
      <c r="D139" s="20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9" t="s">
        <v>117</v>
      </c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</row>
    <row r="140" spans="1:39" x14ac:dyDescent="0.2">
      <c r="A140" s="21"/>
      <c r="B140" s="21"/>
      <c r="C140" s="21"/>
      <c r="D140" s="20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9" t="s">
        <v>118</v>
      </c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</row>
    <row r="141" spans="1:39" x14ac:dyDescent="0.2">
      <c r="A141" s="21"/>
      <c r="B141" s="21"/>
      <c r="C141" s="21"/>
      <c r="D141" s="20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9" t="s">
        <v>51</v>
      </c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</row>
    <row r="142" spans="1:39" x14ac:dyDescent="0.2">
      <c r="A142" s="21"/>
      <c r="B142" s="21"/>
      <c r="C142" s="21"/>
      <c r="D142" s="20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9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 spans="1:39" x14ac:dyDescent="0.2">
      <c r="A143" s="21"/>
      <c r="B143" s="21"/>
      <c r="C143" s="21"/>
      <c r="D143" s="20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9" t="s">
        <v>119</v>
      </c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</row>
    <row r="144" spans="1:39" x14ac:dyDescent="0.2">
      <c r="A144" s="17"/>
      <c r="B144" s="17"/>
      <c r="C144" s="17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M144" s="64" t="s">
        <v>120</v>
      </c>
    </row>
  </sheetData>
  <autoFilter ref="D10:AJ137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J6:AJ9"/>
    <mergeCell ref="S8:V8"/>
    <mergeCell ref="W8:W9"/>
    <mergeCell ref="X8:AA8"/>
    <mergeCell ref="AB8:AB9"/>
    <mergeCell ref="AC8:AD8"/>
    <mergeCell ref="AF6:AF7"/>
    <mergeCell ref="W6:W7"/>
    <mergeCell ref="AF8:AF9"/>
    <mergeCell ref="AG8:AG9"/>
    <mergeCell ref="AH8:AI8"/>
    <mergeCell ref="AG6:AG7"/>
    <mergeCell ref="AH6:AH7"/>
    <mergeCell ref="AI6:AI7"/>
    <mergeCell ref="AE8:AE9"/>
    <mergeCell ref="X6:X7"/>
    <mergeCell ref="Y6:Y7"/>
    <mergeCell ref="Z6:AB6"/>
    <mergeCell ref="AC6:AD7"/>
    <mergeCell ref="AE6:AE7"/>
  </mergeCells>
  <conditionalFormatting sqref="AE11:AH136 AJ11:AJ136">
    <cfRule type="containsText" dxfId="13" priority="2" operator="containsText" text="УКАЗАТЬ УРОВЕНЬ!!!">
      <formula>NOT(ISERROR(SEARCH("УКАЗАТЬ УРОВЕНЬ!!!",AE11)))</formula>
    </cfRule>
  </conditionalFormatting>
  <conditionalFormatting sqref="X11:Y136">
    <cfRule type="expression" dxfId="12" priority="1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7"/>
  <sheetViews>
    <sheetView view="pageBreakPreview" topLeftCell="D1" zoomScale="85" zoomScaleNormal="100" zoomScaleSheetLayoutView="85" workbookViewId="0">
      <selection activeCell="AN17" sqref="AN17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4" width="9.140625" style="64" customWidth="1"/>
    <col min="195" max="16384" width="9.140625" style="64"/>
  </cols>
  <sheetData>
    <row r="1" spans="1:39" x14ac:dyDescent="0.2">
      <c r="A1" s="95" t="s">
        <v>279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>
        <v>44868</v>
      </c>
      <c r="E11" s="61" t="s">
        <v>63</v>
      </c>
      <c r="F11" s="61" t="s">
        <v>132</v>
      </c>
      <c r="G11" s="61"/>
      <c r="H11" s="61"/>
      <c r="I11" s="61"/>
      <c r="J11" s="61" t="s">
        <v>65</v>
      </c>
      <c r="K11" s="61"/>
      <c r="L11" s="61"/>
      <c r="M11" s="61"/>
      <c r="N11" s="61">
        <v>2</v>
      </c>
      <c r="O11" s="61"/>
      <c r="P11" s="61" t="s">
        <v>166</v>
      </c>
      <c r="Q11" s="61" t="s">
        <v>79</v>
      </c>
      <c r="R11" s="61">
        <v>30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2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2</v>
      </c>
    </row>
    <row r="12" spans="1:39" ht="63" customHeight="1" x14ac:dyDescent="0.2">
      <c r="A12" s="27"/>
      <c r="B12" s="27"/>
      <c r="C12" s="27"/>
      <c r="D12" s="60">
        <v>44868</v>
      </c>
      <c r="E12" s="61" t="s">
        <v>67</v>
      </c>
      <c r="F12" s="61" t="s">
        <v>132</v>
      </c>
      <c r="G12" s="61"/>
      <c r="H12" s="61"/>
      <c r="I12" s="61"/>
      <c r="J12" s="61" t="s">
        <v>65</v>
      </c>
      <c r="K12" s="61"/>
      <c r="L12" s="61"/>
      <c r="M12" s="61"/>
      <c r="N12" s="61">
        <v>2</v>
      </c>
      <c r="O12" s="61"/>
      <c r="P12" s="61" t="s">
        <v>166</v>
      </c>
      <c r="Q12" s="61" t="s">
        <v>79</v>
      </c>
      <c r="R12" s="61">
        <v>30</v>
      </c>
      <c r="S12" s="61" t="str">
        <f t="shared" si="0"/>
        <v/>
      </c>
      <c r="T12" s="61">
        <f t="shared" si="1"/>
        <v>2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>
        <v>44868</v>
      </c>
      <c r="E13" s="61" t="s">
        <v>71</v>
      </c>
      <c r="F13" s="61" t="s">
        <v>132</v>
      </c>
      <c r="G13" s="61"/>
      <c r="H13" s="61"/>
      <c r="I13" s="61"/>
      <c r="J13" s="61" t="s">
        <v>65</v>
      </c>
      <c r="K13" s="61"/>
      <c r="L13" s="61"/>
      <c r="M13" s="61"/>
      <c r="N13" s="61">
        <v>2</v>
      </c>
      <c r="O13" s="61"/>
      <c r="P13" s="61" t="s">
        <v>166</v>
      </c>
      <c r="Q13" s="61" t="s">
        <v>79</v>
      </c>
      <c r="R13" s="61">
        <v>30</v>
      </c>
      <c r="S13" s="61" t="str">
        <f t="shared" si="0"/>
        <v/>
      </c>
      <c r="T13" s="61">
        <f t="shared" si="1"/>
        <v>2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>
        <v>44875</v>
      </c>
      <c r="E14" s="61" t="s">
        <v>67</v>
      </c>
      <c r="F14" s="61" t="s">
        <v>233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138</v>
      </c>
      <c r="Q14" s="61" t="s">
        <v>280</v>
      </c>
      <c r="R14" s="61">
        <v>20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>
        <v>44875</v>
      </c>
      <c r="E15" s="61" t="s">
        <v>71</v>
      </c>
      <c r="F15" s="61" t="s">
        <v>233</v>
      </c>
      <c r="G15" s="61"/>
      <c r="H15" s="61"/>
      <c r="I15" s="61"/>
      <c r="J15" s="61" t="s">
        <v>65</v>
      </c>
      <c r="K15" s="61"/>
      <c r="L15" s="61"/>
      <c r="M15" s="61"/>
      <c r="N15" s="61">
        <v>2</v>
      </c>
      <c r="O15" s="61"/>
      <c r="P15" s="61" t="s">
        <v>138</v>
      </c>
      <c r="Q15" s="61" t="s">
        <v>281</v>
      </c>
      <c r="R15" s="61">
        <v>15</v>
      </c>
      <c r="S15" s="61" t="str">
        <f t="shared" si="0"/>
        <v/>
      </c>
      <c r="T15" s="61">
        <f t="shared" si="1"/>
        <v>2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 t="s">
        <v>282</v>
      </c>
      <c r="E16" s="61" t="s">
        <v>60</v>
      </c>
      <c r="F16" s="61" t="s">
        <v>236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138</v>
      </c>
      <c r="Q16" s="61" t="s">
        <v>139</v>
      </c>
      <c r="R16" s="61">
        <v>10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27"/>
      <c r="B17" s="27"/>
      <c r="C17" s="27"/>
      <c r="D17" s="60">
        <v>44879</v>
      </c>
      <c r="E17" s="61" t="s">
        <v>63</v>
      </c>
      <c r="F17" s="61" t="s">
        <v>140</v>
      </c>
      <c r="G17" s="61"/>
      <c r="H17" s="61"/>
      <c r="I17" s="61"/>
      <c r="J17" s="61" t="s">
        <v>9</v>
      </c>
      <c r="K17" s="61"/>
      <c r="L17" s="61"/>
      <c r="M17" s="61"/>
      <c r="N17" s="61">
        <v>2</v>
      </c>
      <c r="O17" s="61"/>
      <c r="P17" s="61" t="s">
        <v>138</v>
      </c>
      <c r="Q17" s="61" t="s">
        <v>141</v>
      </c>
      <c r="R17" s="61">
        <v>54</v>
      </c>
      <c r="S17" s="61">
        <f t="shared" si="0"/>
        <v>2</v>
      </c>
      <c r="T17" s="61" t="str">
        <f t="shared" si="1"/>
        <v/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>
        <v>44879</v>
      </c>
      <c r="E18" s="61" t="s">
        <v>67</v>
      </c>
      <c r="F18" s="61" t="s">
        <v>236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138</v>
      </c>
      <c r="Q18" s="61" t="s">
        <v>142</v>
      </c>
      <c r="R18" s="61">
        <v>9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31.5" customHeight="1" x14ac:dyDescent="0.2">
      <c r="A19" s="43"/>
      <c r="B19" s="43"/>
      <c r="C19" s="43"/>
      <c r="D19" s="60" t="s">
        <v>283</v>
      </c>
      <c r="E19" s="61" t="s">
        <v>63</v>
      </c>
      <c r="F19" s="61" t="s">
        <v>124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166</v>
      </c>
      <c r="Q19" s="61" t="s">
        <v>79</v>
      </c>
      <c r="R19" s="61">
        <v>30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63" customHeight="1" x14ac:dyDescent="0.2">
      <c r="A20" s="43"/>
      <c r="B20" s="43"/>
      <c r="C20" s="43"/>
      <c r="D20" s="60">
        <v>44882</v>
      </c>
      <c r="E20" s="61" t="s">
        <v>67</v>
      </c>
      <c r="F20" s="61" t="s">
        <v>124</v>
      </c>
      <c r="G20" s="61"/>
      <c r="H20" s="61"/>
      <c r="I20" s="61"/>
      <c r="J20" s="61" t="s">
        <v>65</v>
      </c>
      <c r="K20" s="61"/>
      <c r="L20" s="61"/>
      <c r="M20" s="61"/>
      <c r="N20" s="61">
        <v>2</v>
      </c>
      <c r="O20" s="61"/>
      <c r="P20" s="61" t="s">
        <v>166</v>
      </c>
      <c r="Q20" s="61" t="s">
        <v>79</v>
      </c>
      <c r="R20" s="61">
        <v>30</v>
      </c>
      <c r="S20" s="61" t="str">
        <f t="shared" si="0"/>
        <v/>
      </c>
      <c r="T20" s="61">
        <f t="shared" si="1"/>
        <v>2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2</v>
      </c>
    </row>
    <row r="21" spans="1:38" ht="63" customHeight="1" x14ac:dyDescent="0.2">
      <c r="A21" s="43"/>
      <c r="B21" s="43"/>
      <c r="C21" s="43"/>
      <c r="D21" s="60">
        <v>44882</v>
      </c>
      <c r="E21" s="61" t="s">
        <v>71</v>
      </c>
      <c r="F21" s="61" t="s">
        <v>124</v>
      </c>
      <c r="G21" s="61"/>
      <c r="H21" s="61"/>
      <c r="I21" s="61"/>
      <c r="J21" s="61" t="s">
        <v>65</v>
      </c>
      <c r="K21" s="61"/>
      <c r="L21" s="61"/>
      <c r="M21" s="61"/>
      <c r="N21" s="61">
        <v>2</v>
      </c>
      <c r="O21" s="61"/>
      <c r="P21" s="61" t="s">
        <v>166</v>
      </c>
      <c r="Q21" s="61" t="s">
        <v>79</v>
      </c>
      <c r="R21" s="61">
        <v>30</v>
      </c>
      <c r="S21" s="61" t="str">
        <f t="shared" si="0"/>
        <v/>
      </c>
      <c r="T21" s="61">
        <f t="shared" si="1"/>
        <v>2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47.25" customHeight="1" x14ac:dyDescent="0.2">
      <c r="A22" s="43"/>
      <c r="B22" s="43"/>
      <c r="C22" s="43"/>
      <c r="D22" s="60">
        <v>44885</v>
      </c>
      <c r="E22" s="61" t="s">
        <v>93</v>
      </c>
      <c r="F22" s="61" t="s">
        <v>84</v>
      </c>
      <c r="G22" s="61"/>
      <c r="H22" s="61"/>
      <c r="I22" s="61"/>
      <c r="J22" s="61" t="s">
        <v>65</v>
      </c>
      <c r="K22" s="61"/>
      <c r="L22" s="61"/>
      <c r="M22" s="61"/>
      <c r="N22" s="61">
        <v>4</v>
      </c>
      <c r="O22" s="61"/>
      <c r="P22" s="61" t="s">
        <v>133</v>
      </c>
      <c r="Q22" s="61" t="s">
        <v>232</v>
      </c>
      <c r="R22" s="61">
        <v>8</v>
      </c>
      <c r="S22" s="61" t="str">
        <f t="shared" si="0"/>
        <v/>
      </c>
      <c r="T22" s="61">
        <f t="shared" si="1"/>
        <v>4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4</v>
      </c>
    </row>
    <row r="23" spans="1:38" hidden="1" x14ac:dyDescent="0.2">
      <c r="A23" s="43"/>
      <c r="B23" s="43"/>
      <c r="C23" s="43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26"/>
      <c r="Q23" s="61"/>
      <c r="R23" s="61"/>
      <c r="S23" s="61" t="str">
        <f t="shared" si="0"/>
        <v/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8" hidden="1" x14ac:dyDescent="0.2">
      <c r="A24" s="43"/>
      <c r="B24" s="43"/>
      <c r="C24" s="43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26"/>
      <c r="Q24" s="61"/>
      <c r="R24" s="61"/>
      <c r="S24" s="61" t="str">
        <f t="shared" si="0"/>
        <v/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8" hidden="1" x14ac:dyDescent="0.2">
      <c r="A25" s="43"/>
      <c r="B25" s="43"/>
      <c r="C25" s="43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26"/>
      <c r="Q25" s="61"/>
      <c r="R25" s="61"/>
      <c r="S25" s="61" t="str">
        <f t="shared" si="0"/>
        <v/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8" hidden="1" x14ac:dyDescent="0.2">
      <c r="A26" s="43"/>
      <c r="B26" s="43"/>
      <c r="C26" s="43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26"/>
      <c r="Q26" s="61"/>
      <c r="R26" s="61"/>
      <c r="S26" s="61" t="str">
        <f t="shared" si="0"/>
        <v/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8" hidden="1" x14ac:dyDescent="0.2">
      <c r="A27" s="43"/>
      <c r="B27" s="43"/>
      <c r="C27" s="43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26"/>
      <c r="Q27" s="61"/>
      <c r="R27" s="61"/>
      <c r="S27" s="61" t="str">
        <f t="shared" si="0"/>
        <v/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8" hidden="1" x14ac:dyDescent="0.2">
      <c r="A28" s="43"/>
      <c r="B28" s="43"/>
      <c r="C28" s="43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26"/>
      <c r="Q28" s="61"/>
      <c r="R28" s="61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</row>
    <row r="29" spans="1:38" hidden="1" x14ac:dyDescent="0.2">
      <c r="A29" s="43"/>
      <c r="B29" s="43"/>
      <c r="C29" s="43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26"/>
      <c r="Q29" s="61"/>
      <c r="R29" s="61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</row>
    <row r="30" spans="1:38" hidden="1" x14ac:dyDescent="0.2">
      <c r="A30" s="43"/>
      <c r="B30" s="43"/>
      <c r="C30" s="43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26"/>
      <c r="Q30" s="61"/>
      <c r="R30" s="61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</row>
    <row r="31" spans="1:38" hidden="1" x14ac:dyDescent="0.2">
      <c r="A31" s="43"/>
      <c r="B31" s="43"/>
      <c r="C31" s="43"/>
      <c r="D31" s="60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1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  <c r="AL31" s="36"/>
    </row>
    <row r="32" spans="1:38" hidden="1" x14ac:dyDescent="0.2">
      <c r="A32" s="43"/>
      <c r="B32" s="43"/>
      <c r="C32" s="43"/>
      <c r="D32" s="60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61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  <c r="AL32" s="36"/>
    </row>
    <row r="33" spans="1:38" hidden="1" x14ac:dyDescent="0.2">
      <c r="A33" s="43"/>
      <c r="B33" s="43"/>
      <c r="C33" s="43"/>
      <c r="D33" s="6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61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  <c r="AL33" s="36"/>
    </row>
    <row r="34" spans="1:38" hidden="1" x14ac:dyDescent="0.2">
      <c r="A34" s="43"/>
      <c r="B34" s="43"/>
      <c r="C34" s="43"/>
      <c r="D34" s="6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61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  <c r="AL34" s="36"/>
    </row>
    <row r="35" spans="1:38" hidden="1" x14ac:dyDescent="0.2">
      <c r="A35" s="43"/>
      <c r="B35" s="43"/>
      <c r="C35" s="43"/>
      <c r="D35" s="6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61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8" hidden="1" x14ac:dyDescent="0.2">
      <c r="A36" s="43"/>
      <c r="B36" s="43"/>
      <c r="C36" s="43"/>
      <c r="D36" s="6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61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8" hidden="1" x14ac:dyDescent="0.2">
      <c r="A37" s="43"/>
      <c r="B37" s="43"/>
      <c r="C37" s="43"/>
      <c r="D37" s="66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61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8" hidden="1" x14ac:dyDescent="0.2">
      <c r="A38" s="43"/>
      <c r="B38" s="43"/>
      <c r="C38" s="43"/>
      <c r="D38" s="6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61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8" hidden="1" x14ac:dyDescent="0.2">
      <c r="A39" s="43"/>
      <c r="B39" s="43"/>
      <c r="C39" s="43"/>
      <c r="D39" s="6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61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8" hidden="1" x14ac:dyDescent="0.2">
      <c r="A40" s="43"/>
      <c r="B40" s="43"/>
      <c r="C40" s="43"/>
      <c r="D40" s="66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61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8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61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8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61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8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61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8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61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8" hidden="1" x14ac:dyDescent="0.2">
      <c r="A45" s="43"/>
      <c r="B45" s="43"/>
      <c r="C45" s="43"/>
      <c r="D45" s="66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61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8" hidden="1" x14ac:dyDescent="0.2">
      <c r="A46" s="43"/>
      <c r="B46" s="43"/>
      <c r="C46" s="43"/>
      <c r="D46" s="66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61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8" hidden="1" x14ac:dyDescent="0.2">
      <c r="A47" s="43"/>
      <c r="B47" s="43"/>
      <c r="C47" s="43"/>
      <c r="D47" s="66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61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8" hidden="1" x14ac:dyDescent="0.2">
      <c r="A48" s="43"/>
      <c r="B48" s="43"/>
      <c r="C48" s="43"/>
      <c r="D48" s="66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61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6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61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61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6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61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6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61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6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61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6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6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/>
      <c r="Q93" s="24"/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/>
      <c r="Q94" s="24"/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/>
      <c r="Q95" s="24"/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/>
      <c r="Q96" s="24"/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/>
      <c r="Q97" s="24"/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ref="P98:P129" si="24">G98</f>
        <v>0</v>
      </c>
      <c r="Q98" s="24">
        <f t="shared" ref="Q98:Q129" si="25">I98</f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4"/>
        <v>0</v>
      </c>
      <c r="Q125" s="24">
        <f t="shared" si="2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4"/>
        <v>0</v>
      </c>
      <c r="Q126" s="24">
        <f t="shared" si="2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24"/>
        <v>0</v>
      </c>
      <c r="Q127" s="24">
        <f t="shared" si="2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24"/>
        <v>0</v>
      </c>
      <c r="Q128" s="24">
        <f t="shared" si="2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24"/>
        <v>0</v>
      </c>
      <c r="Q129" s="24">
        <f t="shared" si="2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ref="P130:P159" si="34">G130</f>
        <v>0</v>
      </c>
      <c r="Q130" s="24">
        <f t="shared" ref="Q130:Q159" si="35">I130</f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9" si="36">IF(OR(J139="СПЗ",,J139="Лекции",),N139,"")</f>
        <v/>
      </c>
      <c r="T139" s="61" t="str">
        <f t="shared" ref="T139:T159" si="37">IF(OR(J139="СПЗ",,J139="Семинары ИПЗ",),N139,"")</f>
        <v/>
      </c>
      <c r="U139" s="61" t="str">
        <f t="shared" ref="U139:U159" si="38">IF(OR(J139="СПЗ",,J139="Консультации",),N139,"")</f>
        <v/>
      </c>
      <c r="V139" s="61"/>
      <c r="W139" s="61"/>
      <c r="X139" s="62" t="str">
        <f t="shared" ref="X139:X159" si="39">IF(OR(J139="Зачеты",,J139="Зачет с оценкой"),IF(R139&lt;11,R139*0.2,R139*0.05+3),"")</f>
        <v/>
      </c>
      <c r="Y139" s="62" t="str">
        <f t="shared" ref="Y139:Y159" si="40">IF(J139="Экзамены",IF(R139&lt;11,R139*0.3,R139*0.05+3),"")</f>
        <v/>
      </c>
      <c r="Z139" s="61"/>
      <c r="AA139" s="61"/>
      <c r="AB139" s="63" t="str">
        <f t="shared" ref="AB139:AB159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9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hidden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24">
        <f t="shared" si="34"/>
        <v>0</v>
      </c>
      <c r="Q155" s="24">
        <f t="shared" si="35"/>
        <v>0</v>
      </c>
      <c r="R155" s="67"/>
      <c r="S155" s="61" t="str">
        <f t="shared" si="36"/>
        <v/>
      </c>
      <c r="T155" s="61" t="str">
        <f t="shared" si="37"/>
        <v/>
      </c>
      <c r="U155" s="61" t="str">
        <f t="shared" si="38"/>
        <v/>
      </c>
      <c r="V155" s="61"/>
      <c r="W155" s="61"/>
      <c r="X155" s="62" t="str">
        <f t="shared" si="39"/>
        <v/>
      </c>
      <c r="Y155" s="62" t="str">
        <f t="shared" si="40"/>
        <v/>
      </c>
      <c r="Z155" s="61"/>
      <c r="AA155" s="61"/>
      <c r="AB155" s="63" t="str">
        <f t="shared" si="41"/>
        <v/>
      </c>
      <c r="AC155" s="61"/>
      <c r="AD155" s="61"/>
      <c r="AE155" s="61"/>
      <c r="AF155" s="61"/>
      <c r="AG155" s="61"/>
      <c r="AH155" s="61"/>
      <c r="AI155" s="61" t="str">
        <f t="shared" si="42"/>
        <v/>
      </c>
      <c r="AJ155" s="61">
        <f t="shared" si="43"/>
        <v>0</v>
      </c>
    </row>
    <row r="156" spans="1:36" hidden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24">
        <f t="shared" si="34"/>
        <v>0</v>
      </c>
      <c r="Q156" s="24">
        <f t="shared" si="35"/>
        <v>0</v>
      </c>
      <c r="R156" s="67"/>
      <c r="S156" s="61" t="str">
        <f t="shared" si="36"/>
        <v/>
      </c>
      <c r="T156" s="61" t="str">
        <f t="shared" si="37"/>
        <v/>
      </c>
      <c r="U156" s="61" t="str">
        <f t="shared" si="38"/>
        <v/>
      </c>
      <c r="V156" s="61"/>
      <c r="W156" s="61"/>
      <c r="X156" s="62" t="str">
        <f t="shared" si="39"/>
        <v/>
      </c>
      <c r="Y156" s="62" t="str">
        <f t="shared" si="40"/>
        <v/>
      </c>
      <c r="Z156" s="61"/>
      <c r="AA156" s="61"/>
      <c r="AB156" s="63" t="str">
        <f t="shared" si="41"/>
        <v/>
      </c>
      <c r="AC156" s="61"/>
      <c r="AD156" s="61"/>
      <c r="AE156" s="61"/>
      <c r="AF156" s="61"/>
      <c r="AG156" s="61"/>
      <c r="AH156" s="61"/>
      <c r="AI156" s="61" t="str">
        <f t="shared" si="42"/>
        <v/>
      </c>
      <c r="AJ156" s="61">
        <f t="shared" si="43"/>
        <v>0</v>
      </c>
    </row>
    <row r="157" spans="1:36" hidden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24">
        <f t="shared" si="34"/>
        <v>0</v>
      </c>
      <c r="Q157" s="24">
        <f t="shared" si="35"/>
        <v>0</v>
      </c>
      <c r="R157" s="67"/>
      <c r="S157" s="61" t="str">
        <f t="shared" si="36"/>
        <v/>
      </c>
      <c r="T157" s="61" t="str">
        <f t="shared" si="37"/>
        <v/>
      </c>
      <c r="U157" s="61" t="str">
        <f t="shared" si="38"/>
        <v/>
      </c>
      <c r="V157" s="61"/>
      <c r="W157" s="61"/>
      <c r="X157" s="62" t="str">
        <f t="shared" si="39"/>
        <v/>
      </c>
      <c r="Y157" s="62" t="str">
        <f t="shared" si="40"/>
        <v/>
      </c>
      <c r="Z157" s="61"/>
      <c r="AA157" s="61"/>
      <c r="AB157" s="63" t="str">
        <f t="shared" si="41"/>
        <v/>
      </c>
      <c r="AC157" s="61"/>
      <c r="AD157" s="61"/>
      <c r="AE157" s="61"/>
      <c r="AF157" s="61"/>
      <c r="AG157" s="61"/>
      <c r="AH157" s="61"/>
      <c r="AI157" s="61" t="str">
        <f t="shared" si="42"/>
        <v/>
      </c>
      <c r="AJ157" s="61">
        <f t="shared" si="43"/>
        <v>0</v>
      </c>
    </row>
    <row r="158" spans="1:36" hidden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24">
        <f t="shared" si="34"/>
        <v>0</v>
      </c>
      <c r="Q158" s="24">
        <f t="shared" si="35"/>
        <v>0</v>
      </c>
      <c r="R158" s="67"/>
      <c r="S158" s="61" t="str">
        <f t="shared" si="36"/>
        <v/>
      </c>
      <c r="T158" s="61" t="str">
        <f t="shared" si="37"/>
        <v/>
      </c>
      <c r="U158" s="61" t="str">
        <f t="shared" si="38"/>
        <v/>
      </c>
      <c r="V158" s="61"/>
      <c r="W158" s="61"/>
      <c r="X158" s="62" t="str">
        <f t="shared" si="39"/>
        <v/>
      </c>
      <c r="Y158" s="62" t="str">
        <f t="shared" si="40"/>
        <v/>
      </c>
      <c r="Z158" s="61"/>
      <c r="AA158" s="61"/>
      <c r="AB158" s="63" t="str">
        <f t="shared" si="41"/>
        <v/>
      </c>
      <c r="AC158" s="61"/>
      <c r="AD158" s="61"/>
      <c r="AE158" s="61"/>
      <c r="AF158" s="61"/>
      <c r="AG158" s="61"/>
      <c r="AH158" s="61"/>
      <c r="AI158" s="61" t="str">
        <f t="shared" si="42"/>
        <v/>
      </c>
      <c r="AJ158" s="61">
        <f t="shared" si="43"/>
        <v>0</v>
      </c>
    </row>
    <row r="159" spans="1:36" hidden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24">
        <f t="shared" si="34"/>
        <v>0</v>
      </c>
      <c r="Q159" s="24">
        <f t="shared" si="35"/>
        <v>0</v>
      </c>
      <c r="R159" s="67"/>
      <c r="S159" s="61" t="str">
        <f t="shared" si="36"/>
        <v/>
      </c>
      <c r="T159" s="61" t="str">
        <f t="shared" si="37"/>
        <v/>
      </c>
      <c r="U159" s="61" t="str">
        <f t="shared" si="38"/>
        <v/>
      </c>
      <c r="V159" s="61"/>
      <c r="W159" s="61"/>
      <c r="X159" s="62" t="str">
        <f t="shared" si="39"/>
        <v/>
      </c>
      <c r="Y159" s="62" t="str">
        <f t="shared" si="40"/>
        <v/>
      </c>
      <c r="Z159" s="61"/>
      <c r="AA159" s="61"/>
      <c r="AB159" s="63" t="str">
        <f t="shared" si="41"/>
        <v/>
      </c>
      <c r="AC159" s="61"/>
      <c r="AD159" s="61"/>
      <c r="AE159" s="61"/>
      <c r="AF159" s="61"/>
      <c r="AG159" s="61"/>
      <c r="AH159" s="61"/>
      <c r="AI159" s="61" t="str">
        <f t="shared" si="42"/>
        <v/>
      </c>
      <c r="AJ159" s="61">
        <f t="shared" si="43"/>
        <v>0</v>
      </c>
    </row>
    <row r="160" spans="1:36" x14ac:dyDescent="0.2">
      <c r="A160" s="23"/>
      <c r="B160" s="23"/>
      <c r="C160" s="23"/>
      <c r="D160" s="22" t="s">
        <v>29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9"/>
      <c r="S160" s="13">
        <f t="shared" ref="S160:AJ160" si="44">SUM(S11:S159)</f>
        <v>2</v>
      </c>
      <c r="T160" s="13">
        <f t="shared" si="44"/>
        <v>24</v>
      </c>
      <c r="U160" s="13">
        <f t="shared" si="44"/>
        <v>0</v>
      </c>
      <c r="V160" s="13">
        <f t="shared" si="44"/>
        <v>0</v>
      </c>
      <c r="W160" s="13">
        <f t="shared" si="44"/>
        <v>0</v>
      </c>
      <c r="X160" s="13">
        <f t="shared" si="44"/>
        <v>0</v>
      </c>
      <c r="Y160" s="13">
        <f t="shared" si="44"/>
        <v>0</v>
      </c>
      <c r="Z160" s="13">
        <f t="shared" si="44"/>
        <v>0</v>
      </c>
      <c r="AA160" s="13">
        <f t="shared" si="44"/>
        <v>0</v>
      </c>
      <c r="AB160" s="13">
        <f t="shared" si="44"/>
        <v>0</v>
      </c>
      <c r="AC160" s="13">
        <f t="shared" si="44"/>
        <v>0</v>
      </c>
      <c r="AD160" s="13">
        <f t="shared" si="44"/>
        <v>0</v>
      </c>
      <c r="AE160" s="13">
        <f t="shared" si="44"/>
        <v>0</v>
      </c>
      <c r="AF160" s="13">
        <f t="shared" si="44"/>
        <v>0</v>
      </c>
      <c r="AG160" s="13">
        <f t="shared" si="44"/>
        <v>0</v>
      </c>
      <c r="AH160" s="13">
        <f t="shared" si="44"/>
        <v>0</v>
      </c>
      <c r="AI160" s="13">
        <f t="shared" si="44"/>
        <v>0</v>
      </c>
      <c r="AJ160" s="13">
        <f t="shared" si="44"/>
        <v>26</v>
      </c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21"/>
      <c r="B162" s="21"/>
      <c r="C162" s="21"/>
      <c r="D162" s="20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9" t="s">
        <v>117</v>
      </c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 spans="1:39" x14ac:dyDescent="0.2">
      <c r="A163" s="21"/>
      <c r="B163" s="21"/>
      <c r="C163" s="21"/>
      <c r="D163" s="20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9" t="s">
        <v>118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 spans="1:39" x14ac:dyDescent="0.2">
      <c r="A164" s="21"/>
      <c r="B164" s="21"/>
      <c r="C164" s="21"/>
      <c r="D164" s="20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9" t="s">
        <v>51</v>
      </c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 spans="1:39" x14ac:dyDescent="0.2">
      <c r="A165" s="21"/>
      <c r="B165" s="21"/>
      <c r="C165" s="21"/>
      <c r="D165" s="20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9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 spans="1:39" x14ac:dyDescent="0.2">
      <c r="A166" s="21"/>
      <c r="B166" s="21"/>
      <c r="C166" s="21"/>
      <c r="D166" s="20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9" t="s">
        <v>119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39" x14ac:dyDescent="0.2">
      <c r="A167" s="17"/>
      <c r="B167" s="17"/>
      <c r="C167" s="17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M167" s="64" t="s">
        <v>120</v>
      </c>
    </row>
  </sheetData>
  <autoFilter ref="D10:AJ160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49:AH159 AJ49:AJ159">
    <cfRule type="containsText" dxfId="11" priority="4" operator="containsText" text="УКАЗАТЬ УРОВЕНЬ!!!">
      <formula>NOT(ISERROR(SEARCH("УКАЗАТЬ УРОВЕНЬ!!!",AE49)))</formula>
    </cfRule>
  </conditionalFormatting>
  <conditionalFormatting sqref="X49:Y159">
    <cfRule type="expression" dxfId="10" priority="3">
      <formula>$AV49&lt;&gt;$AI49</formula>
    </cfRule>
  </conditionalFormatting>
  <conditionalFormatting sqref="AE11:AH48 AJ11:AJ48">
    <cfRule type="containsText" dxfId="9" priority="2" operator="containsText" text="УКАЗАТЬ УРОВЕНЬ!!!">
      <formula>NOT(ISERROR(SEARCH("УКАЗАТЬ УРОВЕНЬ!!!",AE11)))</formula>
    </cfRule>
  </conditionalFormatting>
  <conditionalFormatting sqref="X11:Y48">
    <cfRule type="expression" dxfId="8" priority="1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7"/>
  <sheetViews>
    <sheetView view="pageBreakPreview" topLeftCell="D1" zoomScale="85" zoomScaleNormal="100" zoomScaleSheetLayoutView="85" workbookViewId="0">
      <selection activeCell="AF166" sqref="AF166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5" width="9.140625" style="64" customWidth="1"/>
    <col min="196" max="16384" width="9.140625" style="64"/>
  </cols>
  <sheetData>
    <row r="1" spans="1:39" x14ac:dyDescent="0.2">
      <c r="A1" s="95" t="s">
        <v>284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>
        <v>44861</v>
      </c>
      <c r="E11" s="61" t="s">
        <v>67</v>
      </c>
      <c r="F11" s="61" t="s">
        <v>159</v>
      </c>
      <c r="G11" s="61"/>
      <c r="H11" s="61"/>
      <c r="I11" s="61"/>
      <c r="J11" s="61" t="s">
        <v>9</v>
      </c>
      <c r="K11" s="61"/>
      <c r="L11" s="61"/>
      <c r="M11" s="61"/>
      <c r="N11" s="61">
        <v>2</v>
      </c>
      <c r="O11" s="61"/>
      <c r="P11" s="61" t="s">
        <v>240</v>
      </c>
      <c r="Q11" s="61" t="s">
        <v>285</v>
      </c>
      <c r="R11" s="61">
        <v>26</v>
      </c>
      <c r="S11" s="61">
        <f t="shared" ref="S11:S42" si="0">IF(OR(J11="СПЗ",,J11="Лекции",),N11,"")</f>
        <v>2</v>
      </c>
      <c r="T11" s="61" t="str">
        <f t="shared" ref="T11:T42" si="1">IF(OR(J11="СПЗ",,J11="Семинары ИПЗ",),N11,"")</f>
        <v/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2</v>
      </c>
    </row>
    <row r="12" spans="1:39" ht="63" customHeight="1" x14ac:dyDescent="0.2">
      <c r="A12" s="27"/>
      <c r="B12" s="27"/>
      <c r="C12" s="27"/>
      <c r="D12" s="60">
        <v>44861</v>
      </c>
      <c r="E12" s="61" t="s">
        <v>71</v>
      </c>
      <c r="F12" s="61" t="s">
        <v>159</v>
      </c>
      <c r="G12" s="61"/>
      <c r="H12" s="61"/>
      <c r="I12" s="61"/>
      <c r="J12" s="61" t="s">
        <v>65</v>
      </c>
      <c r="K12" s="61"/>
      <c r="L12" s="61"/>
      <c r="M12" s="61"/>
      <c r="N12" s="61">
        <v>2</v>
      </c>
      <c r="O12" s="61"/>
      <c r="P12" s="61" t="s">
        <v>240</v>
      </c>
      <c r="Q12" s="61" t="s">
        <v>285</v>
      </c>
      <c r="R12" s="61">
        <v>26</v>
      </c>
      <c r="S12" s="61" t="str">
        <f t="shared" si="0"/>
        <v/>
      </c>
      <c r="T12" s="61">
        <f t="shared" si="1"/>
        <v>2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>
        <v>44875</v>
      </c>
      <c r="E13" s="61" t="s">
        <v>71</v>
      </c>
      <c r="F13" s="61" t="s">
        <v>286</v>
      </c>
      <c r="G13" s="61"/>
      <c r="H13" s="61"/>
      <c r="I13" s="61"/>
      <c r="J13" s="61" t="s">
        <v>65</v>
      </c>
      <c r="K13" s="61"/>
      <c r="L13" s="61"/>
      <c r="M13" s="61"/>
      <c r="N13" s="61">
        <v>2</v>
      </c>
      <c r="O13" s="61"/>
      <c r="P13" s="61" t="s">
        <v>240</v>
      </c>
      <c r="Q13" s="61" t="s">
        <v>285</v>
      </c>
      <c r="R13" s="61">
        <v>26</v>
      </c>
      <c r="S13" s="61" t="str">
        <f t="shared" si="0"/>
        <v/>
      </c>
      <c r="T13" s="61">
        <f t="shared" si="1"/>
        <v>2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hidden="1" customHeight="1" x14ac:dyDescent="0.2">
      <c r="A14" s="27"/>
      <c r="B14" s="27"/>
      <c r="C14" s="27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26"/>
      <c r="Q14" s="61"/>
      <c r="R14" s="61"/>
      <c r="S14" s="61" t="str">
        <f t="shared" si="0"/>
        <v/>
      </c>
      <c r="T14" s="61" t="str">
        <f t="shared" si="1"/>
        <v/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0</v>
      </c>
    </row>
    <row r="15" spans="1:39" ht="63" hidden="1" customHeight="1" x14ac:dyDescent="0.2">
      <c r="A15" s="27"/>
      <c r="B15" s="27"/>
      <c r="C15" s="27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26"/>
      <c r="Q15" s="61"/>
      <c r="R15" s="61"/>
      <c r="S15" s="61" t="str">
        <f t="shared" si="0"/>
        <v/>
      </c>
      <c r="T15" s="61" t="str">
        <f t="shared" si="1"/>
        <v/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0</v>
      </c>
    </row>
    <row r="16" spans="1:39" ht="31.5" hidden="1" customHeight="1" x14ac:dyDescent="0.2">
      <c r="A16" s="27"/>
      <c r="B16" s="27"/>
      <c r="C16" s="27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26"/>
      <c r="Q16" s="61"/>
      <c r="R16" s="61"/>
      <c r="S16" s="61" t="str">
        <f t="shared" si="0"/>
        <v/>
      </c>
      <c r="T16" s="61" t="str">
        <f t="shared" si="1"/>
        <v/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0</v>
      </c>
    </row>
    <row r="17" spans="1:38" ht="31.5" hidden="1" customHeight="1" x14ac:dyDescent="0.2">
      <c r="A17" s="27"/>
      <c r="B17" s="27"/>
      <c r="C17" s="27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26"/>
      <c r="Q17" s="61"/>
      <c r="R17" s="61"/>
      <c r="S17" s="61" t="str">
        <f t="shared" si="0"/>
        <v/>
      </c>
      <c r="T17" s="61" t="str">
        <f t="shared" si="1"/>
        <v/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0</v>
      </c>
    </row>
    <row r="18" spans="1:38" ht="31.5" hidden="1" customHeight="1" x14ac:dyDescent="0.2">
      <c r="A18" s="43"/>
      <c r="B18" s="43"/>
      <c r="C18" s="43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26"/>
      <c r="Q18" s="61"/>
      <c r="R18" s="61"/>
      <c r="S18" s="61" t="str">
        <f t="shared" si="0"/>
        <v/>
      </c>
      <c r="T18" s="61" t="str">
        <f t="shared" si="1"/>
        <v/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0</v>
      </c>
    </row>
    <row r="19" spans="1:38" ht="31.5" hidden="1" customHeight="1" x14ac:dyDescent="0.2">
      <c r="A19" s="43"/>
      <c r="B19" s="43"/>
      <c r="C19" s="43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26"/>
      <c r="Q19" s="61"/>
      <c r="R19" s="61"/>
      <c r="S19" s="61" t="str">
        <f t="shared" si="0"/>
        <v/>
      </c>
      <c r="T19" s="61" t="str">
        <f t="shared" si="1"/>
        <v/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0</v>
      </c>
    </row>
    <row r="20" spans="1:38" hidden="1" x14ac:dyDescent="0.2">
      <c r="A20" s="43"/>
      <c r="B20" s="43"/>
      <c r="C20" s="43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26"/>
      <c r="Q20" s="61"/>
      <c r="R20" s="61"/>
      <c r="S20" s="61" t="str">
        <f t="shared" si="0"/>
        <v/>
      </c>
      <c r="T20" s="61" t="str">
        <f t="shared" si="1"/>
        <v/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0</v>
      </c>
    </row>
    <row r="21" spans="1:38" hidden="1" x14ac:dyDescent="0.2">
      <c r="A21" s="43"/>
      <c r="B21" s="43"/>
      <c r="C21" s="43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26"/>
      <c r="Q21" s="61"/>
      <c r="R21" s="61"/>
      <c r="S21" s="61" t="str">
        <f t="shared" si="0"/>
        <v/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0</v>
      </c>
    </row>
    <row r="22" spans="1:38" hidden="1" x14ac:dyDescent="0.2">
      <c r="A22" s="43"/>
      <c r="B22" s="43"/>
      <c r="C22" s="43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26"/>
      <c r="Q22" s="61"/>
      <c r="R22" s="61"/>
      <c r="S22" s="61" t="str">
        <f t="shared" si="0"/>
        <v/>
      </c>
      <c r="T22" s="61" t="str">
        <f t="shared" si="1"/>
        <v/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0</v>
      </c>
    </row>
    <row r="23" spans="1:38" hidden="1" x14ac:dyDescent="0.2">
      <c r="A23" s="43"/>
      <c r="B23" s="43"/>
      <c r="C23" s="43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26"/>
      <c r="Q23" s="61"/>
      <c r="R23" s="61"/>
      <c r="S23" s="61" t="str">
        <f t="shared" si="0"/>
        <v/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8" hidden="1" x14ac:dyDescent="0.2">
      <c r="A24" s="43"/>
      <c r="B24" s="43"/>
      <c r="C24" s="43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26"/>
      <c r="Q24" s="61"/>
      <c r="R24" s="61"/>
      <c r="S24" s="61" t="str">
        <f t="shared" si="0"/>
        <v/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8" hidden="1" x14ac:dyDescent="0.2">
      <c r="A25" s="43"/>
      <c r="B25" s="43"/>
      <c r="C25" s="43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26"/>
      <c r="Q25" s="61"/>
      <c r="R25" s="61"/>
      <c r="S25" s="61" t="str">
        <f t="shared" si="0"/>
        <v/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8" hidden="1" x14ac:dyDescent="0.2">
      <c r="A26" s="43"/>
      <c r="B26" s="43"/>
      <c r="C26" s="43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26"/>
      <c r="Q26" s="61"/>
      <c r="R26" s="61"/>
      <c r="S26" s="61" t="str">
        <f t="shared" si="0"/>
        <v/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8" hidden="1" x14ac:dyDescent="0.2">
      <c r="A27" s="43"/>
      <c r="B27" s="43"/>
      <c r="C27" s="43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26"/>
      <c r="Q27" s="61"/>
      <c r="R27" s="61"/>
      <c r="S27" s="61" t="str">
        <f t="shared" si="0"/>
        <v/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8" hidden="1" x14ac:dyDescent="0.2">
      <c r="A28" s="43"/>
      <c r="B28" s="43"/>
      <c r="C28" s="43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26"/>
      <c r="Q28" s="61"/>
      <c r="R28" s="61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</row>
    <row r="29" spans="1:38" hidden="1" x14ac:dyDescent="0.2">
      <c r="A29" s="43"/>
      <c r="B29" s="43"/>
      <c r="C29" s="43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26"/>
      <c r="Q29" s="61"/>
      <c r="R29" s="61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</row>
    <row r="30" spans="1:38" hidden="1" x14ac:dyDescent="0.2">
      <c r="A30" s="43"/>
      <c r="B30" s="43"/>
      <c r="C30" s="43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26"/>
      <c r="Q30" s="61"/>
      <c r="R30" s="61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</row>
    <row r="31" spans="1:38" hidden="1" x14ac:dyDescent="0.2">
      <c r="A31" s="43"/>
      <c r="B31" s="43"/>
      <c r="C31" s="43"/>
      <c r="D31" s="60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1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  <c r="AL31" s="36"/>
    </row>
    <row r="32" spans="1:38" hidden="1" x14ac:dyDescent="0.2">
      <c r="A32" s="43"/>
      <c r="B32" s="43"/>
      <c r="C32" s="43"/>
      <c r="D32" s="60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61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  <c r="AL32" s="36"/>
    </row>
    <row r="33" spans="1:38" hidden="1" x14ac:dyDescent="0.2">
      <c r="A33" s="43"/>
      <c r="B33" s="43"/>
      <c r="C33" s="43"/>
      <c r="D33" s="6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61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  <c r="AL33" s="36"/>
    </row>
    <row r="34" spans="1:38" hidden="1" x14ac:dyDescent="0.2">
      <c r="A34" s="43"/>
      <c r="B34" s="43"/>
      <c r="C34" s="43"/>
      <c r="D34" s="6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61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  <c r="AL34" s="36"/>
    </row>
    <row r="35" spans="1:38" hidden="1" x14ac:dyDescent="0.2">
      <c r="A35" s="43"/>
      <c r="B35" s="43"/>
      <c r="C35" s="43"/>
      <c r="D35" s="6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61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8" hidden="1" x14ac:dyDescent="0.2">
      <c r="A36" s="43"/>
      <c r="B36" s="43"/>
      <c r="C36" s="43"/>
      <c r="D36" s="6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61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8" hidden="1" x14ac:dyDescent="0.2">
      <c r="A37" s="43"/>
      <c r="B37" s="43"/>
      <c r="C37" s="43"/>
      <c r="D37" s="66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61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8" hidden="1" x14ac:dyDescent="0.2">
      <c r="A38" s="43"/>
      <c r="B38" s="43"/>
      <c r="C38" s="43"/>
      <c r="D38" s="6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61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8" hidden="1" x14ac:dyDescent="0.2">
      <c r="A39" s="43"/>
      <c r="B39" s="43"/>
      <c r="C39" s="43"/>
      <c r="D39" s="6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61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8" hidden="1" x14ac:dyDescent="0.2">
      <c r="A40" s="43"/>
      <c r="B40" s="43"/>
      <c r="C40" s="43"/>
      <c r="D40" s="66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61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8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61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8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61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8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61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8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61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8" hidden="1" x14ac:dyDescent="0.2">
      <c r="A45" s="43"/>
      <c r="B45" s="43"/>
      <c r="C45" s="43"/>
      <c r="D45" s="66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61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8" hidden="1" x14ac:dyDescent="0.2">
      <c r="A46" s="43"/>
      <c r="B46" s="43"/>
      <c r="C46" s="43"/>
      <c r="D46" s="66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61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8" hidden="1" x14ac:dyDescent="0.2">
      <c r="A47" s="43"/>
      <c r="B47" s="43"/>
      <c r="C47" s="43"/>
      <c r="D47" s="66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61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8" hidden="1" x14ac:dyDescent="0.2">
      <c r="A48" s="43"/>
      <c r="B48" s="43"/>
      <c r="C48" s="43"/>
      <c r="D48" s="66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61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6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61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61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6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61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6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61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6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61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6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6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/>
      <c r="Q93" s="24"/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/>
      <c r="Q94" s="24"/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/>
      <c r="Q95" s="24"/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/>
      <c r="Q96" s="24"/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/>
      <c r="Q97" s="24"/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ref="P98:P129" si="24">G98</f>
        <v>0</v>
      </c>
      <c r="Q98" s="24">
        <f t="shared" ref="Q98:Q129" si="25">I98</f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4"/>
        <v>0</v>
      </c>
      <c r="Q125" s="24">
        <f t="shared" si="2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4"/>
        <v>0</v>
      </c>
      <c r="Q126" s="24">
        <f t="shared" si="2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24"/>
        <v>0</v>
      </c>
      <c r="Q127" s="24">
        <f t="shared" si="2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24"/>
        <v>0</v>
      </c>
      <c r="Q128" s="24">
        <f t="shared" si="2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24"/>
        <v>0</v>
      </c>
      <c r="Q129" s="24">
        <f t="shared" si="2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ref="P130:P159" si="34">G130</f>
        <v>0</v>
      </c>
      <c r="Q130" s="24">
        <f t="shared" ref="Q130:Q159" si="35">I130</f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9" si="36">IF(OR(J139="СПЗ",,J139="Лекции",),N139,"")</f>
        <v/>
      </c>
      <c r="T139" s="61" t="str">
        <f t="shared" ref="T139:T159" si="37">IF(OR(J139="СПЗ",,J139="Семинары ИПЗ",),N139,"")</f>
        <v/>
      </c>
      <c r="U139" s="61" t="str">
        <f t="shared" ref="U139:U159" si="38">IF(OR(J139="СПЗ",,J139="Консультации",),N139,"")</f>
        <v/>
      </c>
      <c r="V139" s="61"/>
      <c r="W139" s="61"/>
      <c r="X139" s="62" t="str">
        <f t="shared" ref="X139:X159" si="39">IF(OR(J139="Зачеты",,J139="Зачет с оценкой"),IF(R139&lt;11,R139*0.2,R139*0.05+3),"")</f>
        <v/>
      </c>
      <c r="Y139" s="62" t="str">
        <f t="shared" ref="Y139:Y159" si="40">IF(J139="Экзамены",IF(R139&lt;11,R139*0.3,R139*0.05+3),"")</f>
        <v/>
      </c>
      <c r="Z139" s="61"/>
      <c r="AA139" s="61"/>
      <c r="AB139" s="63" t="str">
        <f t="shared" ref="AB139:AB159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9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hidden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24">
        <f t="shared" si="34"/>
        <v>0</v>
      </c>
      <c r="Q155" s="24">
        <f t="shared" si="35"/>
        <v>0</v>
      </c>
      <c r="R155" s="67"/>
      <c r="S155" s="61" t="str">
        <f t="shared" si="36"/>
        <v/>
      </c>
      <c r="T155" s="61" t="str">
        <f t="shared" si="37"/>
        <v/>
      </c>
      <c r="U155" s="61" t="str">
        <f t="shared" si="38"/>
        <v/>
      </c>
      <c r="V155" s="61"/>
      <c r="W155" s="61"/>
      <c r="X155" s="62" t="str">
        <f t="shared" si="39"/>
        <v/>
      </c>
      <c r="Y155" s="62" t="str">
        <f t="shared" si="40"/>
        <v/>
      </c>
      <c r="Z155" s="61"/>
      <c r="AA155" s="61"/>
      <c r="AB155" s="63" t="str">
        <f t="shared" si="41"/>
        <v/>
      </c>
      <c r="AC155" s="61"/>
      <c r="AD155" s="61"/>
      <c r="AE155" s="61"/>
      <c r="AF155" s="61"/>
      <c r="AG155" s="61"/>
      <c r="AH155" s="61"/>
      <c r="AI155" s="61" t="str">
        <f t="shared" si="42"/>
        <v/>
      </c>
      <c r="AJ155" s="61">
        <f t="shared" si="43"/>
        <v>0</v>
      </c>
    </row>
    <row r="156" spans="1:36" hidden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24">
        <f t="shared" si="34"/>
        <v>0</v>
      </c>
      <c r="Q156" s="24">
        <f t="shared" si="35"/>
        <v>0</v>
      </c>
      <c r="R156" s="67"/>
      <c r="S156" s="61" t="str">
        <f t="shared" si="36"/>
        <v/>
      </c>
      <c r="T156" s="61" t="str">
        <f t="shared" si="37"/>
        <v/>
      </c>
      <c r="U156" s="61" t="str">
        <f t="shared" si="38"/>
        <v/>
      </c>
      <c r="V156" s="61"/>
      <c r="W156" s="61"/>
      <c r="X156" s="62" t="str">
        <f t="shared" si="39"/>
        <v/>
      </c>
      <c r="Y156" s="62" t="str">
        <f t="shared" si="40"/>
        <v/>
      </c>
      <c r="Z156" s="61"/>
      <c r="AA156" s="61"/>
      <c r="AB156" s="63" t="str">
        <f t="shared" si="41"/>
        <v/>
      </c>
      <c r="AC156" s="61"/>
      <c r="AD156" s="61"/>
      <c r="AE156" s="61"/>
      <c r="AF156" s="61"/>
      <c r="AG156" s="61"/>
      <c r="AH156" s="61"/>
      <c r="AI156" s="61" t="str">
        <f t="shared" si="42"/>
        <v/>
      </c>
      <c r="AJ156" s="61">
        <f t="shared" si="43"/>
        <v>0</v>
      </c>
    </row>
    <row r="157" spans="1:36" hidden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24">
        <f t="shared" si="34"/>
        <v>0</v>
      </c>
      <c r="Q157" s="24">
        <f t="shared" si="35"/>
        <v>0</v>
      </c>
      <c r="R157" s="67"/>
      <c r="S157" s="61" t="str">
        <f t="shared" si="36"/>
        <v/>
      </c>
      <c r="T157" s="61" t="str">
        <f t="shared" si="37"/>
        <v/>
      </c>
      <c r="U157" s="61" t="str">
        <f t="shared" si="38"/>
        <v/>
      </c>
      <c r="V157" s="61"/>
      <c r="W157" s="61"/>
      <c r="X157" s="62" t="str">
        <f t="shared" si="39"/>
        <v/>
      </c>
      <c r="Y157" s="62" t="str">
        <f t="shared" si="40"/>
        <v/>
      </c>
      <c r="Z157" s="61"/>
      <c r="AA157" s="61"/>
      <c r="AB157" s="63" t="str">
        <f t="shared" si="41"/>
        <v/>
      </c>
      <c r="AC157" s="61"/>
      <c r="AD157" s="61"/>
      <c r="AE157" s="61"/>
      <c r="AF157" s="61"/>
      <c r="AG157" s="61"/>
      <c r="AH157" s="61"/>
      <c r="AI157" s="61" t="str">
        <f t="shared" si="42"/>
        <v/>
      </c>
      <c r="AJ157" s="61">
        <f t="shared" si="43"/>
        <v>0</v>
      </c>
    </row>
    <row r="158" spans="1:36" hidden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24">
        <f t="shared" si="34"/>
        <v>0</v>
      </c>
      <c r="Q158" s="24">
        <f t="shared" si="35"/>
        <v>0</v>
      </c>
      <c r="R158" s="67"/>
      <c r="S158" s="61" t="str">
        <f t="shared" si="36"/>
        <v/>
      </c>
      <c r="T158" s="61" t="str">
        <f t="shared" si="37"/>
        <v/>
      </c>
      <c r="U158" s="61" t="str">
        <f t="shared" si="38"/>
        <v/>
      </c>
      <c r="V158" s="61"/>
      <c r="W158" s="61"/>
      <c r="X158" s="62" t="str">
        <f t="shared" si="39"/>
        <v/>
      </c>
      <c r="Y158" s="62" t="str">
        <f t="shared" si="40"/>
        <v/>
      </c>
      <c r="Z158" s="61"/>
      <c r="AA158" s="61"/>
      <c r="AB158" s="63" t="str">
        <f t="shared" si="41"/>
        <v/>
      </c>
      <c r="AC158" s="61"/>
      <c r="AD158" s="61"/>
      <c r="AE158" s="61"/>
      <c r="AF158" s="61"/>
      <c r="AG158" s="61"/>
      <c r="AH158" s="61"/>
      <c r="AI158" s="61" t="str">
        <f t="shared" si="42"/>
        <v/>
      </c>
      <c r="AJ158" s="61">
        <f t="shared" si="43"/>
        <v>0</v>
      </c>
    </row>
    <row r="159" spans="1:36" hidden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24">
        <f t="shared" si="34"/>
        <v>0</v>
      </c>
      <c r="Q159" s="24">
        <f t="shared" si="35"/>
        <v>0</v>
      </c>
      <c r="R159" s="67"/>
      <c r="S159" s="61" t="str">
        <f t="shared" si="36"/>
        <v/>
      </c>
      <c r="T159" s="61" t="str">
        <f t="shared" si="37"/>
        <v/>
      </c>
      <c r="U159" s="61" t="str">
        <f t="shared" si="38"/>
        <v/>
      </c>
      <c r="V159" s="61"/>
      <c r="W159" s="61"/>
      <c r="X159" s="62" t="str">
        <f t="shared" si="39"/>
        <v/>
      </c>
      <c r="Y159" s="62" t="str">
        <f t="shared" si="40"/>
        <v/>
      </c>
      <c r="Z159" s="61"/>
      <c r="AA159" s="61"/>
      <c r="AB159" s="63" t="str">
        <f t="shared" si="41"/>
        <v/>
      </c>
      <c r="AC159" s="61"/>
      <c r="AD159" s="61"/>
      <c r="AE159" s="61"/>
      <c r="AF159" s="61"/>
      <c r="AG159" s="61"/>
      <c r="AH159" s="61"/>
      <c r="AI159" s="61" t="str">
        <f t="shared" si="42"/>
        <v/>
      </c>
      <c r="AJ159" s="61">
        <f t="shared" si="43"/>
        <v>0</v>
      </c>
    </row>
    <row r="160" spans="1:36" x14ac:dyDescent="0.2">
      <c r="A160" s="23"/>
      <c r="B160" s="23"/>
      <c r="C160" s="23"/>
      <c r="D160" s="22" t="s">
        <v>29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9"/>
      <c r="S160" s="13">
        <f t="shared" ref="S160:AJ160" si="44">SUM(S11:S159)</f>
        <v>2</v>
      </c>
      <c r="T160" s="13">
        <f t="shared" si="44"/>
        <v>4</v>
      </c>
      <c r="U160" s="13">
        <f t="shared" si="44"/>
        <v>0</v>
      </c>
      <c r="V160" s="13">
        <f t="shared" si="44"/>
        <v>0</v>
      </c>
      <c r="W160" s="13">
        <f t="shared" si="44"/>
        <v>0</v>
      </c>
      <c r="X160" s="13">
        <f t="shared" si="44"/>
        <v>0</v>
      </c>
      <c r="Y160" s="13">
        <f t="shared" si="44"/>
        <v>0</v>
      </c>
      <c r="Z160" s="13">
        <f t="shared" si="44"/>
        <v>0</v>
      </c>
      <c r="AA160" s="13">
        <f t="shared" si="44"/>
        <v>0</v>
      </c>
      <c r="AB160" s="13">
        <f t="shared" si="44"/>
        <v>0</v>
      </c>
      <c r="AC160" s="13">
        <f t="shared" si="44"/>
        <v>0</v>
      </c>
      <c r="AD160" s="13">
        <f t="shared" si="44"/>
        <v>0</v>
      </c>
      <c r="AE160" s="13">
        <f t="shared" si="44"/>
        <v>0</v>
      </c>
      <c r="AF160" s="13">
        <f t="shared" si="44"/>
        <v>0</v>
      </c>
      <c r="AG160" s="13">
        <f t="shared" si="44"/>
        <v>0</v>
      </c>
      <c r="AH160" s="13">
        <f t="shared" si="44"/>
        <v>0</v>
      </c>
      <c r="AI160" s="13">
        <f t="shared" si="44"/>
        <v>0</v>
      </c>
      <c r="AJ160" s="13">
        <f t="shared" si="44"/>
        <v>6</v>
      </c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21"/>
      <c r="B162" s="21"/>
      <c r="C162" s="21"/>
      <c r="D162" s="20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9" t="s">
        <v>117</v>
      </c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 spans="1:39" x14ac:dyDescent="0.2">
      <c r="A163" s="21"/>
      <c r="B163" s="21"/>
      <c r="C163" s="21"/>
      <c r="D163" s="20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9" t="s">
        <v>118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 spans="1:39" x14ac:dyDescent="0.2">
      <c r="A164" s="21"/>
      <c r="B164" s="21"/>
      <c r="C164" s="21"/>
      <c r="D164" s="20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9" t="s">
        <v>51</v>
      </c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 spans="1:39" x14ac:dyDescent="0.2">
      <c r="A165" s="21"/>
      <c r="B165" s="21"/>
      <c r="C165" s="21"/>
      <c r="D165" s="20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9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 spans="1:39" x14ac:dyDescent="0.2">
      <c r="A166" s="21"/>
      <c r="B166" s="21"/>
      <c r="C166" s="21"/>
      <c r="D166" s="20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9" t="s">
        <v>119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39" x14ac:dyDescent="0.2">
      <c r="A167" s="17"/>
      <c r="B167" s="17"/>
      <c r="C167" s="17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M167" s="64" t="s">
        <v>120</v>
      </c>
    </row>
  </sheetData>
  <autoFilter ref="D10:AJ160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49:AH159 AJ49:AJ159">
    <cfRule type="containsText" dxfId="7" priority="4" operator="containsText" text="УКАЗАТЬ УРОВЕНЬ!!!">
      <formula>NOT(ISERROR(SEARCH("УКАЗАТЬ УРОВЕНЬ!!!",AE49)))</formula>
    </cfRule>
  </conditionalFormatting>
  <conditionalFormatting sqref="X49:Y159">
    <cfRule type="expression" dxfId="6" priority="3">
      <formula>$AV49&lt;&gt;$AI49</formula>
    </cfRule>
  </conditionalFormatting>
  <conditionalFormatting sqref="AE11:AH48 AJ11:AJ48">
    <cfRule type="containsText" dxfId="5" priority="2" operator="containsText" text="УКАЗАТЬ УРОВЕНЬ!!!">
      <formula>NOT(ISERROR(SEARCH("УКАЗАТЬ УРОВЕНЬ!!!",AE11)))</formula>
    </cfRule>
  </conditionalFormatting>
  <conditionalFormatting sqref="X11:Y48">
    <cfRule type="expression" dxfId="4" priority="1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7"/>
  <sheetViews>
    <sheetView view="pageBreakPreview" topLeftCell="D1" zoomScale="85" zoomScaleNormal="100" zoomScaleSheetLayoutView="85" workbookViewId="0">
      <selection activeCell="W173" sqref="W173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6" width="9.140625" style="64" customWidth="1"/>
    <col min="197" max="16384" width="9.140625" style="64"/>
  </cols>
  <sheetData>
    <row r="1" spans="1:39" x14ac:dyDescent="0.2">
      <c r="A1" s="95" t="s">
        <v>287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>
        <v>44871</v>
      </c>
      <c r="E11" s="61" t="s">
        <v>83</v>
      </c>
      <c r="F11" s="61" t="s">
        <v>132</v>
      </c>
      <c r="G11" s="61"/>
      <c r="H11" s="61"/>
      <c r="I11" s="61"/>
      <c r="J11" s="61" t="s">
        <v>65</v>
      </c>
      <c r="K11" s="61"/>
      <c r="L11" s="61"/>
      <c r="M11" s="61"/>
      <c r="N11" s="61">
        <v>4</v>
      </c>
      <c r="O11" s="61"/>
      <c r="P11" s="61" t="s">
        <v>166</v>
      </c>
      <c r="Q11" s="61" t="s">
        <v>258</v>
      </c>
      <c r="R11" s="61">
        <v>15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4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>
        <v>44885</v>
      </c>
      <c r="E12" s="61" t="s">
        <v>83</v>
      </c>
      <c r="F12" s="61" t="s">
        <v>132</v>
      </c>
      <c r="G12" s="61"/>
      <c r="H12" s="61"/>
      <c r="I12" s="61"/>
      <c r="J12" s="61" t="s">
        <v>65</v>
      </c>
      <c r="K12" s="61"/>
      <c r="L12" s="61"/>
      <c r="M12" s="61"/>
      <c r="N12" s="61">
        <v>4</v>
      </c>
      <c r="O12" s="61"/>
      <c r="P12" s="61" t="s">
        <v>166</v>
      </c>
      <c r="Q12" s="61" t="s">
        <v>258</v>
      </c>
      <c r="R12" s="61">
        <v>15</v>
      </c>
      <c r="S12" s="61" t="str">
        <f t="shared" si="0"/>
        <v/>
      </c>
      <c r="T12" s="61">
        <f t="shared" si="1"/>
        <v>4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4</v>
      </c>
    </row>
    <row r="13" spans="1:39" ht="63" hidden="1" customHeight="1" x14ac:dyDescent="0.2">
      <c r="A13" s="27"/>
      <c r="B13" s="27"/>
      <c r="C13" s="27"/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26"/>
      <c r="Q13" s="61"/>
      <c r="R13" s="61"/>
      <c r="S13" s="61" t="str">
        <f t="shared" si="0"/>
        <v/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0</v>
      </c>
    </row>
    <row r="14" spans="1:39" ht="63" hidden="1" customHeight="1" x14ac:dyDescent="0.2">
      <c r="A14" s="27"/>
      <c r="B14" s="27"/>
      <c r="C14" s="27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26"/>
      <c r="Q14" s="61"/>
      <c r="R14" s="61"/>
      <c r="S14" s="61" t="str">
        <f t="shared" si="0"/>
        <v/>
      </c>
      <c r="T14" s="61" t="str">
        <f t="shared" si="1"/>
        <v/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0</v>
      </c>
    </row>
    <row r="15" spans="1:39" ht="63" hidden="1" customHeight="1" x14ac:dyDescent="0.2">
      <c r="A15" s="27"/>
      <c r="B15" s="27"/>
      <c r="C15" s="27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26"/>
      <c r="Q15" s="61"/>
      <c r="R15" s="61"/>
      <c r="S15" s="61" t="str">
        <f t="shared" si="0"/>
        <v/>
      </c>
      <c r="T15" s="61" t="str">
        <f t="shared" si="1"/>
        <v/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0</v>
      </c>
    </row>
    <row r="16" spans="1:39" ht="31.5" hidden="1" customHeight="1" x14ac:dyDescent="0.2">
      <c r="A16" s="27"/>
      <c r="B16" s="27"/>
      <c r="C16" s="27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26"/>
      <c r="Q16" s="61"/>
      <c r="R16" s="61"/>
      <c r="S16" s="61" t="str">
        <f t="shared" si="0"/>
        <v/>
      </c>
      <c r="T16" s="61" t="str">
        <f t="shared" si="1"/>
        <v/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0</v>
      </c>
    </row>
    <row r="17" spans="1:38" ht="31.5" hidden="1" customHeight="1" x14ac:dyDescent="0.2">
      <c r="A17" s="27"/>
      <c r="B17" s="27"/>
      <c r="C17" s="27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26"/>
      <c r="Q17" s="61"/>
      <c r="R17" s="61"/>
      <c r="S17" s="61" t="str">
        <f t="shared" si="0"/>
        <v/>
      </c>
      <c r="T17" s="61" t="str">
        <f t="shared" si="1"/>
        <v/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0</v>
      </c>
    </row>
    <row r="18" spans="1:38" ht="31.5" hidden="1" customHeight="1" x14ac:dyDescent="0.2">
      <c r="A18" s="43"/>
      <c r="B18" s="43"/>
      <c r="C18" s="43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26"/>
      <c r="Q18" s="61"/>
      <c r="R18" s="61"/>
      <c r="S18" s="61" t="str">
        <f t="shared" si="0"/>
        <v/>
      </c>
      <c r="T18" s="61" t="str">
        <f t="shared" si="1"/>
        <v/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0</v>
      </c>
    </row>
    <row r="19" spans="1:38" ht="31.5" hidden="1" customHeight="1" x14ac:dyDescent="0.2">
      <c r="A19" s="43"/>
      <c r="B19" s="43"/>
      <c r="C19" s="43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26"/>
      <c r="Q19" s="61"/>
      <c r="R19" s="61"/>
      <c r="S19" s="61" t="str">
        <f t="shared" si="0"/>
        <v/>
      </c>
      <c r="T19" s="61" t="str">
        <f t="shared" si="1"/>
        <v/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0</v>
      </c>
    </row>
    <row r="20" spans="1:38" hidden="1" x14ac:dyDescent="0.2">
      <c r="A20" s="43"/>
      <c r="B20" s="43"/>
      <c r="C20" s="43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26"/>
      <c r="Q20" s="61"/>
      <c r="R20" s="61"/>
      <c r="S20" s="61" t="str">
        <f t="shared" si="0"/>
        <v/>
      </c>
      <c r="T20" s="61" t="str">
        <f t="shared" si="1"/>
        <v/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0</v>
      </c>
    </row>
    <row r="21" spans="1:38" hidden="1" x14ac:dyDescent="0.2">
      <c r="A21" s="43"/>
      <c r="B21" s="43"/>
      <c r="C21" s="43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26"/>
      <c r="Q21" s="61"/>
      <c r="R21" s="61"/>
      <c r="S21" s="61" t="str">
        <f t="shared" si="0"/>
        <v/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0</v>
      </c>
    </row>
    <row r="22" spans="1:38" hidden="1" x14ac:dyDescent="0.2">
      <c r="A22" s="43"/>
      <c r="B22" s="43"/>
      <c r="C22" s="43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26"/>
      <c r="Q22" s="61"/>
      <c r="R22" s="61"/>
      <c r="S22" s="61" t="str">
        <f t="shared" si="0"/>
        <v/>
      </c>
      <c r="T22" s="61" t="str">
        <f t="shared" si="1"/>
        <v/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0</v>
      </c>
    </row>
    <row r="23" spans="1:38" hidden="1" x14ac:dyDescent="0.2">
      <c r="A23" s="43"/>
      <c r="B23" s="43"/>
      <c r="C23" s="43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26"/>
      <c r="Q23" s="61"/>
      <c r="R23" s="61"/>
      <c r="S23" s="61" t="str">
        <f t="shared" si="0"/>
        <v/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8" hidden="1" x14ac:dyDescent="0.2">
      <c r="A24" s="43"/>
      <c r="B24" s="43"/>
      <c r="C24" s="43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26"/>
      <c r="Q24" s="61"/>
      <c r="R24" s="61"/>
      <c r="S24" s="61" t="str">
        <f t="shared" si="0"/>
        <v/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8" hidden="1" x14ac:dyDescent="0.2">
      <c r="A25" s="43"/>
      <c r="B25" s="43"/>
      <c r="C25" s="43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26"/>
      <c r="Q25" s="61"/>
      <c r="R25" s="61"/>
      <c r="S25" s="61" t="str">
        <f t="shared" si="0"/>
        <v/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8" hidden="1" x14ac:dyDescent="0.2">
      <c r="A26" s="43"/>
      <c r="B26" s="43"/>
      <c r="C26" s="43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26"/>
      <c r="Q26" s="61"/>
      <c r="R26" s="61"/>
      <c r="S26" s="61" t="str">
        <f t="shared" si="0"/>
        <v/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8" hidden="1" x14ac:dyDescent="0.2">
      <c r="A27" s="43"/>
      <c r="B27" s="43"/>
      <c r="C27" s="43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26"/>
      <c r="Q27" s="61"/>
      <c r="R27" s="61"/>
      <c r="S27" s="61" t="str">
        <f t="shared" si="0"/>
        <v/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8" hidden="1" x14ac:dyDescent="0.2">
      <c r="A28" s="43"/>
      <c r="B28" s="43"/>
      <c r="C28" s="43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26"/>
      <c r="Q28" s="61"/>
      <c r="R28" s="61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</row>
    <row r="29" spans="1:38" hidden="1" x14ac:dyDescent="0.2">
      <c r="A29" s="43"/>
      <c r="B29" s="43"/>
      <c r="C29" s="43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26"/>
      <c r="Q29" s="61"/>
      <c r="R29" s="61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</row>
    <row r="30" spans="1:38" hidden="1" x14ac:dyDescent="0.2">
      <c r="A30" s="43"/>
      <c r="B30" s="43"/>
      <c r="C30" s="43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26"/>
      <c r="Q30" s="61"/>
      <c r="R30" s="61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</row>
    <row r="31" spans="1:38" hidden="1" x14ac:dyDescent="0.2">
      <c r="A31" s="43"/>
      <c r="B31" s="43"/>
      <c r="C31" s="43"/>
      <c r="D31" s="60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1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  <c r="AL31" s="36"/>
    </row>
    <row r="32" spans="1:38" hidden="1" x14ac:dyDescent="0.2">
      <c r="A32" s="43"/>
      <c r="B32" s="43"/>
      <c r="C32" s="43"/>
      <c r="D32" s="60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61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  <c r="AL32" s="36"/>
    </row>
    <row r="33" spans="1:38" hidden="1" x14ac:dyDescent="0.2">
      <c r="A33" s="43"/>
      <c r="B33" s="43"/>
      <c r="C33" s="43"/>
      <c r="D33" s="6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61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  <c r="AL33" s="36"/>
    </row>
    <row r="34" spans="1:38" hidden="1" x14ac:dyDescent="0.2">
      <c r="A34" s="43"/>
      <c r="B34" s="43"/>
      <c r="C34" s="43"/>
      <c r="D34" s="6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61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  <c r="AL34" s="36"/>
    </row>
    <row r="35" spans="1:38" hidden="1" x14ac:dyDescent="0.2">
      <c r="A35" s="43"/>
      <c r="B35" s="43"/>
      <c r="C35" s="43"/>
      <c r="D35" s="6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61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8" hidden="1" x14ac:dyDescent="0.2">
      <c r="A36" s="43"/>
      <c r="B36" s="43"/>
      <c r="C36" s="43"/>
      <c r="D36" s="6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61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8" hidden="1" x14ac:dyDescent="0.2">
      <c r="A37" s="43"/>
      <c r="B37" s="43"/>
      <c r="C37" s="43"/>
      <c r="D37" s="66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61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8" hidden="1" x14ac:dyDescent="0.2">
      <c r="A38" s="43"/>
      <c r="B38" s="43"/>
      <c r="C38" s="43"/>
      <c r="D38" s="6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61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8" hidden="1" x14ac:dyDescent="0.2">
      <c r="A39" s="43"/>
      <c r="B39" s="43"/>
      <c r="C39" s="43"/>
      <c r="D39" s="6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61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8" hidden="1" x14ac:dyDescent="0.2">
      <c r="A40" s="43"/>
      <c r="B40" s="43"/>
      <c r="C40" s="43"/>
      <c r="D40" s="66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61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8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61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8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61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8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61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8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61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8" hidden="1" x14ac:dyDescent="0.2">
      <c r="A45" s="43"/>
      <c r="B45" s="43"/>
      <c r="C45" s="43"/>
      <c r="D45" s="66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61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8" hidden="1" x14ac:dyDescent="0.2">
      <c r="A46" s="43"/>
      <c r="B46" s="43"/>
      <c r="C46" s="43"/>
      <c r="D46" s="66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61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8" hidden="1" x14ac:dyDescent="0.2">
      <c r="A47" s="43"/>
      <c r="B47" s="43"/>
      <c r="C47" s="43"/>
      <c r="D47" s="66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61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8" hidden="1" x14ac:dyDescent="0.2">
      <c r="A48" s="43"/>
      <c r="B48" s="43"/>
      <c r="C48" s="43"/>
      <c r="D48" s="66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61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6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61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61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6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61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6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61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6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61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6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6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/>
      <c r="Q93" s="24"/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/>
      <c r="Q94" s="24"/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/>
      <c r="Q95" s="24"/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/>
      <c r="Q96" s="24"/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/>
      <c r="Q97" s="24"/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ref="P98:P129" si="24">G98</f>
        <v>0</v>
      </c>
      <c r="Q98" s="24">
        <f t="shared" ref="Q98:Q129" si="25">I98</f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24"/>
        <v>0</v>
      </c>
      <c r="Q125" s="24">
        <f t="shared" si="2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24"/>
        <v>0</v>
      </c>
      <c r="Q126" s="24">
        <f t="shared" si="2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24"/>
        <v>0</v>
      </c>
      <c r="Q127" s="24">
        <f t="shared" si="2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24"/>
        <v>0</v>
      </c>
      <c r="Q128" s="24">
        <f t="shared" si="2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24"/>
        <v>0</v>
      </c>
      <c r="Q129" s="24">
        <f t="shared" si="2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ref="P130:P159" si="34">G130</f>
        <v>0</v>
      </c>
      <c r="Q130" s="24">
        <f t="shared" ref="Q130:Q159" si="35">I130</f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9" si="36">IF(OR(J139="СПЗ",,J139="Лекции",),N139,"")</f>
        <v/>
      </c>
      <c r="T139" s="61" t="str">
        <f t="shared" ref="T139:T159" si="37">IF(OR(J139="СПЗ",,J139="Семинары ИПЗ",),N139,"")</f>
        <v/>
      </c>
      <c r="U139" s="61" t="str">
        <f t="shared" ref="U139:U159" si="38">IF(OR(J139="СПЗ",,J139="Консультации",),N139,"")</f>
        <v/>
      </c>
      <c r="V139" s="61"/>
      <c r="W139" s="61"/>
      <c r="X139" s="62" t="str">
        <f t="shared" ref="X139:X159" si="39">IF(OR(J139="Зачеты",,J139="Зачет с оценкой"),IF(R139&lt;11,R139*0.2,R139*0.05+3),"")</f>
        <v/>
      </c>
      <c r="Y139" s="62" t="str">
        <f t="shared" ref="Y139:Y159" si="40">IF(J139="Экзамены",IF(R139&lt;11,R139*0.3,R139*0.05+3),"")</f>
        <v/>
      </c>
      <c r="Z139" s="61"/>
      <c r="AA139" s="61"/>
      <c r="AB139" s="63" t="str">
        <f t="shared" ref="AB139:AB159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9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hidden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24">
        <f t="shared" si="34"/>
        <v>0</v>
      </c>
      <c r="Q155" s="24">
        <f t="shared" si="35"/>
        <v>0</v>
      </c>
      <c r="R155" s="67"/>
      <c r="S155" s="61" t="str">
        <f t="shared" si="36"/>
        <v/>
      </c>
      <c r="T155" s="61" t="str">
        <f t="shared" si="37"/>
        <v/>
      </c>
      <c r="U155" s="61" t="str">
        <f t="shared" si="38"/>
        <v/>
      </c>
      <c r="V155" s="61"/>
      <c r="W155" s="61"/>
      <c r="X155" s="62" t="str">
        <f t="shared" si="39"/>
        <v/>
      </c>
      <c r="Y155" s="62" t="str">
        <f t="shared" si="40"/>
        <v/>
      </c>
      <c r="Z155" s="61"/>
      <c r="AA155" s="61"/>
      <c r="AB155" s="63" t="str">
        <f t="shared" si="41"/>
        <v/>
      </c>
      <c r="AC155" s="61"/>
      <c r="AD155" s="61"/>
      <c r="AE155" s="61"/>
      <c r="AF155" s="61"/>
      <c r="AG155" s="61"/>
      <c r="AH155" s="61"/>
      <c r="AI155" s="61" t="str">
        <f t="shared" si="42"/>
        <v/>
      </c>
      <c r="AJ155" s="61">
        <f t="shared" si="43"/>
        <v>0</v>
      </c>
    </row>
    <row r="156" spans="1:36" hidden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24">
        <f t="shared" si="34"/>
        <v>0</v>
      </c>
      <c r="Q156" s="24">
        <f t="shared" si="35"/>
        <v>0</v>
      </c>
      <c r="R156" s="67"/>
      <c r="S156" s="61" t="str">
        <f t="shared" si="36"/>
        <v/>
      </c>
      <c r="T156" s="61" t="str">
        <f t="shared" si="37"/>
        <v/>
      </c>
      <c r="U156" s="61" t="str">
        <f t="shared" si="38"/>
        <v/>
      </c>
      <c r="V156" s="61"/>
      <c r="W156" s="61"/>
      <c r="X156" s="62" t="str">
        <f t="shared" si="39"/>
        <v/>
      </c>
      <c r="Y156" s="62" t="str">
        <f t="shared" si="40"/>
        <v/>
      </c>
      <c r="Z156" s="61"/>
      <c r="AA156" s="61"/>
      <c r="AB156" s="63" t="str">
        <f t="shared" si="41"/>
        <v/>
      </c>
      <c r="AC156" s="61"/>
      <c r="AD156" s="61"/>
      <c r="AE156" s="61"/>
      <c r="AF156" s="61"/>
      <c r="AG156" s="61"/>
      <c r="AH156" s="61"/>
      <c r="AI156" s="61" t="str">
        <f t="shared" si="42"/>
        <v/>
      </c>
      <c r="AJ156" s="61">
        <f t="shared" si="43"/>
        <v>0</v>
      </c>
    </row>
    <row r="157" spans="1:36" hidden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24">
        <f t="shared" si="34"/>
        <v>0</v>
      </c>
      <c r="Q157" s="24">
        <f t="shared" si="35"/>
        <v>0</v>
      </c>
      <c r="R157" s="67"/>
      <c r="S157" s="61" t="str">
        <f t="shared" si="36"/>
        <v/>
      </c>
      <c r="T157" s="61" t="str">
        <f t="shared" si="37"/>
        <v/>
      </c>
      <c r="U157" s="61" t="str">
        <f t="shared" si="38"/>
        <v/>
      </c>
      <c r="V157" s="61"/>
      <c r="W157" s="61"/>
      <c r="X157" s="62" t="str">
        <f t="shared" si="39"/>
        <v/>
      </c>
      <c r="Y157" s="62" t="str">
        <f t="shared" si="40"/>
        <v/>
      </c>
      <c r="Z157" s="61"/>
      <c r="AA157" s="61"/>
      <c r="AB157" s="63" t="str">
        <f t="shared" si="41"/>
        <v/>
      </c>
      <c r="AC157" s="61"/>
      <c r="AD157" s="61"/>
      <c r="AE157" s="61"/>
      <c r="AF157" s="61"/>
      <c r="AG157" s="61"/>
      <c r="AH157" s="61"/>
      <c r="AI157" s="61" t="str">
        <f t="shared" si="42"/>
        <v/>
      </c>
      <c r="AJ157" s="61">
        <f t="shared" si="43"/>
        <v>0</v>
      </c>
    </row>
    <row r="158" spans="1:36" hidden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24">
        <f t="shared" si="34"/>
        <v>0</v>
      </c>
      <c r="Q158" s="24">
        <f t="shared" si="35"/>
        <v>0</v>
      </c>
      <c r="R158" s="67"/>
      <c r="S158" s="61" t="str">
        <f t="shared" si="36"/>
        <v/>
      </c>
      <c r="T158" s="61" t="str">
        <f t="shared" si="37"/>
        <v/>
      </c>
      <c r="U158" s="61" t="str">
        <f t="shared" si="38"/>
        <v/>
      </c>
      <c r="V158" s="61"/>
      <c r="W158" s="61"/>
      <c r="X158" s="62" t="str">
        <f t="shared" si="39"/>
        <v/>
      </c>
      <c r="Y158" s="62" t="str">
        <f t="shared" si="40"/>
        <v/>
      </c>
      <c r="Z158" s="61"/>
      <c r="AA158" s="61"/>
      <c r="AB158" s="63" t="str">
        <f t="shared" si="41"/>
        <v/>
      </c>
      <c r="AC158" s="61"/>
      <c r="AD158" s="61"/>
      <c r="AE158" s="61"/>
      <c r="AF158" s="61"/>
      <c r="AG158" s="61"/>
      <c r="AH158" s="61"/>
      <c r="AI158" s="61" t="str">
        <f t="shared" si="42"/>
        <v/>
      </c>
      <c r="AJ158" s="61">
        <f t="shared" si="43"/>
        <v>0</v>
      </c>
    </row>
    <row r="159" spans="1:36" hidden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24">
        <f t="shared" si="34"/>
        <v>0</v>
      </c>
      <c r="Q159" s="24">
        <f t="shared" si="35"/>
        <v>0</v>
      </c>
      <c r="R159" s="67"/>
      <c r="S159" s="61" t="str">
        <f t="shared" si="36"/>
        <v/>
      </c>
      <c r="T159" s="61" t="str">
        <f t="shared" si="37"/>
        <v/>
      </c>
      <c r="U159" s="61" t="str">
        <f t="shared" si="38"/>
        <v/>
      </c>
      <c r="V159" s="61"/>
      <c r="W159" s="61"/>
      <c r="X159" s="62" t="str">
        <f t="shared" si="39"/>
        <v/>
      </c>
      <c r="Y159" s="62" t="str">
        <f t="shared" si="40"/>
        <v/>
      </c>
      <c r="Z159" s="61"/>
      <c r="AA159" s="61"/>
      <c r="AB159" s="63" t="str">
        <f t="shared" si="41"/>
        <v/>
      </c>
      <c r="AC159" s="61"/>
      <c r="AD159" s="61"/>
      <c r="AE159" s="61"/>
      <c r="AF159" s="61"/>
      <c r="AG159" s="61"/>
      <c r="AH159" s="61"/>
      <c r="AI159" s="61" t="str">
        <f t="shared" si="42"/>
        <v/>
      </c>
      <c r="AJ159" s="61">
        <f t="shared" si="43"/>
        <v>0</v>
      </c>
    </row>
    <row r="160" spans="1:36" x14ac:dyDescent="0.2">
      <c r="A160" s="23"/>
      <c r="B160" s="23"/>
      <c r="C160" s="23"/>
      <c r="D160" s="22" t="s">
        <v>29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9"/>
      <c r="S160" s="13">
        <f t="shared" ref="S160:AJ160" si="44">SUM(S11:S159)</f>
        <v>0</v>
      </c>
      <c r="T160" s="13">
        <f t="shared" si="44"/>
        <v>8</v>
      </c>
      <c r="U160" s="13">
        <f t="shared" si="44"/>
        <v>0</v>
      </c>
      <c r="V160" s="13">
        <f t="shared" si="44"/>
        <v>0</v>
      </c>
      <c r="W160" s="13">
        <f t="shared" si="44"/>
        <v>0</v>
      </c>
      <c r="X160" s="13">
        <f t="shared" si="44"/>
        <v>0</v>
      </c>
      <c r="Y160" s="13">
        <f t="shared" si="44"/>
        <v>0</v>
      </c>
      <c r="Z160" s="13">
        <f t="shared" si="44"/>
        <v>0</v>
      </c>
      <c r="AA160" s="13">
        <f t="shared" si="44"/>
        <v>0</v>
      </c>
      <c r="AB160" s="13">
        <f t="shared" si="44"/>
        <v>0</v>
      </c>
      <c r="AC160" s="13">
        <f t="shared" si="44"/>
        <v>0</v>
      </c>
      <c r="AD160" s="13">
        <f t="shared" si="44"/>
        <v>0</v>
      </c>
      <c r="AE160" s="13">
        <f t="shared" si="44"/>
        <v>0</v>
      </c>
      <c r="AF160" s="13">
        <f t="shared" si="44"/>
        <v>0</v>
      </c>
      <c r="AG160" s="13">
        <f t="shared" si="44"/>
        <v>0</v>
      </c>
      <c r="AH160" s="13">
        <f t="shared" si="44"/>
        <v>0</v>
      </c>
      <c r="AI160" s="13">
        <f t="shared" si="44"/>
        <v>0</v>
      </c>
      <c r="AJ160" s="13">
        <f t="shared" si="44"/>
        <v>8</v>
      </c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21"/>
      <c r="B162" s="21"/>
      <c r="C162" s="21"/>
      <c r="D162" s="20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9" t="s">
        <v>117</v>
      </c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 spans="1:39" x14ac:dyDescent="0.2">
      <c r="A163" s="21"/>
      <c r="B163" s="21"/>
      <c r="C163" s="21"/>
      <c r="D163" s="20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9" t="s">
        <v>118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 spans="1:39" x14ac:dyDescent="0.2">
      <c r="A164" s="21"/>
      <c r="B164" s="21"/>
      <c r="C164" s="21"/>
      <c r="D164" s="20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9" t="s">
        <v>51</v>
      </c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 spans="1:39" x14ac:dyDescent="0.2">
      <c r="A165" s="21"/>
      <c r="B165" s="21"/>
      <c r="C165" s="21"/>
      <c r="D165" s="20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9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 spans="1:39" x14ac:dyDescent="0.2">
      <c r="A166" s="21"/>
      <c r="B166" s="21"/>
      <c r="C166" s="21"/>
      <c r="D166" s="20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9" t="s">
        <v>119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39" x14ac:dyDescent="0.2">
      <c r="A167" s="17"/>
      <c r="B167" s="17"/>
      <c r="C167" s="17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M167" s="64" t="s">
        <v>120</v>
      </c>
    </row>
  </sheetData>
  <autoFilter ref="D10:AJ160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49:AH159 AJ49:AJ159">
    <cfRule type="containsText" dxfId="3" priority="4" operator="containsText" text="УКАЗАТЬ УРОВЕНЬ!!!">
      <formula>NOT(ISERROR(SEARCH("УКАЗАТЬ УРОВЕНЬ!!!",AE49)))</formula>
    </cfRule>
  </conditionalFormatting>
  <conditionalFormatting sqref="X49:Y159">
    <cfRule type="expression" dxfId="2" priority="3">
      <formula>$AV49&lt;&gt;$AI49</formula>
    </cfRule>
  </conditionalFormatting>
  <conditionalFormatting sqref="AE11:AH48 AJ11:AJ48">
    <cfRule type="containsText" dxfId="1" priority="2" operator="containsText" text="УКАЗАТЬ УРОВЕНЬ!!!">
      <formula>NOT(ISERROR(SEARCH("УКАЗАТЬ УРОВЕНЬ!!!",AE11)))</formula>
    </cfRule>
  </conditionalFormatting>
  <conditionalFormatting sqref="X11:Y48">
    <cfRule type="expression" dxfId="0" priority="1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7030A0"/>
    <pageSetUpPr fitToPage="1"/>
  </sheetPr>
  <dimension ref="A1:AM160"/>
  <sheetViews>
    <sheetView tabSelected="1" view="pageBreakPreview" topLeftCell="D1" zoomScale="85" zoomScaleNormal="100" zoomScaleSheetLayoutView="85" workbookViewId="0">
      <selection activeCell="N13" sqref="N13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customWidth="1"/>
    <col min="8" max="8" width="37.140625" style="64" customWidth="1"/>
    <col min="9" max="13" width="9.42578125" style="64" customWidth="1"/>
    <col min="14" max="14" width="17.42578125" style="64" customWidth="1"/>
    <col min="15" max="15" width="9.5703125" style="64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90" width="9.140625" style="64" customWidth="1"/>
    <col min="191" max="16384" width="9.140625" style="64"/>
  </cols>
  <sheetData>
    <row r="1" spans="1:39" x14ac:dyDescent="0.2">
      <c r="A1" s="95" t="s">
        <v>52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28" t="s">
        <v>59</v>
      </c>
      <c r="E11" s="61" t="s">
        <v>60</v>
      </c>
      <c r="F11" s="61" t="s">
        <v>61</v>
      </c>
      <c r="G11" s="28"/>
      <c r="H11" s="61"/>
      <c r="I11" s="61"/>
      <c r="J11" s="61" t="s">
        <v>9</v>
      </c>
      <c r="K11" s="61"/>
      <c r="L11" s="61"/>
      <c r="M11" s="61"/>
      <c r="N11" s="61"/>
      <c r="O11" s="61"/>
      <c r="P11" s="26"/>
      <c r="Q11" s="61" t="s">
        <v>62</v>
      </c>
      <c r="R11" s="61">
        <v>222</v>
      </c>
      <c r="S11" s="61">
        <f t="shared" ref="S11:S42" si="0">IF(OR(J11="СПЗ",,J11="Лекции",),N11,"")</f>
        <v>0</v>
      </c>
      <c r="T11" s="61" t="str">
        <f t="shared" ref="T11:T42" si="1">IF(OR(J11="СПЗ",,J11="Семинары ИПЗ",),N11,"")</f>
        <v/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0</v>
      </c>
    </row>
    <row r="12" spans="1:39" ht="63" customHeight="1" x14ac:dyDescent="0.2">
      <c r="A12" s="27"/>
      <c r="B12" s="27"/>
      <c r="C12" s="27"/>
      <c r="D12" s="28" t="s">
        <v>59</v>
      </c>
      <c r="E12" s="61" t="s">
        <v>63</v>
      </c>
      <c r="F12" s="61" t="s">
        <v>64</v>
      </c>
      <c r="G12" s="28"/>
      <c r="H12" s="61"/>
      <c r="I12" s="61"/>
      <c r="J12" s="61" t="s">
        <v>65</v>
      </c>
      <c r="K12" s="61"/>
      <c r="L12" s="61"/>
      <c r="M12" s="61"/>
      <c r="N12" s="61"/>
      <c r="O12" s="61"/>
      <c r="P12" s="26"/>
      <c r="Q12" s="61" t="s">
        <v>66</v>
      </c>
      <c r="R12" s="61">
        <v>20</v>
      </c>
      <c r="S12" s="61" t="str">
        <f t="shared" si="0"/>
        <v/>
      </c>
      <c r="T12" s="61">
        <f t="shared" si="1"/>
        <v>0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0</v>
      </c>
    </row>
    <row r="13" spans="1:39" ht="63" customHeight="1" x14ac:dyDescent="0.2">
      <c r="A13" s="27"/>
      <c r="B13" s="27"/>
      <c r="C13" s="27"/>
      <c r="D13" s="60" t="s">
        <v>59</v>
      </c>
      <c r="E13" s="61" t="s">
        <v>67</v>
      </c>
      <c r="F13" s="61" t="s">
        <v>61</v>
      </c>
      <c r="G13" s="60"/>
      <c r="H13" s="61"/>
      <c r="I13" s="61"/>
      <c r="J13" s="61" t="s">
        <v>9</v>
      </c>
      <c r="K13" s="61"/>
      <c r="L13" s="61"/>
      <c r="M13" s="61"/>
      <c r="N13" s="61"/>
      <c r="O13" s="61"/>
      <c r="P13" s="26"/>
      <c r="Q13" s="61" t="s">
        <v>68</v>
      </c>
      <c r="R13" s="61">
        <v>130</v>
      </c>
      <c r="S13" s="61">
        <f t="shared" si="0"/>
        <v>0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0</v>
      </c>
    </row>
    <row r="14" spans="1:39" ht="63" customHeight="1" x14ac:dyDescent="0.2">
      <c r="A14" s="27"/>
      <c r="B14" s="27"/>
      <c r="C14" s="27"/>
      <c r="D14" s="60" t="s">
        <v>69</v>
      </c>
      <c r="E14" s="61" t="s">
        <v>67</v>
      </c>
      <c r="F14" s="61" t="s">
        <v>64</v>
      </c>
      <c r="G14" s="60"/>
      <c r="H14" s="61"/>
      <c r="I14" s="61"/>
      <c r="J14" s="61" t="s">
        <v>65</v>
      </c>
      <c r="K14" s="61"/>
      <c r="L14" s="61"/>
      <c r="M14" s="61"/>
      <c r="N14" s="61"/>
      <c r="O14" s="61"/>
      <c r="P14" s="26"/>
      <c r="Q14" s="61" t="s">
        <v>70</v>
      </c>
      <c r="R14" s="61">
        <v>52</v>
      </c>
      <c r="S14" s="61" t="str">
        <f t="shared" si="0"/>
        <v/>
      </c>
      <c r="T14" s="61">
        <f t="shared" si="1"/>
        <v>0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0</v>
      </c>
    </row>
    <row r="15" spans="1:39" ht="63" customHeight="1" x14ac:dyDescent="0.2">
      <c r="A15" s="27"/>
      <c r="B15" s="27"/>
      <c r="C15" s="27"/>
      <c r="D15" s="60" t="s">
        <v>69</v>
      </c>
      <c r="E15" s="61" t="s">
        <v>71</v>
      </c>
      <c r="F15" s="61" t="s">
        <v>64</v>
      </c>
      <c r="G15" s="60"/>
      <c r="H15" s="61"/>
      <c r="I15" s="61"/>
      <c r="J15" s="61" t="s">
        <v>65</v>
      </c>
      <c r="K15" s="61"/>
      <c r="L15" s="61"/>
      <c r="M15" s="61"/>
      <c r="N15" s="61"/>
      <c r="O15" s="61"/>
      <c r="P15" s="26"/>
      <c r="Q15" s="61" t="s">
        <v>72</v>
      </c>
      <c r="R15" s="61">
        <v>28</v>
      </c>
      <c r="S15" s="61" t="str">
        <f t="shared" si="0"/>
        <v/>
      </c>
      <c r="T15" s="61">
        <f t="shared" si="1"/>
        <v>0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0</v>
      </c>
    </row>
    <row r="16" spans="1:39" ht="31.5" customHeight="1" x14ac:dyDescent="0.2">
      <c r="A16" s="27"/>
      <c r="B16" s="27"/>
      <c r="C16" s="27"/>
      <c r="D16" s="60" t="s">
        <v>73</v>
      </c>
      <c r="E16" s="61" t="s">
        <v>67</v>
      </c>
      <c r="F16" s="61" t="s">
        <v>64</v>
      </c>
      <c r="G16" s="60"/>
      <c r="H16" s="61"/>
      <c r="I16" s="61"/>
      <c r="J16" s="61" t="s">
        <v>65</v>
      </c>
      <c r="K16" s="61"/>
      <c r="L16" s="61"/>
      <c r="M16" s="61"/>
      <c r="N16" s="61"/>
      <c r="O16" s="61"/>
      <c r="P16" s="26"/>
      <c r="Q16" s="61" t="s">
        <v>74</v>
      </c>
      <c r="R16" s="61">
        <v>30</v>
      </c>
      <c r="S16" s="61" t="str">
        <f t="shared" si="0"/>
        <v/>
      </c>
      <c r="T16" s="61">
        <f t="shared" si="1"/>
        <v>0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0</v>
      </c>
    </row>
    <row r="17" spans="1:38" ht="31.5" customHeight="1" x14ac:dyDescent="0.2">
      <c r="A17" s="27"/>
      <c r="B17" s="27"/>
      <c r="C17" s="27"/>
      <c r="D17" s="60" t="s">
        <v>73</v>
      </c>
      <c r="E17" s="61" t="s">
        <v>71</v>
      </c>
      <c r="F17" s="61" t="s">
        <v>64</v>
      </c>
      <c r="G17" s="60"/>
      <c r="H17" s="61"/>
      <c r="I17" s="61"/>
      <c r="J17" s="61" t="s">
        <v>65</v>
      </c>
      <c r="K17" s="61"/>
      <c r="L17" s="61"/>
      <c r="M17" s="61"/>
      <c r="N17" s="61"/>
      <c r="O17" s="61"/>
      <c r="P17" s="26"/>
      <c r="Q17" s="61" t="s">
        <v>75</v>
      </c>
      <c r="R17" s="61">
        <v>56</v>
      </c>
      <c r="S17" s="61" t="str">
        <f t="shared" si="0"/>
        <v/>
      </c>
      <c r="T17" s="61">
        <f t="shared" si="1"/>
        <v>0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0</v>
      </c>
    </row>
    <row r="18" spans="1:38" ht="31.5" customHeight="1" x14ac:dyDescent="0.2">
      <c r="A18" s="43"/>
      <c r="B18" s="43"/>
      <c r="C18" s="43"/>
      <c r="D18" s="60" t="s">
        <v>73</v>
      </c>
      <c r="E18" s="61" t="s">
        <v>76</v>
      </c>
      <c r="F18" s="61" t="s">
        <v>64</v>
      </c>
      <c r="G18" s="60"/>
      <c r="H18" s="61"/>
      <c r="I18" s="61"/>
      <c r="J18" s="61" t="s">
        <v>9</v>
      </c>
      <c r="K18" s="61"/>
      <c r="L18" s="61"/>
      <c r="M18" s="61"/>
      <c r="N18" s="61"/>
      <c r="O18" s="61"/>
      <c r="P18" s="26"/>
      <c r="Q18" s="61" t="s">
        <v>66</v>
      </c>
      <c r="R18" s="61">
        <v>22</v>
      </c>
      <c r="S18" s="61">
        <f t="shared" si="0"/>
        <v>0</v>
      </c>
      <c r="T18" s="61" t="str">
        <f t="shared" si="1"/>
        <v/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0</v>
      </c>
    </row>
    <row r="19" spans="1:38" ht="31.5" customHeight="1" x14ac:dyDescent="0.2">
      <c r="A19" s="43"/>
      <c r="B19" s="43"/>
      <c r="C19" s="43"/>
      <c r="D19" s="60" t="s">
        <v>77</v>
      </c>
      <c r="E19" s="61" t="s">
        <v>63</v>
      </c>
      <c r="F19" s="61" t="s">
        <v>64</v>
      </c>
      <c r="G19" s="60"/>
      <c r="H19" s="61"/>
      <c r="I19" s="61"/>
      <c r="J19" s="61" t="s">
        <v>65</v>
      </c>
      <c r="K19" s="61"/>
      <c r="L19" s="61"/>
      <c r="M19" s="61"/>
      <c r="N19" s="61"/>
      <c r="O19" s="61"/>
      <c r="P19" s="26"/>
      <c r="Q19" s="61" t="s">
        <v>78</v>
      </c>
      <c r="R19" s="61">
        <v>30</v>
      </c>
      <c r="S19" s="61" t="str">
        <f t="shared" si="0"/>
        <v/>
      </c>
      <c r="T19" s="61">
        <f t="shared" si="1"/>
        <v>0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0</v>
      </c>
    </row>
    <row r="20" spans="1:38" ht="141.75" customHeight="1" x14ac:dyDescent="0.2">
      <c r="A20" s="43"/>
      <c r="B20" s="43"/>
      <c r="C20" s="43"/>
      <c r="D20" s="60" t="s">
        <v>77</v>
      </c>
      <c r="E20" s="61" t="s">
        <v>67</v>
      </c>
      <c r="F20" s="61" t="s">
        <v>64</v>
      </c>
      <c r="G20" s="60"/>
      <c r="H20" s="61"/>
      <c r="I20" s="61"/>
      <c r="J20" s="61" t="s">
        <v>65</v>
      </c>
      <c r="K20" s="61"/>
      <c r="L20" s="61"/>
      <c r="M20" s="61"/>
      <c r="N20" s="61"/>
      <c r="O20" s="61"/>
      <c r="P20" s="26"/>
      <c r="Q20" s="61" t="s">
        <v>79</v>
      </c>
      <c r="R20" s="61">
        <v>31</v>
      </c>
      <c r="S20" s="61" t="str">
        <f t="shared" si="0"/>
        <v/>
      </c>
      <c r="T20" s="61">
        <f t="shared" si="1"/>
        <v>0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0</v>
      </c>
    </row>
    <row r="21" spans="1:38" ht="141.75" customHeight="1" x14ac:dyDescent="0.2">
      <c r="A21" s="43"/>
      <c r="B21" s="43"/>
      <c r="C21" s="43"/>
      <c r="D21" s="60" t="s">
        <v>77</v>
      </c>
      <c r="E21" s="61" t="s">
        <v>71</v>
      </c>
      <c r="F21" s="61" t="s">
        <v>64</v>
      </c>
      <c r="G21" s="60"/>
      <c r="H21" s="61"/>
      <c r="I21" s="61"/>
      <c r="J21" s="61" t="s">
        <v>65</v>
      </c>
      <c r="K21" s="61"/>
      <c r="L21" s="61"/>
      <c r="M21" s="61"/>
      <c r="N21" s="61"/>
      <c r="O21" s="61"/>
      <c r="P21" s="26"/>
      <c r="Q21" s="61" t="s">
        <v>80</v>
      </c>
      <c r="R21" s="61">
        <v>54</v>
      </c>
      <c r="S21" s="61" t="str">
        <f t="shared" si="0"/>
        <v/>
      </c>
      <c r="T21" s="61">
        <f t="shared" si="1"/>
        <v>0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0</v>
      </c>
    </row>
    <row r="22" spans="1:38" ht="141.75" customHeight="1" x14ac:dyDescent="0.2">
      <c r="A22" s="43"/>
      <c r="B22" s="43"/>
      <c r="C22" s="43"/>
      <c r="D22" s="60" t="s">
        <v>77</v>
      </c>
      <c r="E22" s="61" t="s">
        <v>76</v>
      </c>
      <c r="F22" s="61" t="s">
        <v>64</v>
      </c>
      <c r="G22" s="60"/>
      <c r="H22" s="61"/>
      <c r="I22" s="61"/>
      <c r="J22" s="61" t="s">
        <v>65</v>
      </c>
      <c r="K22" s="61"/>
      <c r="L22" s="61"/>
      <c r="M22" s="61"/>
      <c r="N22" s="61"/>
      <c r="O22" s="61"/>
      <c r="P22" s="26"/>
      <c r="Q22" s="61" t="s">
        <v>81</v>
      </c>
      <c r="R22" s="61">
        <v>12</v>
      </c>
      <c r="S22" s="61" t="str">
        <f t="shared" si="0"/>
        <v/>
      </c>
      <c r="T22" s="61">
        <f t="shared" si="1"/>
        <v>0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0</v>
      </c>
    </row>
    <row r="23" spans="1:38" ht="141.75" customHeight="1" x14ac:dyDescent="0.2">
      <c r="A23" s="43"/>
      <c r="B23" s="43"/>
      <c r="C23" s="43"/>
      <c r="D23" s="60" t="s">
        <v>82</v>
      </c>
      <c r="E23" s="61" t="s">
        <v>83</v>
      </c>
      <c r="F23" s="61" t="s">
        <v>84</v>
      </c>
      <c r="G23" s="60"/>
      <c r="H23" s="61"/>
      <c r="I23" s="61"/>
      <c r="J23" s="61" t="s">
        <v>9</v>
      </c>
      <c r="K23" s="61"/>
      <c r="L23" s="61"/>
      <c r="M23" s="61"/>
      <c r="N23" s="61"/>
      <c r="O23" s="61"/>
      <c r="P23" s="26"/>
      <c r="Q23" s="61" t="s">
        <v>85</v>
      </c>
      <c r="R23" s="61">
        <v>43</v>
      </c>
      <c r="S23" s="61">
        <f t="shared" si="0"/>
        <v>0</v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8" ht="141.75" customHeight="1" x14ac:dyDescent="0.2">
      <c r="A24" s="43"/>
      <c r="B24" s="43"/>
      <c r="C24" s="43"/>
      <c r="D24" s="60" t="s">
        <v>86</v>
      </c>
      <c r="E24" s="61" t="s">
        <v>67</v>
      </c>
      <c r="F24" s="61" t="s">
        <v>64</v>
      </c>
      <c r="G24" s="60"/>
      <c r="H24" s="61"/>
      <c r="I24" s="61"/>
      <c r="J24" s="61" t="s">
        <v>65</v>
      </c>
      <c r="K24" s="61"/>
      <c r="L24" s="61"/>
      <c r="M24" s="61"/>
      <c r="N24" s="61"/>
      <c r="O24" s="61"/>
      <c r="P24" s="26"/>
      <c r="Q24" s="61" t="s">
        <v>74</v>
      </c>
      <c r="R24" s="61">
        <v>29</v>
      </c>
      <c r="S24" s="61" t="str">
        <f t="shared" si="0"/>
        <v/>
      </c>
      <c r="T24" s="61">
        <f t="shared" si="1"/>
        <v>0</v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8" ht="141.75" customHeight="1" x14ac:dyDescent="0.2">
      <c r="A25" s="43"/>
      <c r="B25" s="43"/>
      <c r="C25" s="43"/>
      <c r="D25" s="60" t="s">
        <v>86</v>
      </c>
      <c r="E25" s="61" t="s">
        <v>71</v>
      </c>
      <c r="F25" s="61" t="s">
        <v>64</v>
      </c>
      <c r="G25" s="60"/>
      <c r="H25" s="61"/>
      <c r="I25" s="61"/>
      <c r="J25" s="61" t="s">
        <v>65</v>
      </c>
      <c r="K25" s="61"/>
      <c r="L25" s="61"/>
      <c r="M25" s="61"/>
      <c r="N25" s="61"/>
      <c r="O25" s="61"/>
      <c r="P25" s="26"/>
      <c r="Q25" s="61" t="s">
        <v>66</v>
      </c>
      <c r="R25" s="61">
        <v>22</v>
      </c>
      <c r="S25" s="61" t="str">
        <f t="shared" si="0"/>
        <v/>
      </c>
      <c r="T25" s="61">
        <f t="shared" si="1"/>
        <v>0</v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8" ht="141.75" customHeight="1" x14ac:dyDescent="0.2">
      <c r="A26" s="43"/>
      <c r="B26" s="43"/>
      <c r="C26" s="43"/>
      <c r="D26" s="60" t="s">
        <v>87</v>
      </c>
      <c r="E26" s="61" t="s">
        <v>60</v>
      </c>
      <c r="F26" s="61" t="s">
        <v>88</v>
      </c>
      <c r="G26" s="60"/>
      <c r="H26" s="61"/>
      <c r="I26" s="61"/>
      <c r="J26" s="61" t="s">
        <v>9</v>
      </c>
      <c r="K26" s="61"/>
      <c r="L26" s="61"/>
      <c r="M26" s="61"/>
      <c r="N26" s="61"/>
      <c r="O26" s="61"/>
      <c r="P26" s="26"/>
      <c r="Q26" s="61" t="s">
        <v>89</v>
      </c>
      <c r="R26" s="61">
        <v>86</v>
      </c>
      <c r="S26" s="61">
        <f t="shared" si="0"/>
        <v>0</v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8" ht="141.75" customHeight="1" x14ac:dyDescent="0.2">
      <c r="A27" s="43"/>
      <c r="B27" s="43"/>
      <c r="C27" s="43"/>
      <c r="D27" s="60" t="s">
        <v>87</v>
      </c>
      <c r="E27" s="61" t="s">
        <v>60</v>
      </c>
      <c r="F27" s="61" t="s">
        <v>88</v>
      </c>
      <c r="G27" s="60"/>
      <c r="H27" s="61"/>
      <c r="I27" s="61"/>
      <c r="J27" s="61" t="s">
        <v>9</v>
      </c>
      <c r="K27" s="61"/>
      <c r="L27" s="61"/>
      <c r="M27" s="61"/>
      <c r="N27" s="61"/>
      <c r="O27" s="61"/>
      <c r="P27" s="26"/>
      <c r="Q27" s="61" t="s">
        <v>90</v>
      </c>
      <c r="R27" s="61">
        <v>431</v>
      </c>
      <c r="S27" s="61">
        <f t="shared" si="0"/>
        <v>0</v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8" ht="141.75" customHeight="1" x14ac:dyDescent="0.2">
      <c r="A28" s="43"/>
      <c r="B28" s="43"/>
      <c r="C28" s="43"/>
      <c r="D28" s="60" t="s">
        <v>87</v>
      </c>
      <c r="E28" s="25" t="s">
        <v>60</v>
      </c>
      <c r="F28" s="25" t="s">
        <v>88</v>
      </c>
      <c r="G28" s="60"/>
      <c r="H28" s="25"/>
      <c r="I28" s="25"/>
      <c r="J28" s="25" t="s">
        <v>9</v>
      </c>
      <c r="K28" s="25"/>
      <c r="L28" s="25"/>
      <c r="M28" s="25"/>
      <c r="N28" s="25"/>
      <c r="O28" s="25"/>
      <c r="P28" s="26"/>
      <c r="Q28" s="61" t="s">
        <v>91</v>
      </c>
      <c r="R28" s="67">
        <v>69</v>
      </c>
      <c r="S28" s="61">
        <f t="shared" si="0"/>
        <v>0</v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  <c r="AL28" s="36"/>
    </row>
    <row r="29" spans="1:38" ht="141.75" customHeight="1" x14ac:dyDescent="0.2">
      <c r="A29" s="43"/>
      <c r="B29" s="43"/>
      <c r="C29" s="43"/>
      <c r="D29" s="60" t="s">
        <v>92</v>
      </c>
      <c r="E29" s="25" t="s">
        <v>93</v>
      </c>
      <c r="F29" s="25" t="s">
        <v>94</v>
      </c>
      <c r="G29" s="60"/>
      <c r="H29" s="25"/>
      <c r="I29" s="25"/>
      <c r="J29" s="25" t="s">
        <v>65</v>
      </c>
      <c r="K29" s="25"/>
      <c r="L29" s="25"/>
      <c r="M29" s="25"/>
      <c r="N29" s="25"/>
      <c r="O29" s="25"/>
      <c r="P29" s="26"/>
      <c r="Q29" s="61" t="s">
        <v>95</v>
      </c>
      <c r="R29" s="67">
        <v>14</v>
      </c>
      <c r="S29" s="61" t="str">
        <f t="shared" si="0"/>
        <v/>
      </c>
      <c r="T29" s="61">
        <f t="shared" si="1"/>
        <v>0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  <c r="AL29" s="36"/>
    </row>
    <row r="30" spans="1:38" x14ac:dyDescent="0.2">
      <c r="A30" s="43"/>
      <c r="B30" s="43"/>
      <c r="C30" s="43"/>
      <c r="D30" s="65" t="s">
        <v>92</v>
      </c>
      <c r="E30" s="25" t="s">
        <v>83</v>
      </c>
      <c r="F30" s="25" t="s">
        <v>84</v>
      </c>
      <c r="G30" s="65"/>
      <c r="H30" s="25"/>
      <c r="I30" s="25"/>
      <c r="J30" s="25" t="s">
        <v>65</v>
      </c>
      <c r="K30" s="25"/>
      <c r="L30" s="25"/>
      <c r="M30" s="25"/>
      <c r="N30" s="25"/>
      <c r="O30" s="25"/>
      <c r="P30" s="26"/>
      <c r="Q30" s="61" t="s">
        <v>96</v>
      </c>
      <c r="R30" s="67">
        <v>18</v>
      </c>
      <c r="S30" s="61" t="str">
        <f t="shared" si="0"/>
        <v/>
      </c>
      <c r="T30" s="61">
        <f t="shared" si="1"/>
        <v>0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  <c r="AL30" s="36"/>
    </row>
    <row r="31" spans="1:38" ht="31.5" customHeight="1" x14ac:dyDescent="0.2">
      <c r="A31" s="43"/>
      <c r="B31" s="43"/>
      <c r="C31" s="43"/>
      <c r="D31" s="65" t="s">
        <v>97</v>
      </c>
      <c r="E31" s="25" t="s">
        <v>67</v>
      </c>
      <c r="F31" s="25" t="s">
        <v>64</v>
      </c>
      <c r="G31" s="65"/>
      <c r="H31" s="25"/>
      <c r="I31" s="25"/>
      <c r="J31" s="25" t="s">
        <v>65</v>
      </c>
      <c r="K31" s="25"/>
      <c r="L31" s="25"/>
      <c r="M31" s="25"/>
      <c r="N31" s="25"/>
      <c r="O31" s="25"/>
      <c r="P31" s="26"/>
      <c r="Q31" s="61" t="s">
        <v>70</v>
      </c>
      <c r="R31" s="67">
        <v>52</v>
      </c>
      <c r="S31" s="61" t="str">
        <f t="shared" si="0"/>
        <v/>
      </c>
      <c r="T31" s="61">
        <f t="shared" si="1"/>
        <v>0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  <c r="AL31" s="36"/>
    </row>
    <row r="32" spans="1:38" x14ac:dyDescent="0.2">
      <c r="A32" s="43"/>
      <c r="B32" s="43"/>
      <c r="C32" s="43"/>
      <c r="D32" s="66" t="s">
        <v>97</v>
      </c>
      <c r="E32" s="25" t="s">
        <v>71</v>
      </c>
      <c r="F32" s="25" t="s">
        <v>64</v>
      </c>
      <c r="G32" s="66"/>
      <c r="H32" s="25"/>
      <c r="I32" s="25"/>
      <c r="J32" s="25" t="s">
        <v>65</v>
      </c>
      <c r="K32" s="25"/>
      <c r="L32" s="25"/>
      <c r="M32" s="25"/>
      <c r="N32" s="25"/>
      <c r="O32" s="25"/>
      <c r="P32" s="26"/>
      <c r="Q32" s="61" t="s">
        <v>72</v>
      </c>
      <c r="R32" s="67">
        <v>28</v>
      </c>
      <c r="S32" s="61" t="str">
        <f t="shared" si="0"/>
        <v/>
      </c>
      <c r="T32" s="61">
        <f t="shared" si="1"/>
        <v>0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</row>
    <row r="33" spans="1:36" x14ac:dyDescent="0.2">
      <c r="A33" s="43"/>
      <c r="B33" s="43"/>
      <c r="C33" s="43"/>
      <c r="D33" s="66" t="s">
        <v>98</v>
      </c>
      <c r="E33" s="25" t="s">
        <v>67</v>
      </c>
      <c r="F33" s="25" t="s">
        <v>64</v>
      </c>
      <c r="G33" s="66"/>
      <c r="H33" s="25"/>
      <c r="I33" s="25"/>
      <c r="J33" s="25" t="s">
        <v>65</v>
      </c>
      <c r="K33" s="25"/>
      <c r="L33" s="25"/>
      <c r="M33" s="25"/>
      <c r="N33" s="25"/>
      <c r="O33" s="25"/>
      <c r="P33" s="26"/>
      <c r="Q33" s="61" t="s">
        <v>74</v>
      </c>
      <c r="R33" s="67">
        <v>29</v>
      </c>
      <c r="S33" s="61" t="str">
        <f t="shared" si="0"/>
        <v/>
      </c>
      <c r="T33" s="61">
        <f t="shared" si="1"/>
        <v>0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</row>
    <row r="34" spans="1:36" ht="31.5" x14ac:dyDescent="0.2">
      <c r="A34" s="43"/>
      <c r="B34" s="43"/>
      <c r="C34" s="43"/>
      <c r="D34" s="66" t="s">
        <v>98</v>
      </c>
      <c r="E34" s="25" t="s">
        <v>67</v>
      </c>
      <c r="F34" s="25" t="s">
        <v>64</v>
      </c>
      <c r="G34" s="66"/>
      <c r="H34" s="25"/>
      <c r="I34" s="25"/>
      <c r="J34" s="25" t="s">
        <v>65</v>
      </c>
      <c r="K34" s="25"/>
      <c r="L34" s="25"/>
      <c r="M34" s="25"/>
      <c r="N34" s="25"/>
      <c r="O34" s="25"/>
      <c r="P34" s="26"/>
      <c r="Q34" s="61" t="s">
        <v>99</v>
      </c>
      <c r="R34" s="67">
        <v>59</v>
      </c>
      <c r="S34" s="61" t="str">
        <f t="shared" si="0"/>
        <v/>
      </c>
      <c r="T34" s="61">
        <f t="shared" si="1"/>
        <v>0</v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</row>
    <row r="35" spans="1:36" x14ac:dyDescent="0.2">
      <c r="A35" s="43"/>
      <c r="B35" s="43"/>
      <c r="C35" s="43"/>
      <c r="D35" s="66" t="s">
        <v>98</v>
      </c>
      <c r="E35" s="25" t="s">
        <v>71</v>
      </c>
      <c r="F35" s="25" t="s">
        <v>64</v>
      </c>
      <c r="G35" s="66"/>
      <c r="H35" s="25"/>
      <c r="I35" s="25"/>
      <c r="J35" s="25" t="s">
        <v>65</v>
      </c>
      <c r="K35" s="25"/>
      <c r="L35" s="25"/>
      <c r="M35" s="25"/>
      <c r="N35" s="25"/>
      <c r="O35" s="25"/>
      <c r="P35" s="26"/>
      <c r="Q35" s="61" t="s">
        <v>75</v>
      </c>
      <c r="R35" s="67">
        <v>56</v>
      </c>
      <c r="S35" s="61" t="str">
        <f t="shared" si="0"/>
        <v/>
      </c>
      <c r="T35" s="61">
        <f t="shared" si="1"/>
        <v>0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6" x14ac:dyDescent="0.2">
      <c r="A36" s="43"/>
      <c r="B36" s="43"/>
      <c r="C36" s="43"/>
      <c r="D36" s="66" t="s">
        <v>98</v>
      </c>
      <c r="E36" s="25" t="s">
        <v>76</v>
      </c>
      <c r="F36" s="25" t="s">
        <v>64</v>
      </c>
      <c r="G36" s="66"/>
      <c r="H36" s="25"/>
      <c r="I36" s="25"/>
      <c r="J36" s="25" t="s">
        <v>9</v>
      </c>
      <c r="K36" s="25"/>
      <c r="L36" s="25"/>
      <c r="M36" s="25"/>
      <c r="N36" s="25"/>
      <c r="O36" s="25"/>
      <c r="P36" s="26"/>
      <c r="Q36" s="61" t="s">
        <v>66</v>
      </c>
      <c r="R36" s="67">
        <v>22</v>
      </c>
      <c r="S36" s="61">
        <f t="shared" si="0"/>
        <v>0</v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6" x14ac:dyDescent="0.2">
      <c r="A37" s="43"/>
      <c r="B37" s="43"/>
      <c r="C37" s="43"/>
      <c r="D37" s="66" t="s">
        <v>100</v>
      </c>
      <c r="E37" s="25" t="s">
        <v>63</v>
      </c>
      <c r="F37" s="25" t="s">
        <v>64</v>
      </c>
      <c r="G37" s="66"/>
      <c r="H37" s="25"/>
      <c r="I37" s="25"/>
      <c r="J37" s="25" t="s">
        <v>65</v>
      </c>
      <c r="K37" s="25"/>
      <c r="L37" s="25"/>
      <c r="M37" s="25"/>
      <c r="N37" s="25"/>
      <c r="O37" s="25"/>
      <c r="P37" s="26"/>
      <c r="Q37" s="61" t="s">
        <v>78</v>
      </c>
      <c r="R37" s="67">
        <v>30</v>
      </c>
      <c r="S37" s="61" t="str">
        <f t="shared" si="0"/>
        <v/>
      </c>
      <c r="T37" s="61">
        <f t="shared" si="1"/>
        <v>0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6" x14ac:dyDescent="0.2">
      <c r="A38" s="43"/>
      <c r="B38" s="43"/>
      <c r="C38" s="43"/>
      <c r="D38" s="65" t="s">
        <v>100</v>
      </c>
      <c r="E38" s="25" t="s">
        <v>67</v>
      </c>
      <c r="F38" s="25" t="s">
        <v>64</v>
      </c>
      <c r="G38" s="65"/>
      <c r="H38" s="25"/>
      <c r="I38" s="25"/>
      <c r="J38" s="25" t="s">
        <v>65</v>
      </c>
      <c r="K38" s="25"/>
      <c r="L38" s="25"/>
      <c r="M38" s="25"/>
      <c r="N38" s="25"/>
      <c r="O38" s="25"/>
      <c r="P38" s="26"/>
      <c r="Q38" s="61" t="s">
        <v>79</v>
      </c>
      <c r="R38" s="67">
        <v>30</v>
      </c>
      <c r="S38" s="61" t="str">
        <f t="shared" si="0"/>
        <v/>
      </c>
      <c r="T38" s="61">
        <f t="shared" si="1"/>
        <v>0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6" x14ac:dyDescent="0.2">
      <c r="A39" s="43"/>
      <c r="B39" s="43"/>
      <c r="C39" s="43"/>
      <c r="D39" s="65" t="s">
        <v>100</v>
      </c>
      <c r="E39" s="25" t="s">
        <v>71</v>
      </c>
      <c r="F39" s="25" t="s">
        <v>64</v>
      </c>
      <c r="G39" s="65"/>
      <c r="H39" s="25"/>
      <c r="I39" s="25"/>
      <c r="J39" s="25" t="s">
        <v>65</v>
      </c>
      <c r="K39" s="25"/>
      <c r="L39" s="25"/>
      <c r="M39" s="25"/>
      <c r="N39" s="25"/>
      <c r="O39" s="25"/>
      <c r="P39" s="26"/>
      <c r="Q39" s="61" t="s">
        <v>80</v>
      </c>
      <c r="R39" s="67">
        <v>54</v>
      </c>
      <c r="S39" s="61" t="str">
        <f t="shared" si="0"/>
        <v/>
      </c>
      <c r="T39" s="61">
        <f t="shared" si="1"/>
        <v>0</v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6" ht="94.5" customHeight="1" x14ac:dyDescent="0.2">
      <c r="A40" s="43"/>
      <c r="B40" s="43"/>
      <c r="C40" s="43"/>
      <c r="D40" s="65" t="s">
        <v>100</v>
      </c>
      <c r="E40" s="25" t="s">
        <v>76</v>
      </c>
      <c r="F40" s="25" t="s">
        <v>64</v>
      </c>
      <c r="G40" s="65"/>
      <c r="H40" s="25"/>
      <c r="I40" s="25"/>
      <c r="J40" s="25" t="s">
        <v>65</v>
      </c>
      <c r="K40" s="25"/>
      <c r="L40" s="25"/>
      <c r="M40" s="25"/>
      <c r="N40" s="25"/>
      <c r="O40" s="25"/>
      <c r="P40" s="26"/>
      <c r="Q40" s="61" t="s">
        <v>81</v>
      </c>
      <c r="R40" s="67">
        <v>12</v>
      </c>
      <c r="S40" s="61" t="str">
        <f t="shared" si="0"/>
        <v/>
      </c>
      <c r="T40" s="61">
        <f t="shared" si="1"/>
        <v>0</v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6" x14ac:dyDescent="0.2">
      <c r="A41" s="43"/>
      <c r="B41" s="43"/>
      <c r="C41" s="43"/>
      <c r="D41" s="65" t="s">
        <v>101</v>
      </c>
      <c r="E41" s="25" t="s">
        <v>67</v>
      </c>
      <c r="F41" s="25" t="s">
        <v>64</v>
      </c>
      <c r="G41" s="65"/>
      <c r="H41" s="25"/>
      <c r="I41" s="25"/>
      <c r="J41" s="25" t="s">
        <v>65</v>
      </c>
      <c r="K41" s="25"/>
      <c r="L41" s="25"/>
      <c r="M41" s="25"/>
      <c r="N41" s="25"/>
      <c r="O41" s="25"/>
      <c r="P41" s="26"/>
      <c r="Q41" s="61" t="s">
        <v>74</v>
      </c>
      <c r="R41" s="67">
        <v>29</v>
      </c>
      <c r="S41" s="61" t="str">
        <f t="shared" si="0"/>
        <v/>
      </c>
      <c r="T41" s="61">
        <f t="shared" si="1"/>
        <v>0</v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6" ht="47.25" customHeight="1" x14ac:dyDescent="0.2">
      <c r="A42" s="43"/>
      <c r="B42" s="43"/>
      <c r="C42" s="43"/>
      <c r="D42" s="66" t="s">
        <v>101</v>
      </c>
      <c r="E42" s="25" t="s">
        <v>71</v>
      </c>
      <c r="F42" s="25" t="s">
        <v>64</v>
      </c>
      <c r="G42" s="66"/>
      <c r="H42" s="25"/>
      <c r="I42" s="25"/>
      <c r="J42" s="25" t="s">
        <v>65</v>
      </c>
      <c r="K42" s="25"/>
      <c r="L42" s="25"/>
      <c r="M42" s="25"/>
      <c r="N42" s="25"/>
      <c r="O42" s="25"/>
      <c r="P42" s="26"/>
      <c r="Q42" s="61" t="s">
        <v>66</v>
      </c>
      <c r="R42" s="67">
        <v>22</v>
      </c>
      <c r="S42" s="61" t="str">
        <f t="shared" si="0"/>
        <v/>
      </c>
      <c r="T42" s="61">
        <f t="shared" si="1"/>
        <v>0</v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6" ht="56.25" hidden="1" x14ac:dyDescent="0.2">
      <c r="A43" s="43"/>
      <c r="B43" s="43"/>
      <c r="C43" s="43"/>
      <c r="D43" s="66" t="s">
        <v>102</v>
      </c>
      <c r="E43" s="25" t="s">
        <v>60</v>
      </c>
      <c r="F43" s="25" t="s">
        <v>103</v>
      </c>
      <c r="G43" s="25"/>
      <c r="H43" s="25"/>
      <c r="I43" s="25"/>
      <c r="J43" s="25" t="s">
        <v>9</v>
      </c>
      <c r="K43" s="25"/>
      <c r="L43" s="25"/>
      <c r="M43" s="25"/>
      <c r="N43" s="25"/>
      <c r="O43" s="25"/>
      <c r="P43" s="61"/>
      <c r="Q43" s="24" t="s">
        <v>104</v>
      </c>
      <c r="R43" s="67">
        <v>222</v>
      </c>
      <c r="S43" s="61">
        <f t="shared" ref="S43:S74" si="8">IF(OR(J43="СПЗ",,J43="Лекции",),N43,"")</f>
        <v>0</v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6" hidden="1" x14ac:dyDescent="0.2">
      <c r="A44" s="43"/>
      <c r="B44" s="43"/>
      <c r="C44" s="43"/>
      <c r="D44" s="65" t="s">
        <v>102</v>
      </c>
      <c r="E44" s="25" t="s">
        <v>63</v>
      </c>
      <c r="F44" s="25" t="s">
        <v>64</v>
      </c>
      <c r="G44" s="25"/>
      <c r="H44" s="25"/>
      <c r="I44" s="25"/>
      <c r="J44" s="25" t="s">
        <v>65</v>
      </c>
      <c r="K44" s="25"/>
      <c r="L44" s="25"/>
      <c r="M44" s="25"/>
      <c r="N44" s="25"/>
      <c r="O44" s="25"/>
      <c r="P44" s="61"/>
      <c r="Q44" s="24" t="s">
        <v>66</v>
      </c>
      <c r="R44" s="67">
        <v>22</v>
      </c>
      <c r="S44" s="61" t="str">
        <f t="shared" si="8"/>
        <v/>
      </c>
      <c r="T44" s="61">
        <f t="shared" si="9"/>
        <v>0</v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6" ht="33.75" hidden="1" x14ac:dyDescent="0.2">
      <c r="A45" s="43"/>
      <c r="B45" s="43"/>
      <c r="C45" s="43"/>
      <c r="D45" s="65" t="s">
        <v>102</v>
      </c>
      <c r="E45" s="25" t="s">
        <v>67</v>
      </c>
      <c r="F45" s="25" t="s">
        <v>103</v>
      </c>
      <c r="G45" s="25"/>
      <c r="H45" s="25"/>
      <c r="I45" s="25"/>
      <c r="J45" s="25" t="s">
        <v>9</v>
      </c>
      <c r="K45" s="25"/>
      <c r="L45" s="25"/>
      <c r="M45" s="25"/>
      <c r="N45" s="25"/>
      <c r="O45" s="25"/>
      <c r="P45" s="61"/>
      <c r="Q45" s="24" t="s">
        <v>105</v>
      </c>
      <c r="R45" s="67">
        <v>89</v>
      </c>
      <c r="S45" s="61">
        <f t="shared" si="8"/>
        <v>0</v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6" ht="45" hidden="1" x14ac:dyDescent="0.2">
      <c r="A46" s="43"/>
      <c r="B46" s="43"/>
      <c r="C46" s="43"/>
      <c r="D46" s="65" t="s">
        <v>106</v>
      </c>
      <c r="E46" s="25" t="s">
        <v>107</v>
      </c>
      <c r="F46" s="25" t="s">
        <v>108</v>
      </c>
      <c r="G46" s="25"/>
      <c r="H46" s="25"/>
      <c r="I46" s="25"/>
      <c r="J46" s="25" t="s">
        <v>109</v>
      </c>
      <c r="K46" s="25"/>
      <c r="L46" s="25"/>
      <c r="M46" s="25"/>
      <c r="N46" s="25"/>
      <c r="O46" s="25"/>
      <c r="P46" s="61"/>
      <c r="Q46" s="24" t="s">
        <v>110</v>
      </c>
      <c r="R46" s="67">
        <v>75</v>
      </c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>
        <f t="shared" si="14"/>
        <v>0</v>
      </c>
      <c r="AJ46" s="61">
        <f t="shared" si="15"/>
        <v>0</v>
      </c>
    </row>
    <row r="47" spans="1:36" ht="90" hidden="1" x14ac:dyDescent="0.2">
      <c r="A47" s="43"/>
      <c r="B47" s="43"/>
      <c r="C47" s="43"/>
      <c r="D47" s="65" t="s">
        <v>106</v>
      </c>
      <c r="E47" s="25" t="s">
        <v>111</v>
      </c>
      <c r="F47" s="25" t="s">
        <v>108</v>
      </c>
      <c r="G47" s="25"/>
      <c r="H47" s="25"/>
      <c r="I47" s="25"/>
      <c r="J47" s="25" t="s">
        <v>109</v>
      </c>
      <c r="K47" s="25"/>
      <c r="L47" s="25"/>
      <c r="M47" s="25"/>
      <c r="N47" s="25"/>
      <c r="O47" s="25"/>
      <c r="P47" s="61"/>
      <c r="Q47" s="24" t="s">
        <v>112</v>
      </c>
      <c r="R47" s="67">
        <v>276</v>
      </c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>
        <f t="shared" si="14"/>
        <v>0</v>
      </c>
      <c r="AJ47" s="61">
        <f t="shared" si="15"/>
        <v>0</v>
      </c>
    </row>
    <row r="48" spans="1:36" ht="67.5" hidden="1" x14ac:dyDescent="0.2">
      <c r="A48" s="43"/>
      <c r="B48" s="43"/>
      <c r="C48" s="43"/>
      <c r="D48" s="65" t="s">
        <v>106</v>
      </c>
      <c r="E48" s="25" t="s">
        <v>113</v>
      </c>
      <c r="F48" s="25" t="s">
        <v>108</v>
      </c>
      <c r="G48" s="25"/>
      <c r="H48" s="25"/>
      <c r="I48" s="25"/>
      <c r="J48" s="25" t="s">
        <v>109</v>
      </c>
      <c r="K48" s="25"/>
      <c r="L48" s="25"/>
      <c r="M48" s="25"/>
      <c r="N48" s="25"/>
      <c r="O48" s="25"/>
      <c r="P48" s="61"/>
      <c r="Q48" s="24" t="s">
        <v>114</v>
      </c>
      <c r="R48" s="67">
        <v>53</v>
      </c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>
        <f t="shared" si="14"/>
        <v>0</v>
      </c>
      <c r="AJ48" s="61">
        <f t="shared" si="15"/>
        <v>0</v>
      </c>
    </row>
    <row r="49" spans="1:36" hidden="1" x14ac:dyDescent="0.2">
      <c r="A49" s="43"/>
      <c r="B49" s="43"/>
      <c r="C49" s="43"/>
      <c r="D49" s="65" t="s">
        <v>106</v>
      </c>
      <c r="E49" s="25" t="s">
        <v>115</v>
      </c>
      <c r="F49" s="25" t="s">
        <v>108</v>
      </c>
      <c r="G49" s="25"/>
      <c r="H49" s="25"/>
      <c r="I49" s="25"/>
      <c r="J49" s="25" t="s">
        <v>109</v>
      </c>
      <c r="K49" s="25"/>
      <c r="L49" s="25"/>
      <c r="M49" s="25"/>
      <c r="N49" s="25"/>
      <c r="O49" s="25"/>
      <c r="P49" s="61"/>
      <c r="Q49" s="24" t="s">
        <v>116</v>
      </c>
      <c r="R49" s="67">
        <v>6</v>
      </c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>
        <f t="shared" si="14"/>
        <v>0</v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4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4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ref="P91:P122" si="24">G91</f>
        <v>0</v>
      </c>
      <c r="Q91" s="24">
        <f t="shared" ref="Q91:Q122" si="25">I91</f>
        <v>0</v>
      </c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24"/>
        <v>0</v>
      </c>
      <c r="Q92" s="24">
        <f t="shared" si="25"/>
        <v>0</v>
      </c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24"/>
        <v>0</v>
      </c>
      <c r="Q93" s="24">
        <f t="shared" si="25"/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ref="P123:P152" si="34">G123</f>
        <v>0</v>
      </c>
      <c r="Q123" s="24">
        <f t="shared" ref="Q123:Q152" si="35">I123</f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34"/>
        <v>0</v>
      </c>
      <c r="Q124" s="24">
        <f t="shared" si="3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34"/>
        <v>0</v>
      </c>
      <c r="Q125" s="24">
        <f t="shared" si="3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2" si="36">IF(OR(J139="СПЗ",,J139="Лекции",),N139,"")</f>
        <v/>
      </c>
      <c r="T139" s="61" t="str">
        <f t="shared" ref="T139:T152" si="37">IF(OR(J139="СПЗ",,J139="Семинары ИПЗ",),N139,"")</f>
        <v/>
      </c>
      <c r="U139" s="61" t="str">
        <f t="shared" ref="U139:U152" si="38">IF(OR(J139="СПЗ",,J139="Консультации",),N139,"")</f>
        <v/>
      </c>
      <c r="V139" s="61"/>
      <c r="W139" s="61"/>
      <c r="X139" s="62" t="str">
        <f t="shared" ref="X139:X152" si="39">IF(OR(J139="Зачеты",,J139="Зачет с оценкой"),IF(R139&lt;11,R139*0.2,R139*0.05+3),"")</f>
        <v/>
      </c>
      <c r="Y139" s="62" t="str">
        <f t="shared" ref="Y139:Y152" si="40">IF(J139="Экзамены",IF(R139&lt;11,R139*0.3,R139*0.05+3),"")</f>
        <v/>
      </c>
      <c r="Z139" s="61"/>
      <c r="AA139" s="61"/>
      <c r="AB139" s="63" t="str">
        <f t="shared" ref="AB139:AB152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2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9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9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9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9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9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9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9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9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9" x14ac:dyDescent="0.2">
      <c r="A153" s="23"/>
      <c r="B153" s="23"/>
      <c r="C153" s="23"/>
      <c r="D153" s="22" t="s">
        <v>29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9"/>
      <c r="S153" s="13">
        <f t="shared" ref="S153:AJ153" si="44">SUM(S11:S152)</f>
        <v>0</v>
      </c>
      <c r="T153" s="13">
        <f t="shared" si="44"/>
        <v>0</v>
      </c>
      <c r="U153" s="13">
        <f t="shared" si="44"/>
        <v>0</v>
      </c>
      <c r="V153" s="13">
        <f t="shared" si="44"/>
        <v>0</v>
      </c>
      <c r="W153" s="13">
        <f t="shared" si="44"/>
        <v>0</v>
      </c>
      <c r="X153" s="13">
        <f t="shared" si="44"/>
        <v>0</v>
      </c>
      <c r="Y153" s="13">
        <f t="shared" si="44"/>
        <v>0</v>
      </c>
      <c r="Z153" s="13">
        <f t="shared" si="44"/>
        <v>0</v>
      </c>
      <c r="AA153" s="13">
        <f t="shared" si="44"/>
        <v>0</v>
      </c>
      <c r="AB153" s="13">
        <f t="shared" si="44"/>
        <v>0</v>
      </c>
      <c r="AC153" s="13">
        <f t="shared" si="44"/>
        <v>0</v>
      </c>
      <c r="AD153" s="13">
        <f t="shared" si="44"/>
        <v>0</v>
      </c>
      <c r="AE153" s="13">
        <f t="shared" si="44"/>
        <v>0</v>
      </c>
      <c r="AF153" s="13">
        <f t="shared" si="44"/>
        <v>0</v>
      </c>
      <c r="AG153" s="13">
        <f t="shared" si="44"/>
        <v>0</v>
      </c>
      <c r="AH153" s="13">
        <f t="shared" si="44"/>
        <v>0</v>
      </c>
      <c r="AI153" s="13">
        <f t="shared" si="44"/>
        <v>0</v>
      </c>
      <c r="AJ153" s="13">
        <f t="shared" si="44"/>
        <v>0</v>
      </c>
    </row>
    <row r="154" spans="1:39" x14ac:dyDescent="0.2">
      <c r="A154" s="21"/>
      <c r="B154" s="21"/>
      <c r="C154" s="21"/>
      <c r="D154" s="20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 spans="1:39" x14ac:dyDescent="0.2">
      <c r="A155" s="21"/>
      <c r="B155" s="21"/>
      <c r="C155" s="21"/>
      <c r="D155" s="20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9" t="s">
        <v>117</v>
      </c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 spans="1:39" x14ac:dyDescent="0.2">
      <c r="A156" s="21"/>
      <c r="B156" s="21"/>
      <c r="C156" s="21"/>
      <c r="D156" s="20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9" t="s">
        <v>118</v>
      </c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spans="1:39" x14ac:dyDescent="0.2">
      <c r="A157" s="21"/>
      <c r="B157" s="21"/>
      <c r="C157" s="21"/>
      <c r="D157" s="20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9" t="s">
        <v>51</v>
      </c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 spans="1:39" x14ac:dyDescent="0.2">
      <c r="A158" s="21"/>
      <c r="B158" s="21"/>
      <c r="C158" s="21"/>
      <c r="D158" s="20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9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spans="1:39" x14ac:dyDescent="0.2">
      <c r="A159" s="21"/>
      <c r="B159" s="21"/>
      <c r="C159" s="21"/>
      <c r="D159" s="20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9" t="s">
        <v>119</v>
      </c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 spans="1:39" x14ac:dyDescent="0.2">
      <c r="A160" s="17"/>
      <c r="B160" s="17"/>
      <c r="C160" s="17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M160" s="64" t="s">
        <v>120</v>
      </c>
    </row>
  </sheetData>
  <autoFilter ref="D10:AJ153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52 AJ11:AJ152">
    <cfRule type="containsText" dxfId="35" priority="4" operator="containsText" text="УКАЗАТЬ УРОВЕНЬ!!!">
      <formula>NOT(ISERROR(SEARCH("УКАЗАТЬ УРОВЕНЬ!!!",AE11)))</formula>
    </cfRule>
  </conditionalFormatting>
  <conditionalFormatting sqref="X11:Y152">
    <cfRule type="expression" dxfId="34" priority="3">
      <formula>$AV11&lt;&gt;$AI11</formula>
    </cfRule>
  </conditionalFormatting>
  <pageMargins left="0.7" right="0.7" top="0.75" bottom="0.75" header="0.3" footer="0.3"/>
  <pageSetup paperSize="9" scale="3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5"/>
  <sheetViews>
    <sheetView view="pageBreakPreview" topLeftCell="D1" zoomScale="85" zoomScaleNormal="100" zoomScaleSheetLayoutView="85" workbookViewId="0">
      <selection activeCell="R18" sqref="R18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4" width="9.140625" style="64" customWidth="1"/>
    <col min="185" max="16384" width="9.140625" style="64"/>
  </cols>
  <sheetData>
    <row r="1" spans="1:39" x14ac:dyDescent="0.2">
      <c r="A1" s="95" t="s">
        <v>121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122</v>
      </c>
      <c r="E11" s="61" t="s">
        <v>123</v>
      </c>
      <c r="F11" s="61" t="s">
        <v>124</v>
      </c>
      <c r="G11" s="61"/>
      <c r="H11" s="61"/>
      <c r="I11" s="61"/>
      <c r="J11" s="61" t="s">
        <v>11</v>
      </c>
      <c r="K11" s="61"/>
      <c r="L11" s="61"/>
      <c r="M11" s="61"/>
      <c r="N11" s="61">
        <v>4</v>
      </c>
      <c r="O11" s="61"/>
      <c r="P11" s="61" t="s">
        <v>125</v>
      </c>
      <c r="Q11" s="61" t="s">
        <v>126</v>
      </c>
      <c r="R11" s="61">
        <v>9</v>
      </c>
      <c r="S11" s="61" t="str">
        <f t="shared" ref="S11:S42" si="0">IF(OR(J11="СПЗ",,J11="Лекции",),N11,"")</f>
        <v/>
      </c>
      <c r="T11" s="61" t="str">
        <f t="shared" ref="T11:T42" si="1">IF(OR(J11="СПЗ",,J11="Семинары ИПЗ",),N11,"")</f>
        <v/>
      </c>
      <c r="U11" s="61">
        <f t="shared" ref="U11:U42" si="2">IF(OR(J11="СПЗ",,J11="Консультации",),N11,"")</f>
        <v>4</v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 t="s">
        <v>97</v>
      </c>
      <c r="E12" s="61" t="s">
        <v>123</v>
      </c>
      <c r="F12" s="61" t="s">
        <v>124</v>
      </c>
      <c r="G12" s="61"/>
      <c r="H12" s="61"/>
      <c r="I12" s="61"/>
      <c r="J12" s="61" t="s">
        <v>65</v>
      </c>
      <c r="K12" s="61"/>
      <c r="L12" s="61"/>
      <c r="M12" s="61"/>
      <c r="N12" s="61">
        <v>4</v>
      </c>
      <c r="O12" s="61"/>
      <c r="P12" s="61" t="s">
        <v>127</v>
      </c>
      <c r="Q12" s="61" t="s">
        <v>128</v>
      </c>
      <c r="R12" s="61">
        <v>2</v>
      </c>
      <c r="S12" s="61" t="str">
        <f t="shared" si="0"/>
        <v/>
      </c>
      <c r="T12" s="61">
        <f t="shared" si="1"/>
        <v>4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4</v>
      </c>
    </row>
    <row r="13" spans="1:39" ht="63" customHeight="1" x14ac:dyDescent="0.2">
      <c r="A13" s="27"/>
      <c r="B13" s="27"/>
      <c r="C13" s="27"/>
      <c r="D13" s="60" t="s">
        <v>129</v>
      </c>
      <c r="E13" s="61" t="s">
        <v>123</v>
      </c>
      <c r="F13" s="61" t="s">
        <v>124</v>
      </c>
      <c r="G13" s="61"/>
      <c r="H13" s="61"/>
      <c r="I13" s="61"/>
      <c r="J13" s="61" t="s">
        <v>65</v>
      </c>
      <c r="K13" s="61"/>
      <c r="L13" s="61"/>
      <c r="M13" s="61"/>
      <c r="N13" s="61">
        <v>4</v>
      </c>
      <c r="O13" s="61"/>
      <c r="P13" s="61" t="s">
        <v>130</v>
      </c>
      <c r="Q13" s="61" t="s">
        <v>128</v>
      </c>
      <c r="R13" s="61">
        <v>2</v>
      </c>
      <c r="S13" s="61" t="str">
        <f t="shared" si="0"/>
        <v/>
      </c>
      <c r="T13" s="61">
        <f t="shared" si="1"/>
        <v>4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4</v>
      </c>
    </row>
    <row r="14" spans="1:39" ht="63" customHeight="1" x14ac:dyDescent="0.2">
      <c r="A14" s="27"/>
      <c r="B14" s="27"/>
      <c r="C14" s="27"/>
      <c r="D14" s="60" t="s">
        <v>131</v>
      </c>
      <c r="E14" s="61" t="s">
        <v>63</v>
      </c>
      <c r="F14" s="61" t="s">
        <v>132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133</v>
      </c>
      <c r="Q14" s="61" t="s">
        <v>134</v>
      </c>
      <c r="R14" s="61">
        <v>34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31.5" customHeight="1" x14ac:dyDescent="0.2">
      <c r="A15" s="27"/>
      <c r="B15" s="27"/>
      <c r="C15" s="27"/>
      <c r="D15" s="60" t="s">
        <v>131</v>
      </c>
      <c r="E15" s="61" t="s">
        <v>83</v>
      </c>
      <c r="F15" s="61" t="s">
        <v>132</v>
      </c>
      <c r="G15" s="61"/>
      <c r="H15" s="61"/>
      <c r="I15" s="61"/>
      <c r="J15" s="61" t="s">
        <v>65</v>
      </c>
      <c r="K15" s="61"/>
      <c r="L15" s="61"/>
      <c r="M15" s="61"/>
      <c r="N15" s="61">
        <v>4</v>
      </c>
      <c r="O15" s="61"/>
      <c r="P15" s="61" t="s">
        <v>135</v>
      </c>
      <c r="Q15" s="61" t="s">
        <v>136</v>
      </c>
      <c r="R15" s="61">
        <v>16</v>
      </c>
      <c r="S15" s="61" t="str">
        <f t="shared" si="0"/>
        <v/>
      </c>
      <c r="T15" s="61">
        <f t="shared" si="1"/>
        <v>4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4</v>
      </c>
    </row>
    <row r="16" spans="1:39" ht="31.5" customHeight="1" x14ac:dyDescent="0.2">
      <c r="A16" s="27"/>
      <c r="B16" s="27"/>
      <c r="C16" s="27"/>
      <c r="D16" s="60" t="s">
        <v>137</v>
      </c>
      <c r="E16" s="61" t="s">
        <v>60</v>
      </c>
      <c r="F16" s="61" t="s">
        <v>132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138</v>
      </c>
      <c r="Q16" s="61" t="s">
        <v>139</v>
      </c>
      <c r="R16" s="61">
        <v>10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43"/>
      <c r="B17" s="43"/>
      <c r="C17" s="43"/>
      <c r="D17" s="60" t="s">
        <v>137</v>
      </c>
      <c r="E17" s="61" t="s">
        <v>63</v>
      </c>
      <c r="F17" s="61" t="s">
        <v>140</v>
      </c>
      <c r="G17" s="61"/>
      <c r="H17" s="61"/>
      <c r="I17" s="61"/>
      <c r="J17" s="61" t="s">
        <v>9</v>
      </c>
      <c r="K17" s="61"/>
      <c r="L17" s="61"/>
      <c r="M17" s="61"/>
      <c r="N17" s="61">
        <v>2</v>
      </c>
      <c r="O17" s="61"/>
      <c r="P17" s="61" t="s">
        <v>138</v>
      </c>
      <c r="Q17" s="61" t="s">
        <v>141</v>
      </c>
      <c r="R17" s="61">
        <v>54</v>
      </c>
      <c r="S17" s="61">
        <f t="shared" si="0"/>
        <v>2</v>
      </c>
      <c r="T17" s="61" t="str">
        <f t="shared" si="1"/>
        <v/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 t="s">
        <v>137</v>
      </c>
      <c r="E18" s="61" t="s">
        <v>67</v>
      </c>
      <c r="F18" s="61" t="s">
        <v>132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138</v>
      </c>
      <c r="Q18" s="61" t="s">
        <v>142</v>
      </c>
      <c r="R18" s="61">
        <v>9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idden="1" x14ac:dyDescent="0.2">
      <c r="A19" s="43"/>
      <c r="B19" s="43"/>
      <c r="C19" s="43"/>
      <c r="D19" s="60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61"/>
      <c r="R19" s="67"/>
      <c r="S19" s="61" t="str">
        <f t="shared" si="0"/>
        <v/>
      </c>
      <c r="T19" s="61" t="str">
        <f t="shared" si="1"/>
        <v/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0</v>
      </c>
      <c r="AL19" s="36"/>
    </row>
    <row r="20" spans="1:38" hidden="1" x14ac:dyDescent="0.2">
      <c r="A20" s="43"/>
      <c r="B20" s="43"/>
      <c r="C20" s="43"/>
      <c r="D20" s="60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61"/>
      <c r="R20" s="67"/>
      <c r="S20" s="61" t="str">
        <f t="shared" si="0"/>
        <v/>
      </c>
      <c r="T20" s="61" t="str">
        <f t="shared" si="1"/>
        <v/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0</v>
      </c>
      <c r="AL20" s="36"/>
    </row>
    <row r="21" spans="1:38" hidden="1" x14ac:dyDescent="0.2">
      <c r="A21" s="43"/>
      <c r="B21" s="43"/>
      <c r="C21" s="43"/>
      <c r="D21" s="6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61"/>
      <c r="R21" s="67"/>
      <c r="S21" s="61" t="str">
        <f t="shared" si="0"/>
        <v/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0</v>
      </c>
      <c r="AL21" s="36"/>
    </row>
    <row r="22" spans="1:38" hidden="1" x14ac:dyDescent="0.2">
      <c r="A22" s="43"/>
      <c r="B22" s="43"/>
      <c r="C22" s="43"/>
      <c r="D22" s="6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61"/>
      <c r="R22" s="67"/>
      <c r="S22" s="61" t="str">
        <f t="shared" si="0"/>
        <v/>
      </c>
      <c r="T22" s="61" t="str">
        <f t="shared" si="1"/>
        <v/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0</v>
      </c>
      <c r="AL22" s="36"/>
    </row>
    <row r="23" spans="1:38" hidden="1" x14ac:dyDescent="0.2">
      <c r="A23" s="43"/>
      <c r="B23" s="43"/>
      <c r="C23" s="43"/>
      <c r="D23" s="66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61"/>
      <c r="R23" s="67"/>
      <c r="S23" s="61" t="str">
        <f t="shared" si="0"/>
        <v/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0</v>
      </c>
    </row>
    <row r="24" spans="1:38" hidden="1" x14ac:dyDescent="0.2">
      <c r="A24" s="43"/>
      <c r="B24" s="43"/>
      <c r="C24" s="43"/>
      <c r="D24" s="66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61"/>
      <c r="R24" s="67"/>
      <c r="S24" s="61" t="str">
        <f t="shared" si="0"/>
        <v/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0</v>
      </c>
    </row>
    <row r="25" spans="1:38" hidden="1" x14ac:dyDescent="0.2">
      <c r="A25" s="43"/>
      <c r="B25" s="43"/>
      <c r="C25" s="43"/>
      <c r="D25" s="66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61"/>
      <c r="R25" s="67"/>
      <c r="S25" s="61" t="str">
        <f t="shared" si="0"/>
        <v/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0</v>
      </c>
    </row>
    <row r="26" spans="1:38" hidden="1" x14ac:dyDescent="0.2">
      <c r="A26" s="43"/>
      <c r="B26" s="43"/>
      <c r="C26" s="43"/>
      <c r="D26" s="66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61"/>
      <c r="R26" s="67"/>
      <c r="S26" s="61" t="str">
        <f t="shared" si="0"/>
        <v/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0</v>
      </c>
    </row>
    <row r="27" spans="1:38" hidden="1" x14ac:dyDescent="0.2">
      <c r="A27" s="43"/>
      <c r="B27" s="43"/>
      <c r="C27" s="43"/>
      <c r="D27" s="66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61"/>
      <c r="R27" s="67"/>
      <c r="S27" s="61" t="str">
        <f t="shared" si="0"/>
        <v/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0</v>
      </c>
    </row>
    <row r="28" spans="1:38" hidden="1" x14ac:dyDescent="0.2">
      <c r="A28" s="43"/>
      <c r="B28" s="43"/>
      <c r="C28" s="43"/>
      <c r="D28" s="66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61"/>
      <c r="R28" s="67"/>
      <c r="S28" s="61" t="str">
        <f t="shared" si="0"/>
        <v/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0</v>
      </c>
    </row>
    <row r="29" spans="1:38" hidden="1" x14ac:dyDescent="0.2">
      <c r="A29" s="43"/>
      <c r="B29" s="43"/>
      <c r="C29" s="43"/>
      <c r="D29" s="6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61"/>
      <c r="R29" s="67"/>
      <c r="S29" s="61" t="str">
        <f t="shared" si="0"/>
        <v/>
      </c>
      <c r="T29" s="61" t="str">
        <f t="shared" si="1"/>
        <v/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0</v>
      </c>
    </row>
    <row r="30" spans="1:38" hidden="1" x14ac:dyDescent="0.2">
      <c r="A30" s="43"/>
      <c r="B30" s="43"/>
      <c r="C30" s="43"/>
      <c r="D30" s="6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61"/>
      <c r="R30" s="67"/>
      <c r="S30" s="61" t="str">
        <f t="shared" si="0"/>
        <v/>
      </c>
      <c r="T30" s="61" t="str">
        <f t="shared" si="1"/>
        <v/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0</v>
      </c>
    </row>
    <row r="31" spans="1:38" hidden="1" x14ac:dyDescent="0.2">
      <c r="A31" s="43"/>
      <c r="B31" s="43"/>
      <c r="C31" s="43"/>
      <c r="D31" s="6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1"/>
      <c r="R31" s="67"/>
      <c r="S31" s="61" t="str">
        <f t="shared" si="0"/>
        <v/>
      </c>
      <c r="T31" s="61" t="str">
        <f t="shared" si="1"/>
        <v/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0</v>
      </c>
    </row>
    <row r="32" spans="1:38" hidden="1" x14ac:dyDescent="0.2">
      <c r="A32" s="43"/>
      <c r="B32" s="43"/>
      <c r="C32" s="43"/>
      <c r="D32" s="6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61"/>
      <c r="R32" s="67"/>
      <c r="S32" s="61" t="str">
        <f t="shared" si="0"/>
        <v/>
      </c>
      <c r="T32" s="61" t="str">
        <f t="shared" si="1"/>
        <v/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0</v>
      </c>
    </row>
    <row r="33" spans="1:36" hidden="1" x14ac:dyDescent="0.2">
      <c r="A33" s="43"/>
      <c r="B33" s="43"/>
      <c r="C33" s="43"/>
      <c r="D33" s="66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61"/>
      <c r="R33" s="67"/>
      <c r="S33" s="61" t="str">
        <f t="shared" si="0"/>
        <v/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0</v>
      </c>
    </row>
    <row r="34" spans="1:36" hidden="1" x14ac:dyDescent="0.2">
      <c r="A34" s="43"/>
      <c r="B34" s="43"/>
      <c r="C34" s="43"/>
      <c r="D34" s="6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61"/>
      <c r="R34" s="67"/>
      <c r="S34" s="61" t="str">
        <f t="shared" si="0"/>
        <v/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0</v>
      </c>
    </row>
    <row r="35" spans="1:36" hidden="1" x14ac:dyDescent="0.2">
      <c r="A35" s="43"/>
      <c r="B35" s="43"/>
      <c r="C35" s="43"/>
      <c r="D35" s="6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61"/>
      <c r="R35" s="67"/>
      <c r="S35" s="61" t="str">
        <f t="shared" si="0"/>
        <v/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0</v>
      </c>
    </row>
    <row r="36" spans="1:36" hidden="1" x14ac:dyDescent="0.2">
      <c r="A36" s="43"/>
      <c r="B36" s="43"/>
      <c r="C36" s="43"/>
      <c r="D36" s="6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61"/>
      <c r="R36" s="67"/>
      <c r="S36" s="61" t="str">
        <f t="shared" si="0"/>
        <v/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0</v>
      </c>
    </row>
    <row r="37" spans="1:36" hidden="1" x14ac:dyDescent="0.2">
      <c r="A37" s="43"/>
      <c r="B37" s="43"/>
      <c r="C37" s="43"/>
      <c r="D37" s="66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61"/>
      <c r="Q37" s="24"/>
      <c r="R37" s="67"/>
      <c r="S37" s="61" t="str">
        <f t="shared" si="0"/>
        <v/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0</v>
      </c>
    </row>
    <row r="38" spans="1:36" hidden="1" x14ac:dyDescent="0.2">
      <c r="A38" s="43"/>
      <c r="B38" s="43"/>
      <c r="C38" s="43"/>
      <c r="D38" s="6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61"/>
      <c r="Q38" s="24"/>
      <c r="R38" s="67"/>
      <c r="S38" s="61" t="str">
        <f t="shared" si="0"/>
        <v/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0</v>
      </c>
    </row>
    <row r="39" spans="1:36" hidden="1" x14ac:dyDescent="0.2">
      <c r="A39" s="43"/>
      <c r="B39" s="43"/>
      <c r="C39" s="43"/>
      <c r="D39" s="6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61"/>
      <c r="Q39" s="24"/>
      <c r="R39" s="67"/>
      <c r="S39" s="61" t="str">
        <f t="shared" si="0"/>
        <v/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0</v>
      </c>
    </row>
    <row r="40" spans="1:36" hidden="1" x14ac:dyDescent="0.2">
      <c r="A40" s="43"/>
      <c r="B40" s="43"/>
      <c r="C40" s="43"/>
      <c r="D40" s="6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61"/>
      <c r="Q40" s="24"/>
      <c r="R40" s="67"/>
      <c r="S40" s="61" t="str">
        <f t="shared" si="0"/>
        <v/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0</v>
      </c>
    </row>
    <row r="41" spans="1:36" hidden="1" x14ac:dyDescent="0.2">
      <c r="A41" s="43"/>
      <c r="B41" s="43"/>
      <c r="C41" s="43"/>
      <c r="D41" s="6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61"/>
      <c r="Q41" s="24"/>
      <c r="R41" s="67"/>
      <c r="S41" s="61" t="str">
        <f t="shared" si="0"/>
        <v/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0</v>
      </c>
    </row>
    <row r="42" spans="1:36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61"/>
      <c r="Q42" s="24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6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61"/>
      <c r="Q43" s="24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6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61"/>
      <c r="Q44" s="24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6" hidden="1" x14ac:dyDescent="0.2">
      <c r="A45" s="43"/>
      <c r="B45" s="43"/>
      <c r="C45" s="43"/>
      <c r="D45" s="6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61"/>
      <c r="Q45" s="24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6" hidden="1" x14ac:dyDescent="0.2">
      <c r="A46" s="43"/>
      <c r="B46" s="43"/>
      <c r="C46" s="43"/>
      <c r="D46" s="6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61"/>
      <c r="Q46" s="24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6" hidden="1" x14ac:dyDescent="0.2">
      <c r="A47" s="43"/>
      <c r="B47" s="43"/>
      <c r="C47" s="43"/>
      <c r="D47" s="6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61"/>
      <c r="Q47" s="24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6" hidden="1" x14ac:dyDescent="0.2">
      <c r="A48" s="43"/>
      <c r="B48" s="43"/>
      <c r="C48" s="43"/>
      <c r="D48" s="6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  <c r="Q48" s="24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4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4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24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24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24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24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24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>
        <f t="shared" ref="P86:P117" si="24">G86</f>
        <v>0</v>
      </c>
      <c r="Q86" s="24">
        <f t="shared" ref="Q86:Q117" si="25">I86</f>
        <v>0</v>
      </c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>
        <f t="shared" si="24"/>
        <v>0</v>
      </c>
      <c r="Q87" s="24">
        <f t="shared" si="25"/>
        <v>0</v>
      </c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>
        <f t="shared" si="24"/>
        <v>0</v>
      </c>
      <c r="Q88" s="24">
        <f t="shared" si="25"/>
        <v>0</v>
      </c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si="24"/>
        <v>0</v>
      </c>
      <c r="Q89" s="24">
        <f t="shared" si="25"/>
        <v>0</v>
      </c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24"/>
        <v>0</v>
      </c>
      <c r="Q90" s="24">
        <f t="shared" si="25"/>
        <v>0</v>
      </c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24"/>
        <v>0</v>
      </c>
      <c r="Q91" s="24">
        <f t="shared" si="25"/>
        <v>0</v>
      </c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24"/>
        <v>0</v>
      </c>
      <c r="Q92" s="24">
        <f t="shared" si="25"/>
        <v>0</v>
      </c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24"/>
        <v>0</v>
      </c>
      <c r="Q93" s="24">
        <f t="shared" si="25"/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ref="P118:P147" si="34">G118</f>
        <v>0</v>
      </c>
      <c r="Q118" s="24">
        <f t="shared" ref="Q118:Q147" si="35">I118</f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34"/>
        <v>0</v>
      </c>
      <c r="Q119" s="24">
        <f t="shared" si="3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34"/>
        <v>0</v>
      </c>
      <c r="Q120" s="24">
        <f t="shared" si="3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34"/>
        <v>0</v>
      </c>
      <c r="Q121" s="24">
        <f t="shared" si="3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34"/>
        <v>0</v>
      </c>
      <c r="Q122" s="24">
        <f t="shared" si="3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34"/>
        <v>0</v>
      </c>
      <c r="Q123" s="24">
        <f t="shared" si="3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34"/>
        <v>0</v>
      </c>
      <c r="Q124" s="24">
        <f t="shared" si="3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34"/>
        <v>0</v>
      </c>
      <c r="Q125" s="24">
        <f t="shared" si="3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47" si="36">IF(OR(J139="СПЗ",,J139="Лекции",),N139,"")</f>
        <v/>
      </c>
      <c r="T139" s="61" t="str">
        <f t="shared" ref="T139:T147" si="37">IF(OR(J139="СПЗ",,J139="Семинары ИПЗ",),N139,"")</f>
        <v/>
      </c>
      <c r="U139" s="61" t="str">
        <f t="shared" ref="U139:U147" si="38">IF(OR(J139="СПЗ",,J139="Консультации",),N139,"")</f>
        <v/>
      </c>
      <c r="V139" s="61"/>
      <c r="W139" s="61"/>
      <c r="X139" s="62" t="str">
        <f t="shared" ref="X139:X147" si="39">IF(OR(J139="Зачеты",,J139="Зачет с оценкой"),IF(R139&lt;11,R139*0.2,R139*0.05+3),"")</f>
        <v/>
      </c>
      <c r="Y139" s="62" t="str">
        <f t="shared" ref="Y139:Y147" si="40">IF(J139="Экзамены",IF(R139&lt;11,R139*0.3,R139*0.05+3),"")</f>
        <v/>
      </c>
      <c r="Z139" s="61"/>
      <c r="AA139" s="61"/>
      <c r="AB139" s="63" t="str">
        <f t="shared" ref="AB139:AB147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47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9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9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9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9" x14ac:dyDescent="0.2">
      <c r="A148" s="23"/>
      <c r="B148" s="23"/>
      <c r="C148" s="23"/>
      <c r="D148" s="22" t="s">
        <v>29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9"/>
      <c r="S148" s="13">
        <f t="shared" ref="S148:AJ148" si="44">SUM(S11:S147)</f>
        <v>2</v>
      </c>
      <c r="T148" s="13">
        <f t="shared" si="44"/>
        <v>18</v>
      </c>
      <c r="U148" s="13">
        <f t="shared" si="44"/>
        <v>4</v>
      </c>
      <c r="V148" s="13">
        <f t="shared" si="44"/>
        <v>0</v>
      </c>
      <c r="W148" s="13">
        <f t="shared" si="44"/>
        <v>0</v>
      </c>
      <c r="X148" s="13">
        <f t="shared" si="44"/>
        <v>0</v>
      </c>
      <c r="Y148" s="13">
        <f t="shared" si="44"/>
        <v>0</v>
      </c>
      <c r="Z148" s="13">
        <f t="shared" si="44"/>
        <v>0</v>
      </c>
      <c r="AA148" s="13">
        <f t="shared" si="44"/>
        <v>0</v>
      </c>
      <c r="AB148" s="13">
        <f t="shared" si="44"/>
        <v>0</v>
      </c>
      <c r="AC148" s="13">
        <f t="shared" si="44"/>
        <v>0</v>
      </c>
      <c r="AD148" s="13">
        <f t="shared" si="44"/>
        <v>0</v>
      </c>
      <c r="AE148" s="13">
        <f t="shared" si="44"/>
        <v>0</v>
      </c>
      <c r="AF148" s="13">
        <f t="shared" si="44"/>
        <v>0</v>
      </c>
      <c r="AG148" s="13">
        <f t="shared" si="44"/>
        <v>0</v>
      </c>
      <c r="AH148" s="13">
        <f t="shared" si="44"/>
        <v>0</v>
      </c>
      <c r="AI148" s="13">
        <f t="shared" si="44"/>
        <v>0</v>
      </c>
      <c r="AJ148" s="13">
        <f t="shared" si="44"/>
        <v>24</v>
      </c>
    </row>
    <row r="149" spans="1:39" x14ac:dyDescent="0.2">
      <c r="A149" s="21"/>
      <c r="B149" s="21"/>
      <c r="C149" s="21"/>
      <c r="D149" s="20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 spans="1:39" x14ac:dyDescent="0.2">
      <c r="A150" s="21"/>
      <c r="B150" s="21"/>
      <c r="C150" s="21"/>
      <c r="D150" s="20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9" t="s">
        <v>117</v>
      </c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 spans="1:39" x14ac:dyDescent="0.2">
      <c r="A151" s="21"/>
      <c r="B151" s="21"/>
      <c r="C151" s="21"/>
      <c r="D151" s="20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9" t="s">
        <v>118</v>
      </c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 spans="1:39" x14ac:dyDescent="0.2">
      <c r="A152" s="21"/>
      <c r="B152" s="21"/>
      <c r="C152" s="21"/>
      <c r="D152" s="20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9" t="s">
        <v>51</v>
      </c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 spans="1:39" x14ac:dyDescent="0.2">
      <c r="A153" s="21"/>
      <c r="B153" s="21"/>
      <c r="C153" s="21"/>
      <c r="D153" s="20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9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 spans="1:39" x14ac:dyDescent="0.2">
      <c r="A154" s="21"/>
      <c r="B154" s="21"/>
      <c r="C154" s="21"/>
      <c r="D154" s="20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9" t="s">
        <v>119</v>
      </c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 spans="1:39" x14ac:dyDescent="0.2">
      <c r="A155" s="17"/>
      <c r="B155" s="17"/>
      <c r="C155" s="17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M155" s="64" t="s">
        <v>120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47 AJ11:AJ147">
    <cfRule type="containsText" dxfId="33" priority="4" operator="containsText" text="УКАЗАТЬ УРОВЕНЬ!!!">
      <formula>NOT(ISERROR(SEARCH("УКАЗАТЬ УРОВЕНЬ!!!",AE11)))</formula>
    </cfRule>
  </conditionalFormatting>
  <conditionalFormatting sqref="X11:Y147">
    <cfRule type="expression" dxfId="32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AM162"/>
  <sheetViews>
    <sheetView view="pageBreakPreview" topLeftCell="D16" zoomScale="85" zoomScaleNormal="100" zoomScaleSheetLayoutView="85" workbookViewId="0">
      <selection activeCell="T23" sqref="T23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3" width="9.140625" style="64" customWidth="1"/>
    <col min="184" max="16384" width="9.140625" style="64"/>
  </cols>
  <sheetData>
    <row r="1" spans="1:39" x14ac:dyDescent="0.2">
      <c r="A1" s="95" t="s">
        <v>143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59</v>
      </c>
      <c r="E11" s="61" t="s">
        <v>60</v>
      </c>
      <c r="F11" s="61" t="s">
        <v>144</v>
      </c>
      <c r="G11" s="61"/>
      <c r="H11" s="61"/>
      <c r="I11" s="61"/>
      <c r="J11" s="61" t="s">
        <v>9</v>
      </c>
      <c r="K11" s="61"/>
      <c r="L11" s="61"/>
      <c r="M11" s="61"/>
      <c r="N11" s="61">
        <v>2</v>
      </c>
      <c r="O11" s="61"/>
      <c r="P11" s="61" t="s">
        <v>145</v>
      </c>
      <c r="Q11" s="61" t="s">
        <v>146</v>
      </c>
      <c r="R11" s="61">
        <v>10</v>
      </c>
      <c r="S11" s="61">
        <f t="shared" ref="S11:S42" si="0">IF(OR(J11="СПЗ",,J11="Лекции",),N11,"")</f>
        <v>2</v>
      </c>
      <c r="T11" s="61" t="str">
        <f t="shared" ref="T11:T42" si="1">IF(OR(J11="СПЗ",,J11="Семинары ИПЗ",),N11,"")</f>
        <v/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2</v>
      </c>
    </row>
    <row r="12" spans="1:39" ht="63" customHeight="1" x14ac:dyDescent="0.2">
      <c r="A12" s="27"/>
      <c r="B12" s="27"/>
      <c r="C12" s="27"/>
      <c r="D12" s="60" t="s">
        <v>59</v>
      </c>
      <c r="E12" s="61" t="s">
        <v>63</v>
      </c>
      <c r="F12" s="61" t="s">
        <v>144</v>
      </c>
      <c r="G12" s="61"/>
      <c r="H12" s="61"/>
      <c r="I12" s="61"/>
      <c r="J12" s="61" t="s">
        <v>9</v>
      </c>
      <c r="K12" s="61"/>
      <c r="L12" s="61"/>
      <c r="M12" s="61"/>
      <c r="N12" s="61">
        <v>2</v>
      </c>
      <c r="O12" s="61"/>
      <c r="P12" s="61" t="s">
        <v>147</v>
      </c>
      <c r="Q12" s="61" t="s">
        <v>148</v>
      </c>
      <c r="R12" s="61">
        <v>48</v>
      </c>
      <c r="S12" s="61">
        <f t="shared" si="0"/>
        <v>2</v>
      </c>
      <c r="T12" s="61" t="str">
        <f t="shared" si="1"/>
        <v/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>
        <v>44855</v>
      </c>
      <c r="E13" s="61" t="s">
        <v>67</v>
      </c>
      <c r="F13" s="61" t="s">
        <v>144</v>
      </c>
      <c r="G13" s="61"/>
      <c r="H13" s="61"/>
      <c r="I13" s="61"/>
      <c r="J13" s="61" t="s">
        <v>9</v>
      </c>
      <c r="K13" s="61"/>
      <c r="L13" s="61"/>
      <c r="M13" s="61"/>
      <c r="N13" s="61">
        <v>2</v>
      </c>
      <c r="O13" s="61"/>
      <c r="P13" s="61" t="s">
        <v>149</v>
      </c>
      <c r="Q13" s="61" t="s">
        <v>148</v>
      </c>
      <c r="R13" s="61">
        <v>48</v>
      </c>
      <c r="S13" s="61">
        <f t="shared" si="0"/>
        <v>2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 t="s">
        <v>59</v>
      </c>
      <c r="E14" s="61" t="s">
        <v>71</v>
      </c>
      <c r="F14" s="61" t="s">
        <v>150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149</v>
      </c>
      <c r="Q14" s="61" t="s">
        <v>146</v>
      </c>
      <c r="R14" s="61">
        <v>10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 t="s">
        <v>59</v>
      </c>
      <c r="E15" s="61" t="s">
        <v>76</v>
      </c>
      <c r="F15" s="61" t="s">
        <v>150</v>
      </c>
      <c r="G15" s="61"/>
      <c r="H15" s="61"/>
      <c r="I15" s="61"/>
      <c r="J15" s="61" t="s">
        <v>9</v>
      </c>
      <c r="K15" s="61"/>
      <c r="L15" s="61"/>
      <c r="M15" s="61"/>
      <c r="N15" s="61">
        <v>2</v>
      </c>
      <c r="O15" s="61"/>
      <c r="P15" s="61" t="s">
        <v>151</v>
      </c>
      <c r="Q15" s="61" t="s">
        <v>152</v>
      </c>
      <c r="R15" s="61">
        <v>39</v>
      </c>
      <c r="S15" s="61">
        <f t="shared" si="0"/>
        <v>2</v>
      </c>
      <c r="T15" s="61" t="str">
        <f t="shared" si="1"/>
        <v/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 t="s">
        <v>59</v>
      </c>
      <c r="E16" s="61" t="s">
        <v>153</v>
      </c>
      <c r="F16" s="61" t="s">
        <v>150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151</v>
      </c>
      <c r="Q16" s="61" t="s">
        <v>152</v>
      </c>
      <c r="R16" s="61">
        <v>39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27"/>
      <c r="B17" s="27"/>
      <c r="C17" s="27"/>
      <c r="D17" s="60" t="s">
        <v>154</v>
      </c>
      <c r="E17" s="61" t="s">
        <v>60</v>
      </c>
      <c r="F17" s="61" t="s">
        <v>150</v>
      </c>
      <c r="G17" s="61"/>
      <c r="H17" s="61"/>
      <c r="I17" s="61"/>
      <c r="J17" s="61" t="s">
        <v>65</v>
      </c>
      <c r="K17" s="61"/>
      <c r="L17" s="61"/>
      <c r="M17" s="61"/>
      <c r="N17" s="61">
        <v>2</v>
      </c>
      <c r="O17" s="61"/>
      <c r="P17" s="61" t="s">
        <v>149</v>
      </c>
      <c r="Q17" s="61" t="s">
        <v>155</v>
      </c>
      <c r="R17" s="61">
        <v>24</v>
      </c>
      <c r="S17" s="61" t="str">
        <f t="shared" si="0"/>
        <v/>
      </c>
      <c r="T17" s="61">
        <f t="shared" si="1"/>
        <v>2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 t="s">
        <v>154</v>
      </c>
      <c r="E18" s="61" t="s">
        <v>63</v>
      </c>
      <c r="F18" s="61" t="s">
        <v>103</v>
      </c>
      <c r="G18" s="61"/>
      <c r="H18" s="61"/>
      <c r="I18" s="61"/>
      <c r="J18" s="61" t="s">
        <v>9</v>
      </c>
      <c r="K18" s="61"/>
      <c r="L18" s="61"/>
      <c r="M18" s="61"/>
      <c r="N18" s="61">
        <v>2</v>
      </c>
      <c r="O18" s="61"/>
      <c r="P18" s="61" t="s">
        <v>145</v>
      </c>
      <c r="Q18" s="61" t="s">
        <v>156</v>
      </c>
      <c r="R18" s="61">
        <v>38</v>
      </c>
      <c r="S18" s="61">
        <f t="shared" si="0"/>
        <v>2</v>
      </c>
      <c r="T18" s="61" t="str">
        <f t="shared" si="1"/>
        <v/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31.5" customHeight="1" x14ac:dyDescent="0.2">
      <c r="A19" s="43"/>
      <c r="B19" s="43"/>
      <c r="C19" s="43"/>
      <c r="D19" s="60" t="s">
        <v>154</v>
      </c>
      <c r="E19" s="61" t="s">
        <v>67</v>
      </c>
      <c r="F19" s="61" t="s">
        <v>150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147</v>
      </c>
      <c r="Q19" s="61" t="s">
        <v>146</v>
      </c>
      <c r="R19" s="61">
        <v>10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 t="s">
        <v>154</v>
      </c>
      <c r="E20" s="61" t="s">
        <v>71</v>
      </c>
      <c r="F20" s="61" t="s">
        <v>150</v>
      </c>
      <c r="G20" s="61"/>
      <c r="H20" s="61"/>
      <c r="I20" s="61"/>
      <c r="J20" s="61" t="s">
        <v>65</v>
      </c>
      <c r="K20" s="61"/>
      <c r="L20" s="61"/>
      <c r="M20" s="61"/>
      <c r="N20" s="61">
        <v>2</v>
      </c>
      <c r="O20" s="61"/>
      <c r="P20" s="61" t="s">
        <v>145</v>
      </c>
      <c r="Q20" s="61" t="s">
        <v>146</v>
      </c>
      <c r="R20" s="61">
        <v>10</v>
      </c>
      <c r="S20" s="61" t="str">
        <f t="shared" si="0"/>
        <v/>
      </c>
      <c r="T20" s="61">
        <f t="shared" si="1"/>
        <v>2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2</v>
      </c>
    </row>
    <row r="21" spans="1:38" ht="141.75" customHeight="1" x14ac:dyDescent="0.2">
      <c r="A21" s="43"/>
      <c r="B21" s="43"/>
      <c r="C21" s="43"/>
      <c r="D21" s="60" t="s">
        <v>154</v>
      </c>
      <c r="E21" s="61" t="s">
        <v>76</v>
      </c>
      <c r="F21" s="61" t="s">
        <v>150</v>
      </c>
      <c r="G21" s="61"/>
      <c r="H21" s="61"/>
      <c r="I21" s="61"/>
      <c r="J21" s="61" t="s">
        <v>65</v>
      </c>
      <c r="K21" s="61"/>
      <c r="L21" s="61"/>
      <c r="M21" s="61"/>
      <c r="N21" s="61">
        <v>2</v>
      </c>
      <c r="O21" s="61"/>
      <c r="P21" s="61" t="s">
        <v>147</v>
      </c>
      <c r="Q21" s="61" t="s">
        <v>146</v>
      </c>
      <c r="R21" s="61">
        <v>10</v>
      </c>
      <c r="S21" s="61" t="str">
        <f t="shared" si="0"/>
        <v/>
      </c>
      <c r="T21" s="61">
        <f t="shared" si="1"/>
        <v>2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141.75" customHeight="1" x14ac:dyDescent="0.2">
      <c r="A22" s="43"/>
      <c r="B22" s="43"/>
      <c r="C22" s="43"/>
      <c r="D22" s="60" t="s">
        <v>154</v>
      </c>
      <c r="E22" s="61" t="s">
        <v>153</v>
      </c>
      <c r="F22" s="61" t="s">
        <v>150</v>
      </c>
      <c r="G22" s="61"/>
      <c r="H22" s="61"/>
      <c r="I22" s="61"/>
      <c r="J22" s="61" t="s">
        <v>65</v>
      </c>
      <c r="K22" s="61"/>
      <c r="L22" s="61"/>
      <c r="M22" s="61"/>
      <c r="N22" s="61">
        <v>2</v>
      </c>
      <c r="O22" s="61"/>
      <c r="P22" s="61" t="s">
        <v>149</v>
      </c>
      <c r="Q22" s="61" t="s">
        <v>146</v>
      </c>
      <c r="R22" s="61">
        <v>10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8" ht="141.75" customHeight="1" x14ac:dyDescent="0.2">
      <c r="A23" s="43"/>
      <c r="B23" s="43"/>
      <c r="C23" s="43"/>
      <c r="D23" s="60" t="s">
        <v>77</v>
      </c>
      <c r="E23" s="61" t="s">
        <v>60</v>
      </c>
      <c r="F23" s="61" t="s">
        <v>157</v>
      </c>
      <c r="G23" s="61"/>
      <c r="H23" s="61"/>
      <c r="I23" s="61"/>
      <c r="J23" s="61" t="s">
        <v>9</v>
      </c>
      <c r="K23" s="61"/>
      <c r="L23" s="61"/>
      <c r="M23" s="61"/>
      <c r="N23" s="61">
        <v>2</v>
      </c>
      <c r="O23" s="61"/>
      <c r="P23" s="61" t="s">
        <v>145</v>
      </c>
      <c r="Q23" s="61" t="s">
        <v>146</v>
      </c>
      <c r="R23" s="61">
        <v>10</v>
      </c>
      <c r="S23" s="61">
        <f t="shared" si="0"/>
        <v>2</v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8" ht="141.75" customHeight="1" x14ac:dyDescent="0.2">
      <c r="A24" s="43"/>
      <c r="B24" s="43"/>
      <c r="C24" s="43"/>
      <c r="D24" s="60" t="s">
        <v>77</v>
      </c>
      <c r="E24" s="61" t="s">
        <v>63</v>
      </c>
      <c r="F24" s="61" t="s">
        <v>157</v>
      </c>
      <c r="G24" s="61"/>
      <c r="H24" s="61"/>
      <c r="I24" s="61"/>
      <c r="J24" s="61" t="s">
        <v>9</v>
      </c>
      <c r="K24" s="61"/>
      <c r="L24" s="61"/>
      <c r="M24" s="61"/>
      <c r="N24" s="61">
        <v>2</v>
      </c>
      <c r="O24" s="61"/>
      <c r="P24" s="61" t="s">
        <v>147</v>
      </c>
      <c r="Q24" s="61" t="s">
        <v>148</v>
      </c>
      <c r="R24" s="61">
        <v>48</v>
      </c>
      <c r="S24" s="61">
        <f t="shared" si="0"/>
        <v>2</v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8" ht="141.75" customHeight="1" x14ac:dyDescent="0.2">
      <c r="A25" s="43"/>
      <c r="B25" s="43"/>
      <c r="C25" s="43"/>
      <c r="D25" s="60" t="s">
        <v>77</v>
      </c>
      <c r="E25" s="61" t="s">
        <v>67</v>
      </c>
      <c r="F25" s="61" t="s">
        <v>157</v>
      </c>
      <c r="G25" s="61"/>
      <c r="H25" s="61"/>
      <c r="I25" s="61"/>
      <c r="J25" s="61" t="s">
        <v>9</v>
      </c>
      <c r="K25" s="61"/>
      <c r="L25" s="61"/>
      <c r="M25" s="61"/>
      <c r="N25" s="61">
        <v>2</v>
      </c>
      <c r="O25" s="61"/>
      <c r="P25" s="61" t="s">
        <v>149</v>
      </c>
      <c r="Q25" s="61" t="s">
        <v>148</v>
      </c>
      <c r="R25" s="61">
        <v>48</v>
      </c>
      <c r="S25" s="61">
        <f t="shared" si="0"/>
        <v>2</v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 t="s">
        <v>77</v>
      </c>
      <c r="E26" s="61" t="s">
        <v>71</v>
      </c>
      <c r="F26" s="61" t="s">
        <v>150</v>
      </c>
      <c r="G26" s="61"/>
      <c r="H26" s="61"/>
      <c r="I26" s="61"/>
      <c r="J26" s="61" t="s">
        <v>65</v>
      </c>
      <c r="K26" s="61"/>
      <c r="L26" s="61"/>
      <c r="M26" s="61"/>
      <c r="N26" s="61">
        <v>2</v>
      </c>
      <c r="O26" s="61"/>
      <c r="P26" s="61" t="s">
        <v>149</v>
      </c>
      <c r="Q26" s="61" t="s">
        <v>146</v>
      </c>
      <c r="R26" s="61">
        <v>10</v>
      </c>
      <c r="S26" s="61" t="str">
        <f t="shared" si="0"/>
        <v/>
      </c>
      <c r="T26" s="61">
        <f t="shared" si="1"/>
        <v>2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ht="141.75" customHeight="1" x14ac:dyDescent="0.2">
      <c r="A27" s="43"/>
      <c r="B27" s="43"/>
      <c r="C27" s="43"/>
      <c r="D27" s="60" t="s">
        <v>82</v>
      </c>
      <c r="E27" s="61" t="s">
        <v>60</v>
      </c>
      <c r="F27" s="61" t="s">
        <v>150</v>
      </c>
      <c r="G27" s="61"/>
      <c r="H27" s="61"/>
      <c r="I27" s="61"/>
      <c r="J27" s="61" t="s">
        <v>65</v>
      </c>
      <c r="K27" s="61"/>
      <c r="L27" s="61"/>
      <c r="M27" s="61"/>
      <c r="N27" s="61">
        <v>2</v>
      </c>
      <c r="O27" s="61"/>
      <c r="P27" s="61" t="s">
        <v>149</v>
      </c>
      <c r="Q27" s="61" t="s">
        <v>158</v>
      </c>
      <c r="R27" s="61">
        <v>14</v>
      </c>
      <c r="S27" s="61" t="str">
        <f t="shared" si="0"/>
        <v/>
      </c>
      <c r="T27" s="61">
        <f t="shared" si="1"/>
        <v>2</v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2</v>
      </c>
    </row>
    <row r="28" spans="1:38" ht="141.75" customHeight="1" x14ac:dyDescent="0.2">
      <c r="A28" s="43"/>
      <c r="B28" s="43"/>
      <c r="C28" s="43"/>
      <c r="D28" s="60" t="s">
        <v>82</v>
      </c>
      <c r="E28" s="61" t="s">
        <v>63</v>
      </c>
      <c r="F28" s="61" t="s">
        <v>150</v>
      </c>
      <c r="G28" s="61"/>
      <c r="H28" s="61"/>
      <c r="I28" s="61"/>
      <c r="J28" s="61" t="s">
        <v>9</v>
      </c>
      <c r="K28" s="61"/>
      <c r="L28" s="61"/>
      <c r="M28" s="61"/>
      <c r="N28" s="61">
        <v>2</v>
      </c>
      <c r="O28" s="61"/>
      <c r="P28" s="61" t="s">
        <v>145</v>
      </c>
      <c r="Q28" s="61" t="s">
        <v>156</v>
      </c>
      <c r="R28" s="61">
        <v>38</v>
      </c>
      <c r="S28" s="61">
        <f t="shared" si="0"/>
        <v>2</v>
      </c>
      <c r="T28" s="61" t="str">
        <f t="shared" si="1"/>
        <v/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</row>
    <row r="29" spans="1:38" ht="141.75" customHeight="1" x14ac:dyDescent="0.2">
      <c r="A29" s="43"/>
      <c r="B29" s="43"/>
      <c r="C29" s="43"/>
      <c r="D29" s="60" t="s">
        <v>82</v>
      </c>
      <c r="E29" s="61" t="s">
        <v>67</v>
      </c>
      <c r="F29" s="61" t="s">
        <v>150</v>
      </c>
      <c r="G29" s="61"/>
      <c r="H29" s="61"/>
      <c r="I29" s="61"/>
      <c r="J29" s="61" t="s">
        <v>65</v>
      </c>
      <c r="K29" s="61"/>
      <c r="L29" s="61"/>
      <c r="M29" s="61"/>
      <c r="N29" s="61">
        <v>2</v>
      </c>
      <c r="O29" s="61"/>
      <c r="P29" s="61" t="s">
        <v>147</v>
      </c>
      <c r="Q29" s="61" t="s">
        <v>146</v>
      </c>
      <c r="R29" s="61">
        <v>10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</row>
    <row r="30" spans="1:38" ht="141.75" customHeight="1" x14ac:dyDescent="0.2">
      <c r="A30" s="43"/>
      <c r="B30" s="43"/>
      <c r="C30" s="43"/>
      <c r="D30" s="60" t="s">
        <v>82</v>
      </c>
      <c r="E30" s="61" t="s">
        <v>71</v>
      </c>
      <c r="F30" s="61" t="s">
        <v>150</v>
      </c>
      <c r="G30" s="61"/>
      <c r="H30" s="61"/>
      <c r="I30" s="61"/>
      <c r="J30" s="61" t="s">
        <v>65</v>
      </c>
      <c r="K30" s="61"/>
      <c r="L30" s="61"/>
      <c r="M30" s="61"/>
      <c r="N30" s="61">
        <v>2</v>
      </c>
      <c r="O30" s="61"/>
      <c r="P30" s="61" t="s">
        <v>145</v>
      </c>
      <c r="Q30" s="61" t="s">
        <v>146</v>
      </c>
      <c r="R30" s="61">
        <v>10</v>
      </c>
      <c r="S30" s="61" t="str">
        <f t="shared" si="0"/>
        <v/>
      </c>
      <c r="T30" s="61">
        <f t="shared" si="1"/>
        <v>2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</row>
    <row r="31" spans="1:38" ht="141.75" customHeight="1" x14ac:dyDescent="0.2">
      <c r="A31" s="43"/>
      <c r="B31" s="43"/>
      <c r="C31" s="43"/>
      <c r="D31" s="60" t="s">
        <v>82</v>
      </c>
      <c r="E31" s="25" t="s">
        <v>76</v>
      </c>
      <c r="F31" s="25" t="s">
        <v>150</v>
      </c>
      <c r="G31" s="25"/>
      <c r="H31" s="25"/>
      <c r="I31" s="25"/>
      <c r="J31" s="25" t="s">
        <v>65</v>
      </c>
      <c r="K31" s="25"/>
      <c r="L31" s="25"/>
      <c r="M31" s="25"/>
      <c r="N31" s="25">
        <v>2</v>
      </c>
      <c r="O31" s="25"/>
      <c r="P31" s="61" t="s">
        <v>147</v>
      </c>
      <c r="Q31" s="61" t="s">
        <v>146</v>
      </c>
      <c r="R31" s="67">
        <v>10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  <c r="AL31" s="36"/>
    </row>
    <row r="32" spans="1:38" ht="141.75" customHeight="1" x14ac:dyDescent="0.2">
      <c r="A32" s="43"/>
      <c r="B32" s="43"/>
      <c r="C32" s="43"/>
      <c r="D32" s="60" t="s">
        <v>82</v>
      </c>
      <c r="E32" s="25" t="s">
        <v>153</v>
      </c>
      <c r="F32" s="25" t="s">
        <v>150</v>
      </c>
      <c r="G32" s="25"/>
      <c r="H32" s="25"/>
      <c r="I32" s="25"/>
      <c r="J32" s="25" t="s">
        <v>65</v>
      </c>
      <c r="K32" s="25"/>
      <c r="L32" s="25"/>
      <c r="M32" s="25"/>
      <c r="N32" s="25">
        <v>2</v>
      </c>
      <c r="O32" s="25"/>
      <c r="P32" s="61" t="s">
        <v>149</v>
      </c>
      <c r="Q32" s="61" t="s">
        <v>146</v>
      </c>
      <c r="R32" s="67">
        <v>10</v>
      </c>
      <c r="S32" s="61" t="str">
        <f t="shared" si="0"/>
        <v/>
      </c>
      <c r="T32" s="61">
        <f t="shared" si="1"/>
        <v>2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2</v>
      </c>
      <c r="AL32" s="36"/>
    </row>
    <row r="33" spans="1:36" ht="31.5" customHeight="1" x14ac:dyDescent="0.2">
      <c r="A33" s="43"/>
      <c r="B33" s="43"/>
      <c r="C33" s="43"/>
      <c r="D33" s="66" t="s">
        <v>92</v>
      </c>
      <c r="E33" s="25" t="s">
        <v>60</v>
      </c>
      <c r="F33" s="25" t="s">
        <v>159</v>
      </c>
      <c r="G33" s="25"/>
      <c r="H33" s="25"/>
      <c r="I33" s="25"/>
      <c r="J33" s="25" t="s">
        <v>65</v>
      </c>
      <c r="K33" s="25"/>
      <c r="L33" s="25"/>
      <c r="M33" s="25"/>
      <c r="N33" s="25">
        <v>2</v>
      </c>
      <c r="O33" s="25"/>
      <c r="P33" s="61" t="s">
        <v>149</v>
      </c>
      <c r="Q33" s="61" t="s">
        <v>155</v>
      </c>
      <c r="R33" s="67">
        <v>24</v>
      </c>
      <c r="S33" s="61" t="str">
        <f t="shared" si="0"/>
        <v/>
      </c>
      <c r="T33" s="61">
        <f t="shared" si="1"/>
        <v>2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2</v>
      </c>
    </row>
    <row r="34" spans="1:36" ht="47.25" customHeight="1" x14ac:dyDescent="0.2">
      <c r="A34" s="43"/>
      <c r="B34" s="43"/>
      <c r="C34" s="43"/>
      <c r="D34" s="66" t="s">
        <v>92</v>
      </c>
      <c r="E34" s="25" t="s">
        <v>63</v>
      </c>
      <c r="F34" s="25" t="s">
        <v>140</v>
      </c>
      <c r="G34" s="25"/>
      <c r="H34" s="25"/>
      <c r="I34" s="25"/>
      <c r="J34" s="25" t="s">
        <v>9</v>
      </c>
      <c r="K34" s="25"/>
      <c r="L34" s="25"/>
      <c r="M34" s="25"/>
      <c r="N34" s="25">
        <v>2</v>
      </c>
      <c r="O34" s="25"/>
      <c r="P34" s="61" t="s">
        <v>145</v>
      </c>
      <c r="Q34" s="61" t="s">
        <v>156</v>
      </c>
      <c r="R34" s="67">
        <v>38</v>
      </c>
      <c r="S34" s="61">
        <f t="shared" si="0"/>
        <v>2</v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ht="31.5" customHeight="1" x14ac:dyDescent="0.2">
      <c r="A35" s="43"/>
      <c r="B35" s="43"/>
      <c r="C35" s="43"/>
      <c r="D35" s="66" t="s">
        <v>92</v>
      </c>
      <c r="E35" s="25" t="s">
        <v>67</v>
      </c>
      <c r="F35" s="25" t="s">
        <v>159</v>
      </c>
      <c r="G35" s="25"/>
      <c r="H35" s="25"/>
      <c r="I35" s="25"/>
      <c r="J35" s="25" t="s">
        <v>65</v>
      </c>
      <c r="K35" s="25"/>
      <c r="L35" s="25"/>
      <c r="M35" s="25"/>
      <c r="N35" s="25">
        <v>2</v>
      </c>
      <c r="O35" s="25"/>
      <c r="P35" s="61" t="s">
        <v>149</v>
      </c>
      <c r="Q35" s="61" t="s">
        <v>146</v>
      </c>
      <c r="R35" s="67">
        <v>10</v>
      </c>
      <c r="S35" s="61" t="str">
        <f t="shared" si="0"/>
        <v/>
      </c>
      <c r="T35" s="61">
        <f t="shared" si="1"/>
        <v>2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ht="47.25" customHeight="1" x14ac:dyDescent="0.2">
      <c r="A36" s="43"/>
      <c r="B36" s="43"/>
      <c r="C36" s="43"/>
      <c r="D36" s="65" t="s">
        <v>92</v>
      </c>
      <c r="E36" s="25" t="s">
        <v>71</v>
      </c>
      <c r="F36" s="25" t="s">
        <v>159</v>
      </c>
      <c r="G36" s="25"/>
      <c r="H36" s="25"/>
      <c r="I36" s="25"/>
      <c r="J36" s="25" t="s">
        <v>65</v>
      </c>
      <c r="K36" s="25"/>
      <c r="L36" s="25"/>
      <c r="M36" s="25"/>
      <c r="N36" s="25">
        <v>2</v>
      </c>
      <c r="O36" s="25"/>
      <c r="P36" s="61" t="s">
        <v>145</v>
      </c>
      <c r="Q36" s="61" t="s">
        <v>146</v>
      </c>
      <c r="R36" s="67">
        <v>10</v>
      </c>
      <c r="S36" s="61" t="str">
        <f t="shared" si="0"/>
        <v/>
      </c>
      <c r="T36" s="61">
        <f t="shared" si="1"/>
        <v>2</v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ht="47.25" customHeight="1" x14ac:dyDescent="0.2">
      <c r="A37" s="43"/>
      <c r="B37" s="43"/>
      <c r="C37" s="43"/>
      <c r="D37" s="65" t="s">
        <v>92</v>
      </c>
      <c r="E37" s="25" t="s">
        <v>76</v>
      </c>
      <c r="F37" s="25" t="s">
        <v>159</v>
      </c>
      <c r="G37" s="25"/>
      <c r="H37" s="25"/>
      <c r="I37" s="25"/>
      <c r="J37" s="25" t="s">
        <v>65</v>
      </c>
      <c r="K37" s="25"/>
      <c r="L37" s="25"/>
      <c r="M37" s="25"/>
      <c r="N37" s="25">
        <v>2</v>
      </c>
      <c r="O37" s="25"/>
      <c r="P37" s="61" t="s">
        <v>147</v>
      </c>
      <c r="Q37" s="61" t="s">
        <v>146</v>
      </c>
      <c r="R37" s="67">
        <v>10</v>
      </c>
      <c r="S37" s="61" t="str">
        <f t="shared" si="0"/>
        <v/>
      </c>
      <c r="T37" s="61">
        <f t="shared" si="1"/>
        <v>2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ht="31.5" customHeight="1" x14ac:dyDescent="0.2">
      <c r="A38" s="43"/>
      <c r="B38" s="43"/>
      <c r="C38" s="43"/>
      <c r="D38" s="65" t="s">
        <v>92</v>
      </c>
      <c r="E38" s="25" t="s">
        <v>153</v>
      </c>
      <c r="F38" s="25" t="s">
        <v>159</v>
      </c>
      <c r="G38" s="25"/>
      <c r="H38" s="25"/>
      <c r="I38" s="25"/>
      <c r="J38" s="25" t="s">
        <v>65</v>
      </c>
      <c r="K38" s="25"/>
      <c r="L38" s="25"/>
      <c r="M38" s="25"/>
      <c r="N38" s="25">
        <v>2</v>
      </c>
      <c r="O38" s="25"/>
      <c r="P38" s="61" t="s">
        <v>149</v>
      </c>
      <c r="Q38" s="61" t="s">
        <v>146</v>
      </c>
      <c r="R38" s="67">
        <v>10</v>
      </c>
      <c r="S38" s="61" t="str">
        <f t="shared" si="0"/>
        <v/>
      </c>
      <c r="T38" s="61">
        <f t="shared" si="1"/>
        <v>2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ht="47.25" customHeight="1" x14ac:dyDescent="0.2">
      <c r="A39" s="43"/>
      <c r="B39" s="43"/>
      <c r="C39" s="43"/>
      <c r="D39" s="65" t="s">
        <v>100</v>
      </c>
      <c r="E39" s="25" t="s">
        <v>60</v>
      </c>
      <c r="F39" s="25" t="s">
        <v>160</v>
      </c>
      <c r="G39" s="25"/>
      <c r="H39" s="25"/>
      <c r="I39" s="25"/>
      <c r="J39" s="25" t="s">
        <v>9</v>
      </c>
      <c r="K39" s="25"/>
      <c r="L39" s="25"/>
      <c r="M39" s="25"/>
      <c r="N39" s="25">
        <v>2</v>
      </c>
      <c r="O39" s="25"/>
      <c r="P39" s="61" t="s">
        <v>145</v>
      </c>
      <c r="Q39" s="61" t="s">
        <v>146</v>
      </c>
      <c r="R39" s="67">
        <v>10</v>
      </c>
      <c r="S39" s="61">
        <f t="shared" si="0"/>
        <v>2</v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ht="47.25" customHeight="1" x14ac:dyDescent="0.2">
      <c r="A40" s="43"/>
      <c r="B40" s="43"/>
      <c r="C40" s="43"/>
      <c r="D40" s="66" t="s">
        <v>100</v>
      </c>
      <c r="E40" s="25" t="s">
        <v>63</v>
      </c>
      <c r="F40" s="25" t="s">
        <v>160</v>
      </c>
      <c r="G40" s="25"/>
      <c r="H40" s="25"/>
      <c r="I40" s="25"/>
      <c r="J40" s="25" t="s">
        <v>9</v>
      </c>
      <c r="K40" s="25"/>
      <c r="L40" s="25"/>
      <c r="M40" s="25"/>
      <c r="N40" s="25">
        <v>2</v>
      </c>
      <c r="O40" s="25"/>
      <c r="P40" s="61" t="s">
        <v>147</v>
      </c>
      <c r="Q40" s="61" t="s">
        <v>148</v>
      </c>
      <c r="R40" s="67">
        <v>48</v>
      </c>
      <c r="S40" s="61">
        <f t="shared" si="0"/>
        <v>2</v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ht="31.5" customHeight="1" x14ac:dyDescent="0.2">
      <c r="A41" s="43"/>
      <c r="B41" s="43"/>
      <c r="C41" s="43"/>
      <c r="D41" s="66" t="s">
        <v>100</v>
      </c>
      <c r="E41" s="25" t="s">
        <v>67</v>
      </c>
      <c r="F41" s="25" t="s">
        <v>160</v>
      </c>
      <c r="G41" s="25"/>
      <c r="H41" s="25"/>
      <c r="I41" s="25"/>
      <c r="J41" s="25" t="s">
        <v>9</v>
      </c>
      <c r="K41" s="25"/>
      <c r="L41" s="25"/>
      <c r="M41" s="25"/>
      <c r="N41" s="25">
        <v>2</v>
      </c>
      <c r="O41" s="25"/>
      <c r="P41" s="61" t="s">
        <v>149</v>
      </c>
      <c r="Q41" s="61" t="s">
        <v>161</v>
      </c>
      <c r="R41" s="67">
        <v>24</v>
      </c>
      <c r="S41" s="61">
        <f t="shared" si="0"/>
        <v>2</v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2</v>
      </c>
    </row>
    <row r="42" spans="1:36" ht="31.5" customHeight="1" x14ac:dyDescent="0.2">
      <c r="A42" s="43"/>
      <c r="B42" s="43"/>
      <c r="C42" s="43"/>
      <c r="D42" s="66" t="s">
        <v>100</v>
      </c>
      <c r="E42" s="25" t="s">
        <v>71</v>
      </c>
      <c r="F42" s="25" t="s">
        <v>150</v>
      </c>
      <c r="G42" s="25"/>
      <c r="H42" s="25"/>
      <c r="I42" s="25"/>
      <c r="J42" s="25" t="s">
        <v>65</v>
      </c>
      <c r="K42" s="25"/>
      <c r="L42" s="25"/>
      <c r="M42" s="25"/>
      <c r="N42" s="25">
        <v>2</v>
      </c>
      <c r="O42" s="25"/>
      <c r="P42" s="61" t="s">
        <v>149</v>
      </c>
      <c r="Q42" s="61" t="s">
        <v>161</v>
      </c>
      <c r="R42" s="67">
        <v>24</v>
      </c>
      <c r="S42" s="61" t="str">
        <f t="shared" si="0"/>
        <v/>
      </c>
      <c r="T42" s="61">
        <f t="shared" si="1"/>
        <v>2</v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2</v>
      </c>
    </row>
    <row r="43" spans="1:36" ht="31.5" customHeight="1" x14ac:dyDescent="0.2">
      <c r="A43" s="43"/>
      <c r="B43" s="43"/>
      <c r="C43" s="43"/>
      <c r="D43" s="66" t="s">
        <v>162</v>
      </c>
      <c r="E43" s="25" t="s">
        <v>60</v>
      </c>
      <c r="F43" s="25" t="s">
        <v>150</v>
      </c>
      <c r="G43" s="25"/>
      <c r="H43" s="25"/>
      <c r="I43" s="25"/>
      <c r="J43" s="25" t="s">
        <v>65</v>
      </c>
      <c r="K43" s="25"/>
      <c r="L43" s="25"/>
      <c r="M43" s="25"/>
      <c r="N43" s="25">
        <v>2</v>
      </c>
      <c r="O43" s="25"/>
      <c r="P43" s="61" t="s">
        <v>149</v>
      </c>
      <c r="Q43" s="61" t="s">
        <v>158</v>
      </c>
      <c r="R43" s="67">
        <v>14</v>
      </c>
      <c r="S43" s="61" t="str">
        <f t="shared" ref="S43:S74" si="8">IF(OR(J43="СПЗ",,J43="Лекции",),N43,"")</f>
        <v/>
      </c>
      <c r="T43" s="61">
        <f t="shared" ref="T43:T74" si="9">IF(OR(J43="СПЗ",,J43="Семинары ИПЗ",),N43,"")</f>
        <v>2</v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2</v>
      </c>
    </row>
    <row r="44" spans="1:36" ht="47.25" customHeight="1" x14ac:dyDescent="0.2">
      <c r="A44" s="43"/>
      <c r="B44" s="43"/>
      <c r="C44" s="43"/>
      <c r="D44" s="66" t="s">
        <v>162</v>
      </c>
      <c r="E44" s="25" t="s">
        <v>63</v>
      </c>
      <c r="F44" s="25" t="s">
        <v>150</v>
      </c>
      <c r="G44" s="25"/>
      <c r="H44" s="25"/>
      <c r="I44" s="25"/>
      <c r="J44" s="25" t="s">
        <v>9</v>
      </c>
      <c r="K44" s="25"/>
      <c r="L44" s="25"/>
      <c r="M44" s="25"/>
      <c r="N44" s="25">
        <v>2</v>
      </c>
      <c r="O44" s="25"/>
      <c r="P44" s="61" t="s">
        <v>145</v>
      </c>
      <c r="Q44" s="61" t="s">
        <v>156</v>
      </c>
      <c r="R44" s="67">
        <v>38</v>
      </c>
      <c r="S44" s="61">
        <f t="shared" si="8"/>
        <v>2</v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2</v>
      </c>
    </row>
    <row r="45" spans="1:36" ht="47.25" customHeight="1" x14ac:dyDescent="0.2">
      <c r="A45" s="43"/>
      <c r="B45" s="43"/>
      <c r="C45" s="43"/>
      <c r="D45" s="66" t="s">
        <v>162</v>
      </c>
      <c r="E45" s="25" t="s">
        <v>67</v>
      </c>
      <c r="F45" s="25" t="s">
        <v>150</v>
      </c>
      <c r="G45" s="25"/>
      <c r="H45" s="25"/>
      <c r="I45" s="25"/>
      <c r="J45" s="25" t="s">
        <v>9</v>
      </c>
      <c r="K45" s="25"/>
      <c r="L45" s="25"/>
      <c r="M45" s="25"/>
      <c r="N45" s="25">
        <v>2</v>
      </c>
      <c r="O45" s="25"/>
      <c r="P45" s="61" t="s">
        <v>145</v>
      </c>
      <c r="Q45" s="61" t="s">
        <v>146</v>
      </c>
      <c r="R45" s="67">
        <v>10</v>
      </c>
      <c r="S45" s="61">
        <f t="shared" si="8"/>
        <v>2</v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2</v>
      </c>
    </row>
    <row r="46" spans="1:36" ht="47.25" customHeight="1" x14ac:dyDescent="0.2">
      <c r="A46" s="43"/>
      <c r="B46" s="43"/>
      <c r="C46" s="43"/>
      <c r="D46" s="65" t="s">
        <v>162</v>
      </c>
      <c r="E46" s="25" t="s">
        <v>71</v>
      </c>
      <c r="F46" s="25" t="s">
        <v>150</v>
      </c>
      <c r="G46" s="25"/>
      <c r="H46" s="25"/>
      <c r="I46" s="25"/>
      <c r="J46" s="25" t="s">
        <v>65</v>
      </c>
      <c r="K46" s="25"/>
      <c r="L46" s="25"/>
      <c r="M46" s="25"/>
      <c r="N46" s="25">
        <v>2</v>
      </c>
      <c r="O46" s="25"/>
      <c r="P46" s="61" t="s">
        <v>145</v>
      </c>
      <c r="Q46" s="61" t="s">
        <v>146</v>
      </c>
      <c r="R46" s="67">
        <v>10</v>
      </c>
      <c r="S46" s="61" t="str">
        <f t="shared" si="8"/>
        <v/>
      </c>
      <c r="T46" s="61">
        <f t="shared" si="9"/>
        <v>2</v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2</v>
      </c>
    </row>
    <row r="47" spans="1:36" ht="47.25" customHeight="1" x14ac:dyDescent="0.2">
      <c r="A47" s="43"/>
      <c r="B47" s="43"/>
      <c r="C47" s="43"/>
      <c r="D47" s="65" t="s">
        <v>162</v>
      </c>
      <c r="E47" s="25" t="s">
        <v>76</v>
      </c>
      <c r="F47" s="25" t="s">
        <v>150</v>
      </c>
      <c r="G47" s="25"/>
      <c r="H47" s="25"/>
      <c r="I47" s="25"/>
      <c r="J47" s="25" t="s">
        <v>14</v>
      </c>
      <c r="K47" s="25"/>
      <c r="L47" s="25"/>
      <c r="M47" s="25"/>
      <c r="N47" s="25">
        <v>2</v>
      </c>
      <c r="O47" s="25"/>
      <c r="P47" s="61" t="s">
        <v>145</v>
      </c>
      <c r="Q47" s="61" t="s">
        <v>146</v>
      </c>
      <c r="R47" s="67">
        <v>10</v>
      </c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>
        <f t="shared" si="11"/>
        <v>2</v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2</v>
      </c>
    </row>
    <row r="48" spans="1:36" ht="47.25" customHeight="1" x14ac:dyDescent="0.2">
      <c r="A48" s="43"/>
      <c r="B48" s="43"/>
      <c r="C48" s="43"/>
      <c r="D48" s="65" t="s">
        <v>162</v>
      </c>
      <c r="E48" s="25" t="s">
        <v>153</v>
      </c>
      <c r="F48" s="25" t="s">
        <v>150</v>
      </c>
      <c r="G48" s="25"/>
      <c r="H48" s="25"/>
      <c r="I48" s="25"/>
      <c r="J48" s="25" t="s">
        <v>65</v>
      </c>
      <c r="K48" s="25"/>
      <c r="L48" s="25"/>
      <c r="M48" s="25"/>
      <c r="N48" s="25">
        <v>2</v>
      </c>
      <c r="O48" s="25"/>
      <c r="P48" s="61" t="s">
        <v>147</v>
      </c>
      <c r="Q48" s="61" t="s">
        <v>146</v>
      </c>
      <c r="R48" s="67">
        <v>10</v>
      </c>
      <c r="S48" s="61" t="str">
        <f t="shared" si="8"/>
        <v/>
      </c>
      <c r="T48" s="61">
        <f t="shared" si="9"/>
        <v>2</v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2</v>
      </c>
    </row>
    <row r="49" spans="1:36" ht="47.25" customHeight="1" x14ac:dyDescent="0.2">
      <c r="A49" s="43"/>
      <c r="B49" s="43"/>
      <c r="C49" s="43"/>
      <c r="D49" s="65" t="s">
        <v>102</v>
      </c>
      <c r="E49" s="25" t="s">
        <v>60</v>
      </c>
      <c r="F49" s="25" t="s">
        <v>150</v>
      </c>
      <c r="G49" s="25"/>
      <c r="H49" s="25"/>
      <c r="I49" s="25"/>
      <c r="J49" s="25" t="s">
        <v>65</v>
      </c>
      <c r="K49" s="25"/>
      <c r="L49" s="25"/>
      <c r="M49" s="25"/>
      <c r="N49" s="25">
        <v>2</v>
      </c>
      <c r="O49" s="25"/>
      <c r="P49" s="61" t="s">
        <v>147</v>
      </c>
      <c r="Q49" s="61" t="s">
        <v>158</v>
      </c>
      <c r="R49" s="67">
        <v>14</v>
      </c>
      <c r="S49" s="61" t="str">
        <f t="shared" si="8"/>
        <v/>
      </c>
      <c r="T49" s="61">
        <f t="shared" si="9"/>
        <v>2</v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2</v>
      </c>
    </row>
    <row r="50" spans="1:36" ht="47.25" customHeight="1" x14ac:dyDescent="0.2">
      <c r="A50" s="43"/>
      <c r="B50" s="43"/>
      <c r="C50" s="43"/>
      <c r="D50" s="65" t="s">
        <v>102</v>
      </c>
      <c r="E50" s="25" t="s">
        <v>63</v>
      </c>
      <c r="F50" s="25" t="s">
        <v>150</v>
      </c>
      <c r="G50" s="25"/>
      <c r="H50" s="25"/>
      <c r="I50" s="25"/>
      <c r="J50" s="25" t="s">
        <v>65</v>
      </c>
      <c r="K50" s="25"/>
      <c r="L50" s="25"/>
      <c r="M50" s="25"/>
      <c r="N50" s="25">
        <v>2</v>
      </c>
      <c r="O50" s="25"/>
      <c r="P50" s="61" t="s">
        <v>147</v>
      </c>
      <c r="Q50" s="61" t="s">
        <v>158</v>
      </c>
      <c r="R50" s="67">
        <v>14</v>
      </c>
      <c r="S50" s="61" t="str">
        <f t="shared" si="8"/>
        <v/>
      </c>
      <c r="T50" s="61">
        <f t="shared" si="9"/>
        <v>2</v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2</v>
      </c>
    </row>
    <row r="51" spans="1:36" ht="31.5" customHeight="1" x14ac:dyDescent="0.2">
      <c r="A51" s="43"/>
      <c r="B51" s="43"/>
      <c r="C51" s="43"/>
      <c r="D51" s="65" t="s">
        <v>102</v>
      </c>
      <c r="E51" s="25" t="s">
        <v>67</v>
      </c>
      <c r="F51" s="25" t="s">
        <v>160</v>
      </c>
      <c r="G51" s="25"/>
      <c r="H51" s="25"/>
      <c r="I51" s="25"/>
      <c r="J51" s="25" t="s">
        <v>9</v>
      </c>
      <c r="K51" s="25"/>
      <c r="L51" s="25"/>
      <c r="M51" s="25"/>
      <c r="N51" s="25">
        <v>2</v>
      </c>
      <c r="O51" s="25"/>
      <c r="P51" s="61" t="s">
        <v>149</v>
      </c>
      <c r="Q51" s="61" t="s">
        <v>156</v>
      </c>
      <c r="R51" s="67">
        <v>38</v>
      </c>
      <c r="S51" s="61">
        <f t="shared" si="8"/>
        <v>2</v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2</v>
      </c>
    </row>
    <row r="52" spans="1:36" ht="47.25" customHeight="1" x14ac:dyDescent="0.2">
      <c r="A52" s="43"/>
      <c r="B52" s="43"/>
      <c r="C52" s="43"/>
      <c r="D52" s="65" t="s">
        <v>102</v>
      </c>
      <c r="E52" s="25" t="s">
        <v>71</v>
      </c>
      <c r="F52" s="25" t="s">
        <v>150</v>
      </c>
      <c r="G52" s="25"/>
      <c r="H52" s="25"/>
      <c r="I52" s="25"/>
      <c r="J52" s="25" t="s">
        <v>65</v>
      </c>
      <c r="K52" s="25"/>
      <c r="L52" s="25"/>
      <c r="M52" s="25"/>
      <c r="N52" s="25">
        <v>2</v>
      </c>
      <c r="O52" s="25"/>
      <c r="P52" s="61" t="s">
        <v>147</v>
      </c>
      <c r="Q52" s="61" t="s">
        <v>155</v>
      </c>
      <c r="R52" s="67">
        <v>24</v>
      </c>
      <c r="S52" s="61" t="str">
        <f t="shared" si="8"/>
        <v/>
      </c>
      <c r="T52" s="61">
        <f t="shared" si="9"/>
        <v>2</v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2</v>
      </c>
    </row>
    <row r="53" spans="1:36" ht="47.25" customHeight="1" x14ac:dyDescent="0.2">
      <c r="A53" s="43"/>
      <c r="B53" s="43"/>
      <c r="C53" s="43"/>
      <c r="D53" s="65" t="s">
        <v>102</v>
      </c>
      <c r="E53" s="25" t="s">
        <v>76</v>
      </c>
      <c r="F53" s="25" t="s">
        <v>150</v>
      </c>
      <c r="G53" s="25"/>
      <c r="H53" s="25"/>
      <c r="I53" s="25"/>
      <c r="J53" s="25" t="s">
        <v>9</v>
      </c>
      <c r="K53" s="25"/>
      <c r="L53" s="25"/>
      <c r="M53" s="25"/>
      <c r="N53" s="25">
        <v>2</v>
      </c>
      <c r="O53" s="25"/>
      <c r="P53" s="61" t="s">
        <v>151</v>
      </c>
      <c r="Q53" s="61" t="s">
        <v>152</v>
      </c>
      <c r="R53" s="67">
        <v>37</v>
      </c>
      <c r="S53" s="61">
        <f t="shared" si="8"/>
        <v>2</v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2</v>
      </c>
    </row>
    <row r="54" spans="1:36" ht="47.25" customHeight="1" x14ac:dyDescent="0.2">
      <c r="A54" s="43"/>
      <c r="B54" s="43"/>
      <c r="C54" s="43"/>
      <c r="D54" s="65" t="s">
        <v>102</v>
      </c>
      <c r="E54" s="25" t="s">
        <v>153</v>
      </c>
      <c r="F54" s="25" t="s">
        <v>150</v>
      </c>
      <c r="G54" s="25"/>
      <c r="H54" s="25"/>
      <c r="I54" s="25"/>
      <c r="J54" s="25" t="s">
        <v>65</v>
      </c>
      <c r="K54" s="25"/>
      <c r="L54" s="25"/>
      <c r="M54" s="25"/>
      <c r="N54" s="25">
        <v>2</v>
      </c>
      <c r="O54" s="25"/>
      <c r="P54" s="61" t="s">
        <v>151</v>
      </c>
      <c r="Q54" s="61" t="s">
        <v>152</v>
      </c>
      <c r="R54" s="67">
        <v>37</v>
      </c>
      <c r="S54" s="61" t="str">
        <f t="shared" si="8"/>
        <v/>
      </c>
      <c r="T54" s="61">
        <f t="shared" si="9"/>
        <v>2</v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2</v>
      </c>
    </row>
    <row r="55" spans="1:36" ht="31.5" customHeight="1" x14ac:dyDescent="0.2">
      <c r="A55" s="43"/>
      <c r="B55" s="43"/>
      <c r="C55" s="43"/>
      <c r="D55" s="65" t="s">
        <v>106</v>
      </c>
      <c r="E55" s="25" t="s">
        <v>60</v>
      </c>
      <c r="F55" s="25" t="s">
        <v>150</v>
      </c>
      <c r="G55" s="25"/>
      <c r="H55" s="25"/>
      <c r="I55" s="25"/>
      <c r="J55" s="25" t="s">
        <v>65</v>
      </c>
      <c r="K55" s="25"/>
      <c r="L55" s="25"/>
      <c r="M55" s="25"/>
      <c r="N55" s="25">
        <v>2</v>
      </c>
      <c r="O55" s="25"/>
      <c r="P55" s="61" t="s">
        <v>149</v>
      </c>
      <c r="Q55" s="61" t="s">
        <v>155</v>
      </c>
      <c r="R55" s="67">
        <v>24</v>
      </c>
      <c r="S55" s="61" t="str">
        <f t="shared" si="8"/>
        <v/>
      </c>
      <c r="T55" s="61">
        <f t="shared" si="9"/>
        <v>2</v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2</v>
      </c>
    </row>
    <row r="56" spans="1:36" ht="47.25" customHeight="1" x14ac:dyDescent="0.2">
      <c r="A56" s="43"/>
      <c r="B56" s="43"/>
      <c r="C56" s="43"/>
      <c r="D56" s="65" t="s">
        <v>106</v>
      </c>
      <c r="E56" s="25" t="s">
        <v>63</v>
      </c>
      <c r="F56" s="25" t="s">
        <v>150</v>
      </c>
      <c r="G56" s="25"/>
      <c r="H56" s="25"/>
      <c r="I56" s="25"/>
      <c r="J56" s="25" t="s">
        <v>9</v>
      </c>
      <c r="K56" s="25"/>
      <c r="L56" s="25"/>
      <c r="M56" s="25"/>
      <c r="N56" s="25">
        <v>2</v>
      </c>
      <c r="O56" s="25"/>
      <c r="P56" s="61" t="s">
        <v>145</v>
      </c>
      <c r="Q56" s="61" t="s">
        <v>156</v>
      </c>
      <c r="R56" s="67">
        <v>38</v>
      </c>
      <c r="S56" s="61">
        <f t="shared" si="8"/>
        <v>2</v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2</v>
      </c>
    </row>
    <row r="57" spans="1:36" ht="47.25" customHeight="1" x14ac:dyDescent="0.2">
      <c r="A57" s="43"/>
      <c r="B57" s="43"/>
      <c r="C57" s="43"/>
      <c r="D57" s="65" t="s">
        <v>106</v>
      </c>
      <c r="E57" s="25" t="s">
        <v>67</v>
      </c>
      <c r="F57" s="25" t="s">
        <v>150</v>
      </c>
      <c r="G57" s="25"/>
      <c r="H57" s="25"/>
      <c r="I57" s="25"/>
      <c r="J57" s="25" t="s">
        <v>65</v>
      </c>
      <c r="K57" s="25"/>
      <c r="L57" s="25"/>
      <c r="M57" s="25"/>
      <c r="N57" s="25">
        <v>2</v>
      </c>
      <c r="O57" s="25"/>
      <c r="P57" s="61" t="s">
        <v>147</v>
      </c>
      <c r="Q57" s="61" t="s">
        <v>155</v>
      </c>
      <c r="R57" s="67">
        <v>24</v>
      </c>
      <c r="S57" s="61" t="str">
        <f t="shared" si="8"/>
        <v/>
      </c>
      <c r="T57" s="61">
        <f t="shared" si="9"/>
        <v>2</v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2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ref="P93:P124" si="24">G93</f>
        <v>0</v>
      </c>
      <c r="Q93" s="24">
        <f t="shared" ref="Q93:Q124" si="25">I93</f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ref="P125:P154" si="34">G125</f>
        <v>0</v>
      </c>
      <c r="Q125" s="24">
        <f t="shared" ref="Q125:Q154" si="35">I125</f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4" si="36">IF(OR(J139="СПЗ",,J139="Лекции",),N139,"")</f>
        <v/>
      </c>
      <c r="T139" s="61" t="str">
        <f t="shared" ref="T139:T154" si="37">IF(OR(J139="СПЗ",,J139="Семинары ИПЗ",),N139,"")</f>
        <v/>
      </c>
      <c r="U139" s="61" t="str">
        <f t="shared" ref="U139:U154" si="38">IF(OR(J139="СПЗ",,J139="Консультации",),N139,"")</f>
        <v/>
      </c>
      <c r="V139" s="61"/>
      <c r="W139" s="61"/>
      <c r="X139" s="62" t="str">
        <f t="shared" ref="X139:X154" si="39">IF(OR(J139="Зачеты",,J139="Зачет с оценкой"),IF(R139&lt;11,R139*0.2,R139*0.05+3),"")</f>
        <v/>
      </c>
      <c r="Y139" s="62" t="str">
        <f t="shared" ref="Y139:Y154" si="40">IF(J139="Экзамены",IF(R139&lt;11,R139*0.3,R139*0.05+3),"")</f>
        <v/>
      </c>
      <c r="Z139" s="61"/>
      <c r="AA139" s="61"/>
      <c r="AB139" s="63" t="str">
        <f t="shared" ref="AB139:AB154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4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x14ac:dyDescent="0.2">
      <c r="A155" s="23"/>
      <c r="B155" s="23"/>
      <c r="C155" s="23"/>
      <c r="D155" s="22" t="s">
        <v>29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9"/>
      <c r="S155" s="13">
        <f t="shared" ref="S155:AJ155" si="44">SUM(S11:S154)</f>
        <v>36</v>
      </c>
      <c r="T155" s="13">
        <f t="shared" si="44"/>
        <v>56</v>
      </c>
      <c r="U155" s="13">
        <f t="shared" si="44"/>
        <v>0</v>
      </c>
      <c r="V155" s="13">
        <f t="shared" si="44"/>
        <v>0</v>
      </c>
      <c r="W155" s="13">
        <f t="shared" si="44"/>
        <v>0</v>
      </c>
      <c r="X155" s="13">
        <f t="shared" si="44"/>
        <v>2</v>
      </c>
      <c r="Y155" s="13">
        <f t="shared" si="44"/>
        <v>0</v>
      </c>
      <c r="Z155" s="13">
        <f t="shared" si="44"/>
        <v>0</v>
      </c>
      <c r="AA155" s="13">
        <f t="shared" si="44"/>
        <v>0</v>
      </c>
      <c r="AB155" s="13">
        <f t="shared" si="44"/>
        <v>0</v>
      </c>
      <c r="AC155" s="13">
        <f t="shared" si="44"/>
        <v>0</v>
      </c>
      <c r="AD155" s="13">
        <f t="shared" si="44"/>
        <v>0</v>
      </c>
      <c r="AE155" s="13">
        <f t="shared" si="44"/>
        <v>0</v>
      </c>
      <c r="AF155" s="13">
        <f t="shared" si="44"/>
        <v>0</v>
      </c>
      <c r="AG155" s="13">
        <f t="shared" si="44"/>
        <v>0</v>
      </c>
      <c r="AH155" s="13">
        <f t="shared" si="44"/>
        <v>0</v>
      </c>
      <c r="AI155" s="13">
        <f t="shared" si="44"/>
        <v>0</v>
      </c>
      <c r="AJ155" s="13">
        <f t="shared" si="44"/>
        <v>94</v>
      </c>
    </row>
    <row r="156" spans="1:36" x14ac:dyDescent="0.2">
      <c r="A156" s="21"/>
      <c r="B156" s="21"/>
      <c r="C156" s="21"/>
      <c r="D156" s="20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spans="1:36" x14ac:dyDescent="0.2">
      <c r="A157" s="21"/>
      <c r="B157" s="21"/>
      <c r="C157" s="21"/>
      <c r="D157" s="20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9" t="s">
        <v>117</v>
      </c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 spans="1:36" x14ac:dyDescent="0.2">
      <c r="A158" s="21"/>
      <c r="B158" s="21"/>
      <c r="C158" s="21"/>
      <c r="D158" s="20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9" t="s">
        <v>118</v>
      </c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spans="1:36" x14ac:dyDescent="0.2">
      <c r="A159" s="21"/>
      <c r="B159" s="21"/>
      <c r="C159" s="21"/>
      <c r="D159" s="20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9" t="s">
        <v>51</v>
      </c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 spans="1:36" x14ac:dyDescent="0.2">
      <c r="A160" s="21"/>
      <c r="B160" s="21"/>
      <c r="C160" s="21"/>
      <c r="D160" s="20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9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9" t="s">
        <v>119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17"/>
      <c r="B162" s="17"/>
      <c r="C162" s="17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M162" s="64" t="s">
        <v>120</v>
      </c>
    </row>
  </sheetData>
  <autoFilter ref="D10:AJ155">
    <filterColumn colId="0">
      <customFilters>
        <customFilter operator="notEqual" val=" "/>
      </customFilters>
    </filterColumn>
  </autoFilter>
  <mergeCells count="35">
    <mergeCell ref="R6:R9"/>
    <mergeCell ref="Y6:Y7"/>
    <mergeCell ref="Z6:AB6"/>
    <mergeCell ref="U6:U7"/>
    <mergeCell ref="V6:V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S6:S7"/>
    <mergeCell ref="T6:T7"/>
    <mergeCell ref="X8:AA8"/>
    <mergeCell ref="AH8:AI8"/>
    <mergeCell ref="AG6:AG7"/>
    <mergeCell ref="AH6:AH7"/>
    <mergeCell ref="AI6:AI7"/>
    <mergeCell ref="AE8:AE9"/>
    <mergeCell ref="AE6:AE7"/>
    <mergeCell ref="AC8:AD8"/>
    <mergeCell ref="AF6:AF7"/>
    <mergeCell ref="W6:W7"/>
    <mergeCell ref="AF8:AF9"/>
    <mergeCell ref="AG8:AG9"/>
    <mergeCell ref="X6:X7"/>
    <mergeCell ref="AC6:AD7"/>
    <mergeCell ref="AB8:AB9"/>
  </mergeCells>
  <conditionalFormatting sqref="AE11:AH154 AJ11:AJ154">
    <cfRule type="containsText" dxfId="31" priority="4" operator="containsText" text="УКАЗАТЬ УРОВЕНЬ!!!">
      <formula>NOT(ISERROR(SEARCH("УКАЗАТЬ УРОВЕНЬ!!!",AE11)))</formula>
    </cfRule>
  </conditionalFormatting>
  <conditionalFormatting sqref="X11:Y154">
    <cfRule type="expression" dxfId="30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2"/>
  <sheetViews>
    <sheetView view="pageBreakPreview" topLeftCell="D1" zoomScale="85" zoomScaleNormal="100" zoomScaleSheetLayoutView="85" workbookViewId="0">
      <selection activeCell="AM12" sqref="AM12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5" width="9.140625" style="64" customWidth="1"/>
    <col min="186" max="16384" width="9.140625" style="64"/>
  </cols>
  <sheetData>
    <row r="1" spans="1:39" x14ac:dyDescent="0.2">
      <c r="A1" s="95" t="s">
        <v>163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59</v>
      </c>
      <c r="E11" s="61" t="s">
        <v>63</v>
      </c>
      <c r="F11" s="61" t="s">
        <v>164</v>
      </c>
      <c r="G11" s="61"/>
      <c r="H11" s="61"/>
      <c r="I11" s="61"/>
      <c r="J11" s="61" t="s">
        <v>65</v>
      </c>
      <c r="K11" s="61"/>
      <c r="L11" s="61"/>
      <c r="M11" s="61"/>
      <c r="N11" s="61">
        <v>2</v>
      </c>
      <c r="O11" s="61"/>
      <c r="P11" s="61" t="s">
        <v>165</v>
      </c>
      <c r="Q11" s="61" t="s">
        <v>79</v>
      </c>
      <c r="R11" s="61">
        <v>31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2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2</v>
      </c>
    </row>
    <row r="12" spans="1:39" ht="63" customHeight="1" x14ac:dyDescent="0.2">
      <c r="A12" s="27"/>
      <c r="B12" s="27"/>
      <c r="C12" s="27"/>
      <c r="D12" s="60" t="s">
        <v>59</v>
      </c>
      <c r="E12" s="61" t="s">
        <v>71</v>
      </c>
      <c r="F12" s="61" t="s">
        <v>103</v>
      </c>
      <c r="G12" s="61"/>
      <c r="H12" s="61"/>
      <c r="I12" s="61"/>
      <c r="J12" s="61" t="s">
        <v>9</v>
      </c>
      <c r="K12" s="61"/>
      <c r="L12" s="61"/>
      <c r="M12" s="61"/>
      <c r="N12" s="61">
        <v>2</v>
      </c>
      <c r="O12" s="61"/>
      <c r="P12" s="61" t="s">
        <v>166</v>
      </c>
      <c r="Q12" s="61" t="s">
        <v>105</v>
      </c>
      <c r="R12" s="61">
        <v>91</v>
      </c>
      <c r="S12" s="61">
        <f t="shared" si="0"/>
        <v>2</v>
      </c>
      <c r="T12" s="61" t="str">
        <f t="shared" si="1"/>
        <v/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 t="s">
        <v>59</v>
      </c>
      <c r="E13" s="61" t="s">
        <v>76</v>
      </c>
      <c r="F13" s="61" t="s">
        <v>164</v>
      </c>
      <c r="G13" s="61"/>
      <c r="H13" s="61"/>
      <c r="I13" s="61"/>
      <c r="J13" s="61" t="s">
        <v>65</v>
      </c>
      <c r="K13" s="61"/>
      <c r="L13" s="61"/>
      <c r="M13" s="61"/>
      <c r="N13" s="61">
        <v>2</v>
      </c>
      <c r="O13" s="61"/>
      <c r="P13" s="61" t="s">
        <v>165</v>
      </c>
      <c r="Q13" s="61" t="s">
        <v>74</v>
      </c>
      <c r="R13" s="61">
        <v>30</v>
      </c>
      <c r="S13" s="61" t="str">
        <f t="shared" si="0"/>
        <v/>
      </c>
      <c r="T13" s="61">
        <f t="shared" si="1"/>
        <v>2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 t="s">
        <v>154</v>
      </c>
      <c r="E14" s="61" t="s">
        <v>93</v>
      </c>
      <c r="F14" s="61" t="s">
        <v>164</v>
      </c>
      <c r="G14" s="61"/>
      <c r="H14" s="61"/>
      <c r="I14" s="61"/>
      <c r="J14" s="61" t="s">
        <v>9</v>
      </c>
      <c r="K14" s="61"/>
      <c r="L14" s="61"/>
      <c r="M14" s="61"/>
      <c r="N14" s="61">
        <v>4</v>
      </c>
      <c r="O14" s="61"/>
      <c r="P14" s="61" t="s">
        <v>138</v>
      </c>
      <c r="Q14" s="61" t="s">
        <v>167</v>
      </c>
      <c r="R14" s="61">
        <v>13</v>
      </c>
      <c r="S14" s="61">
        <f t="shared" si="0"/>
        <v>4</v>
      </c>
      <c r="T14" s="61" t="str">
        <f t="shared" si="1"/>
        <v/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4</v>
      </c>
    </row>
    <row r="15" spans="1:39" ht="63" customHeight="1" x14ac:dyDescent="0.2">
      <c r="A15" s="27"/>
      <c r="B15" s="27"/>
      <c r="C15" s="27"/>
      <c r="D15" s="60" t="s">
        <v>154</v>
      </c>
      <c r="E15" s="61" t="s">
        <v>83</v>
      </c>
      <c r="F15" s="61" t="s">
        <v>164</v>
      </c>
      <c r="G15" s="61"/>
      <c r="H15" s="61"/>
      <c r="I15" s="61"/>
      <c r="J15" s="61" t="s">
        <v>65</v>
      </c>
      <c r="K15" s="61"/>
      <c r="L15" s="61"/>
      <c r="M15" s="61"/>
      <c r="N15" s="61">
        <v>4</v>
      </c>
      <c r="O15" s="61"/>
      <c r="P15" s="61" t="s">
        <v>138</v>
      </c>
      <c r="Q15" s="61" t="s">
        <v>168</v>
      </c>
      <c r="R15" s="61">
        <v>10</v>
      </c>
      <c r="S15" s="61" t="str">
        <f t="shared" si="0"/>
        <v/>
      </c>
      <c r="T15" s="61">
        <f t="shared" si="1"/>
        <v>4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4</v>
      </c>
    </row>
    <row r="16" spans="1:39" ht="31.5" customHeight="1" x14ac:dyDescent="0.2">
      <c r="A16" s="27"/>
      <c r="B16" s="27"/>
      <c r="C16" s="27"/>
      <c r="D16" s="60" t="s">
        <v>122</v>
      </c>
      <c r="E16" s="61" t="s">
        <v>63</v>
      </c>
      <c r="F16" s="61" t="s">
        <v>164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169</v>
      </c>
      <c r="Q16" s="61" t="s">
        <v>80</v>
      </c>
      <c r="R16" s="61">
        <v>27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43"/>
      <c r="B17" s="43"/>
      <c r="C17" s="43"/>
      <c r="D17" s="60" t="s">
        <v>122</v>
      </c>
      <c r="E17" s="61" t="s">
        <v>67</v>
      </c>
      <c r="F17" s="61" t="s">
        <v>164</v>
      </c>
      <c r="G17" s="61"/>
      <c r="H17" s="61"/>
      <c r="I17" s="61"/>
      <c r="J17" s="61" t="s">
        <v>65</v>
      </c>
      <c r="K17" s="61"/>
      <c r="L17" s="61"/>
      <c r="M17" s="61"/>
      <c r="N17" s="61">
        <v>2</v>
      </c>
      <c r="O17" s="61"/>
      <c r="P17" s="61" t="s">
        <v>169</v>
      </c>
      <c r="Q17" s="61" t="s">
        <v>72</v>
      </c>
      <c r="R17" s="61">
        <v>28</v>
      </c>
      <c r="S17" s="61" t="str">
        <f t="shared" si="0"/>
        <v/>
      </c>
      <c r="T17" s="61">
        <f t="shared" si="1"/>
        <v>2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 t="s">
        <v>122</v>
      </c>
      <c r="E18" s="61" t="s">
        <v>71</v>
      </c>
      <c r="F18" s="61" t="s">
        <v>164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169</v>
      </c>
      <c r="Q18" s="61" t="s">
        <v>72</v>
      </c>
      <c r="R18" s="61">
        <v>28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141.75" customHeight="1" x14ac:dyDescent="0.2">
      <c r="A19" s="43"/>
      <c r="B19" s="43"/>
      <c r="C19" s="43"/>
      <c r="D19" s="60" t="s">
        <v>122</v>
      </c>
      <c r="E19" s="61" t="s">
        <v>76</v>
      </c>
      <c r="F19" s="61" t="s">
        <v>164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169</v>
      </c>
      <c r="Q19" s="61" t="s">
        <v>75</v>
      </c>
      <c r="R19" s="61">
        <v>56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 t="s">
        <v>122</v>
      </c>
      <c r="E20" s="61" t="s">
        <v>153</v>
      </c>
      <c r="F20" s="61" t="s">
        <v>164</v>
      </c>
      <c r="G20" s="61"/>
      <c r="H20" s="61"/>
      <c r="I20" s="61"/>
      <c r="J20" s="61" t="s">
        <v>65</v>
      </c>
      <c r="K20" s="61"/>
      <c r="L20" s="61"/>
      <c r="M20" s="61"/>
      <c r="N20" s="61">
        <v>2</v>
      </c>
      <c r="O20" s="61"/>
      <c r="P20" s="61" t="s">
        <v>169</v>
      </c>
      <c r="Q20" s="61" t="s">
        <v>75</v>
      </c>
      <c r="R20" s="61">
        <v>56</v>
      </c>
      <c r="S20" s="61" t="str">
        <f t="shared" si="0"/>
        <v/>
      </c>
      <c r="T20" s="61">
        <f t="shared" si="1"/>
        <v>2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2</v>
      </c>
    </row>
    <row r="21" spans="1:38" ht="141.75" customHeight="1" x14ac:dyDescent="0.2">
      <c r="A21" s="43"/>
      <c r="B21" s="43"/>
      <c r="C21" s="43"/>
      <c r="D21" s="60" t="s">
        <v>170</v>
      </c>
      <c r="E21" s="61" t="s">
        <v>67</v>
      </c>
      <c r="F21" s="61" t="s">
        <v>164</v>
      </c>
      <c r="G21" s="61"/>
      <c r="H21" s="61"/>
      <c r="I21" s="61"/>
      <c r="J21" s="61" t="s">
        <v>65</v>
      </c>
      <c r="K21" s="61"/>
      <c r="L21" s="61"/>
      <c r="M21" s="61"/>
      <c r="N21" s="61">
        <v>2</v>
      </c>
      <c r="O21" s="61"/>
      <c r="P21" s="61" t="s">
        <v>171</v>
      </c>
      <c r="Q21" s="61" t="s">
        <v>74</v>
      </c>
      <c r="R21" s="61">
        <v>30</v>
      </c>
      <c r="S21" s="61" t="str">
        <f t="shared" si="0"/>
        <v/>
      </c>
      <c r="T21" s="61">
        <f t="shared" si="1"/>
        <v>2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141.75" customHeight="1" x14ac:dyDescent="0.2">
      <c r="A22" s="43"/>
      <c r="B22" s="43"/>
      <c r="C22" s="43"/>
      <c r="D22" s="60" t="s">
        <v>170</v>
      </c>
      <c r="E22" s="61" t="s">
        <v>71</v>
      </c>
      <c r="F22" s="61" t="s">
        <v>164</v>
      </c>
      <c r="G22" s="61"/>
      <c r="H22" s="61"/>
      <c r="I22" s="61"/>
      <c r="J22" s="61" t="s">
        <v>65</v>
      </c>
      <c r="K22" s="61"/>
      <c r="L22" s="61"/>
      <c r="M22" s="61"/>
      <c r="N22" s="61">
        <v>2</v>
      </c>
      <c r="O22" s="61"/>
      <c r="P22" s="61" t="s">
        <v>171</v>
      </c>
      <c r="Q22" s="61" t="s">
        <v>74</v>
      </c>
      <c r="R22" s="61">
        <v>30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8" ht="141.75" customHeight="1" x14ac:dyDescent="0.2">
      <c r="A23" s="43"/>
      <c r="B23" s="43"/>
      <c r="C23" s="43"/>
      <c r="D23" s="60" t="s">
        <v>170</v>
      </c>
      <c r="E23" s="61" t="s">
        <v>153</v>
      </c>
      <c r="F23" s="61" t="s">
        <v>164</v>
      </c>
      <c r="G23" s="61"/>
      <c r="H23" s="61"/>
      <c r="I23" s="61"/>
      <c r="J23" s="61" t="s">
        <v>65</v>
      </c>
      <c r="K23" s="61"/>
      <c r="L23" s="61"/>
      <c r="M23" s="61"/>
      <c r="N23" s="61">
        <v>2</v>
      </c>
      <c r="O23" s="61"/>
      <c r="P23" s="61" t="s">
        <v>165</v>
      </c>
      <c r="Q23" s="61" t="s">
        <v>146</v>
      </c>
      <c r="R23" s="61">
        <v>10</v>
      </c>
      <c r="S23" s="61" t="str">
        <f t="shared" si="0"/>
        <v/>
      </c>
      <c r="T23" s="61">
        <f t="shared" si="1"/>
        <v>2</v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8" ht="141.75" customHeight="1" x14ac:dyDescent="0.2">
      <c r="A24" s="43"/>
      <c r="B24" s="43"/>
      <c r="C24" s="43"/>
      <c r="D24" s="60" t="s">
        <v>69</v>
      </c>
      <c r="E24" s="61" t="s">
        <v>63</v>
      </c>
      <c r="F24" s="61" t="s">
        <v>164</v>
      </c>
      <c r="G24" s="61"/>
      <c r="H24" s="61"/>
      <c r="I24" s="61"/>
      <c r="J24" s="61" t="s">
        <v>65</v>
      </c>
      <c r="K24" s="61"/>
      <c r="L24" s="61"/>
      <c r="M24" s="61"/>
      <c r="N24" s="61">
        <v>2</v>
      </c>
      <c r="O24" s="61"/>
      <c r="P24" s="61" t="s">
        <v>166</v>
      </c>
      <c r="Q24" s="61" t="s">
        <v>146</v>
      </c>
      <c r="R24" s="61">
        <v>10</v>
      </c>
      <c r="S24" s="61" t="str">
        <f t="shared" si="0"/>
        <v/>
      </c>
      <c r="T24" s="61">
        <f t="shared" si="1"/>
        <v>2</v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8" ht="141.75" customHeight="1" x14ac:dyDescent="0.2">
      <c r="A25" s="43"/>
      <c r="B25" s="43"/>
      <c r="C25" s="43"/>
      <c r="D25" s="60" t="s">
        <v>69</v>
      </c>
      <c r="E25" s="61" t="s">
        <v>67</v>
      </c>
      <c r="F25" s="61" t="s">
        <v>164</v>
      </c>
      <c r="G25" s="61"/>
      <c r="H25" s="61"/>
      <c r="I25" s="61"/>
      <c r="J25" s="61" t="s">
        <v>9</v>
      </c>
      <c r="K25" s="61"/>
      <c r="L25" s="61"/>
      <c r="M25" s="61"/>
      <c r="N25" s="61">
        <v>2</v>
      </c>
      <c r="O25" s="61"/>
      <c r="P25" s="61" t="s">
        <v>166</v>
      </c>
      <c r="Q25" s="61" t="s">
        <v>146</v>
      </c>
      <c r="R25" s="61">
        <v>10</v>
      </c>
      <c r="S25" s="61">
        <f t="shared" si="0"/>
        <v>2</v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 t="s">
        <v>69</v>
      </c>
      <c r="E26" s="61" t="s">
        <v>71</v>
      </c>
      <c r="F26" s="61" t="s">
        <v>164</v>
      </c>
      <c r="G26" s="61"/>
      <c r="H26" s="61"/>
      <c r="I26" s="61"/>
      <c r="J26" s="61" t="s">
        <v>65</v>
      </c>
      <c r="K26" s="61"/>
      <c r="L26" s="61"/>
      <c r="M26" s="61"/>
      <c r="N26" s="61">
        <v>2</v>
      </c>
      <c r="O26" s="61"/>
      <c r="P26" s="61" t="s">
        <v>166</v>
      </c>
      <c r="Q26" s="61" t="s">
        <v>146</v>
      </c>
      <c r="R26" s="61">
        <v>10</v>
      </c>
      <c r="S26" s="61" t="str">
        <f t="shared" si="0"/>
        <v/>
      </c>
      <c r="T26" s="61">
        <f t="shared" si="1"/>
        <v>2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ht="141.75" customHeight="1" x14ac:dyDescent="0.2">
      <c r="A27" s="43"/>
      <c r="B27" s="43"/>
      <c r="C27" s="43"/>
      <c r="D27" s="60" t="s">
        <v>69</v>
      </c>
      <c r="E27" s="61" t="s">
        <v>76</v>
      </c>
      <c r="F27" s="61" t="s">
        <v>164</v>
      </c>
      <c r="G27" s="61"/>
      <c r="H27" s="61"/>
      <c r="I27" s="61"/>
      <c r="J27" s="61" t="s">
        <v>9</v>
      </c>
      <c r="K27" s="61"/>
      <c r="L27" s="61"/>
      <c r="M27" s="61"/>
      <c r="N27" s="61">
        <v>2</v>
      </c>
      <c r="O27" s="61"/>
      <c r="P27" s="61" t="s">
        <v>165</v>
      </c>
      <c r="Q27" s="61" t="s">
        <v>146</v>
      </c>
      <c r="R27" s="61">
        <v>10</v>
      </c>
      <c r="S27" s="61">
        <f t="shared" si="0"/>
        <v>2</v>
      </c>
      <c r="T27" s="61" t="str">
        <f t="shared" si="1"/>
        <v/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2</v>
      </c>
    </row>
    <row r="28" spans="1:38" ht="141.75" customHeight="1" x14ac:dyDescent="0.2">
      <c r="A28" s="43"/>
      <c r="B28" s="43"/>
      <c r="C28" s="43"/>
      <c r="D28" s="60" t="s">
        <v>69</v>
      </c>
      <c r="E28" s="25" t="s">
        <v>153</v>
      </c>
      <c r="F28" s="25" t="s">
        <v>164</v>
      </c>
      <c r="G28" s="25"/>
      <c r="H28" s="25"/>
      <c r="I28" s="25"/>
      <c r="J28" s="25" t="s">
        <v>65</v>
      </c>
      <c r="K28" s="25"/>
      <c r="L28" s="25"/>
      <c r="M28" s="25"/>
      <c r="N28" s="61">
        <v>2</v>
      </c>
      <c r="O28" s="25"/>
      <c r="P28" s="61" t="s">
        <v>165</v>
      </c>
      <c r="Q28" s="61" t="s">
        <v>146</v>
      </c>
      <c r="R28" s="67">
        <v>10</v>
      </c>
      <c r="S28" s="61" t="str">
        <f t="shared" si="0"/>
        <v/>
      </c>
      <c r="T28" s="61">
        <f t="shared" si="1"/>
        <v>2</v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  <c r="AL28" s="36"/>
    </row>
    <row r="29" spans="1:38" ht="141.75" customHeight="1" x14ac:dyDescent="0.2">
      <c r="A29" s="43"/>
      <c r="B29" s="43"/>
      <c r="C29" s="43"/>
      <c r="D29" s="60" t="s">
        <v>73</v>
      </c>
      <c r="E29" s="25" t="s">
        <v>60</v>
      </c>
      <c r="F29" s="25" t="s">
        <v>164</v>
      </c>
      <c r="G29" s="25"/>
      <c r="H29" s="25"/>
      <c r="I29" s="25"/>
      <c r="J29" s="25" t="s">
        <v>65</v>
      </c>
      <c r="K29" s="25"/>
      <c r="L29" s="25"/>
      <c r="M29" s="25"/>
      <c r="N29" s="61">
        <v>2</v>
      </c>
      <c r="O29" s="25"/>
      <c r="P29" s="61" t="s">
        <v>138</v>
      </c>
      <c r="Q29" s="61" t="s">
        <v>139</v>
      </c>
      <c r="R29" s="67">
        <v>10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  <c r="AL29" s="36"/>
    </row>
    <row r="30" spans="1:38" ht="63" customHeight="1" x14ac:dyDescent="0.2">
      <c r="A30" s="43"/>
      <c r="B30" s="43"/>
      <c r="C30" s="43"/>
      <c r="D30" s="65" t="s">
        <v>73</v>
      </c>
      <c r="E30" s="25" t="s">
        <v>63</v>
      </c>
      <c r="F30" s="25" t="s">
        <v>164</v>
      </c>
      <c r="G30" s="25"/>
      <c r="H30" s="25"/>
      <c r="I30" s="25"/>
      <c r="J30" s="25" t="s">
        <v>65</v>
      </c>
      <c r="K30" s="25"/>
      <c r="L30" s="25"/>
      <c r="M30" s="25"/>
      <c r="N30" s="61">
        <v>2</v>
      </c>
      <c r="O30" s="25"/>
      <c r="P30" s="61" t="s">
        <v>166</v>
      </c>
      <c r="Q30" s="61" t="s">
        <v>79</v>
      </c>
      <c r="R30" s="67">
        <v>31</v>
      </c>
      <c r="S30" s="61" t="str">
        <f t="shared" si="0"/>
        <v/>
      </c>
      <c r="T30" s="61">
        <f t="shared" si="1"/>
        <v>2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  <c r="AL30" s="36"/>
    </row>
    <row r="31" spans="1:38" ht="63" customHeight="1" x14ac:dyDescent="0.2">
      <c r="A31" s="43"/>
      <c r="B31" s="43"/>
      <c r="C31" s="43"/>
      <c r="D31" s="65" t="s">
        <v>73</v>
      </c>
      <c r="E31" s="25" t="s">
        <v>67</v>
      </c>
      <c r="F31" s="25" t="s">
        <v>164</v>
      </c>
      <c r="G31" s="25"/>
      <c r="H31" s="25"/>
      <c r="I31" s="25"/>
      <c r="J31" s="25" t="s">
        <v>65</v>
      </c>
      <c r="K31" s="25"/>
      <c r="L31" s="25"/>
      <c r="M31" s="25"/>
      <c r="N31" s="61">
        <v>2</v>
      </c>
      <c r="O31" s="25"/>
      <c r="P31" s="61" t="s">
        <v>166</v>
      </c>
      <c r="Q31" s="61" t="s">
        <v>79</v>
      </c>
      <c r="R31" s="67">
        <v>31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  <c r="AL31" s="36"/>
    </row>
    <row r="32" spans="1:38" ht="47.25" customHeight="1" x14ac:dyDescent="0.2">
      <c r="A32" s="43"/>
      <c r="B32" s="43"/>
      <c r="C32" s="43"/>
      <c r="D32" s="66" t="s">
        <v>73</v>
      </c>
      <c r="E32" s="25" t="s">
        <v>71</v>
      </c>
      <c r="F32" s="25" t="s">
        <v>164</v>
      </c>
      <c r="G32" s="25"/>
      <c r="H32" s="25"/>
      <c r="I32" s="25"/>
      <c r="J32" s="25" t="s">
        <v>65</v>
      </c>
      <c r="K32" s="25"/>
      <c r="L32" s="25"/>
      <c r="M32" s="25"/>
      <c r="N32" s="61">
        <v>2</v>
      </c>
      <c r="O32" s="25"/>
      <c r="P32" s="61" t="s">
        <v>171</v>
      </c>
      <c r="Q32" s="61" t="s">
        <v>78</v>
      </c>
      <c r="R32" s="67">
        <v>30</v>
      </c>
      <c r="S32" s="61" t="str">
        <f t="shared" si="0"/>
        <v/>
      </c>
      <c r="T32" s="61">
        <f t="shared" si="1"/>
        <v>2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2</v>
      </c>
    </row>
    <row r="33" spans="1:36" ht="47.25" customHeight="1" x14ac:dyDescent="0.2">
      <c r="A33" s="43"/>
      <c r="B33" s="43"/>
      <c r="C33" s="43"/>
      <c r="D33" s="66" t="s">
        <v>73</v>
      </c>
      <c r="E33" s="25" t="s">
        <v>76</v>
      </c>
      <c r="F33" s="25" t="s">
        <v>164</v>
      </c>
      <c r="G33" s="25"/>
      <c r="H33" s="25"/>
      <c r="I33" s="25"/>
      <c r="J33" s="25" t="s">
        <v>65</v>
      </c>
      <c r="K33" s="25"/>
      <c r="L33" s="25"/>
      <c r="M33" s="25"/>
      <c r="N33" s="61">
        <v>2</v>
      </c>
      <c r="O33" s="25"/>
      <c r="P33" s="61" t="s">
        <v>172</v>
      </c>
      <c r="Q33" s="61" t="s">
        <v>74</v>
      </c>
      <c r="R33" s="67">
        <v>30</v>
      </c>
      <c r="S33" s="61" t="str">
        <f t="shared" si="0"/>
        <v/>
      </c>
      <c r="T33" s="61">
        <f t="shared" si="1"/>
        <v>2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2</v>
      </c>
    </row>
    <row r="34" spans="1:36" ht="63" customHeight="1" x14ac:dyDescent="0.2">
      <c r="A34" s="43"/>
      <c r="B34" s="43"/>
      <c r="C34" s="43"/>
      <c r="D34" s="66" t="s">
        <v>77</v>
      </c>
      <c r="E34" s="25" t="s">
        <v>63</v>
      </c>
      <c r="F34" s="25" t="s">
        <v>164</v>
      </c>
      <c r="G34" s="25"/>
      <c r="H34" s="25"/>
      <c r="I34" s="25"/>
      <c r="J34" s="25" t="s">
        <v>65</v>
      </c>
      <c r="K34" s="25"/>
      <c r="L34" s="25"/>
      <c r="M34" s="25"/>
      <c r="N34" s="61">
        <v>2</v>
      </c>
      <c r="O34" s="25"/>
      <c r="P34" s="61" t="s">
        <v>165</v>
      </c>
      <c r="Q34" s="61" t="s">
        <v>79</v>
      </c>
      <c r="R34" s="67">
        <v>31</v>
      </c>
      <c r="S34" s="61" t="str">
        <f t="shared" si="0"/>
        <v/>
      </c>
      <c r="T34" s="61">
        <f t="shared" si="1"/>
        <v>2</v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ht="47.25" customHeight="1" x14ac:dyDescent="0.2">
      <c r="A35" s="43"/>
      <c r="B35" s="43"/>
      <c r="C35" s="43"/>
      <c r="D35" s="66" t="s">
        <v>77</v>
      </c>
      <c r="E35" s="25" t="s">
        <v>67</v>
      </c>
      <c r="F35" s="25" t="s">
        <v>164</v>
      </c>
      <c r="G35" s="25"/>
      <c r="H35" s="25"/>
      <c r="I35" s="25"/>
      <c r="J35" s="25" t="s">
        <v>65</v>
      </c>
      <c r="K35" s="25"/>
      <c r="L35" s="25"/>
      <c r="M35" s="25"/>
      <c r="N35" s="61">
        <v>2</v>
      </c>
      <c r="O35" s="25"/>
      <c r="P35" s="61" t="s">
        <v>172</v>
      </c>
      <c r="Q35" s="61" t="s">
        <v>74</v>
      </c>
      <c r="R35" s="67">
        <v>30</v>
      </c>
      <c r="S35" s="61" t="str">
        <f t="shared" si="0"/>
        <v/>
      </c>
      <c r="T35" s="61">
        <f t="shared" si="1"/>
        <v>2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ht="31.5" customHeight="1" x14ac:dyDescent="0.2">
      <c r="A36" s="43"/>
      <c r="B36" s="43"/>
      <c r="C36" s="43"/>
      <c r="D36" s="66" t="s">
        <v>77</v>
      </c>
      <c r="E36" s="25" t="s">
        <v>71</v>
      </c>
      <c r="F36" s="25" t="s">
        <v>164</v>
      </c>
      <c r="G36" s="25"/>
      <c r="H36" s="25"/>
      <c r="I36" s="25"/>
      <c r="J36" s="25" t="s">
        <v>65</v>
      </c>
      <c r="K36" s="25"/>
      <c r="L36" s="25"/>
      <c r="M36" s="25"/>
      <c r="N36" s="61">
        <v>2</v>
      </c>
      <c r="O36" s="25"/>
      <c r="P36" s="61" t="s">
        <v>169</v>
      </c>
      <c r="Q36" s="61" t="s">
        <v>72</v>
      </c>
      <c r="R36" s="67">
        <v>28</v>
      </c>
      <c r="S36" s="61" t="str">
        <f t="shared" si="0"/>
        <v/>
      </c>
      <c r="T36" s="61">
        <f t="shared" si="1"/>
        <v>2</v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ht="31.5" customHeight="1" x14ac:dyDescent="0.2">
      <c r="A37" s="43"/>
      <c r="B37" s="43"/>
      <c r="C37" s="43"/>
      <c r="D37" s="66" t="s">
        <v>77</v>
      </c>
      <c r="E37" s="25" t="s">
        <v>76</v>
      </c>
      <c r="F37" s="25" t="s">
        <v>164</v>
      </c>
      <c r="G37" s="25"/>
      <c r="H37" s="25"/>
      <c r="I37" s="25"/>
      <c r="J37" s="25" t="s">
        <v>65</v>
      </c>
      <c r="K37" s="25"/>
      <c r="L37" s="25"/>
      <c r="M37" s="25"/>
      <c r="N37" s="61">
        <v>2</v>
      </c>
      <c r="O37" s="25"/>
      <c r="P37" s="61" t="s">
        <v>169</v>
      </c>
      <c r="Q37" s="61" t="s">
        <v>80</v>
      </c>
      <c r="R37" s="67">
        <v>54</v>
      </c>
      <c r="S37" s="61" t="str">
        <f t="shared" si="0"/>
        <v/>
      </c>
      <c r="T37" s="61">
        <f t="shared" si="1"/>
        <v>2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ht="31.5" customHeight="1" x14ac:dyDescent="0.2">
      <c r="A38" s="43"/>
      <c r="B38" s="43"/>
      <c r="C38" s="43"/>
      <c r="D38" s="65" t="s">
        <v>77</v>
      </c>
      <c r="E38" s="25" t="s">
        <v>153</v>
      </c>
      <c r="F38" s="25" t="s">
        <v>164</v>
      </c>
      <c r="G38" s="25"/>
      <c r="H38" s="25"/>
      <c r="I38" s="25"/>
      <c r="J38" s="25" t="s">
        <v>65</v>
      </c>
      <c r="K38" s="25"/>
      <c r="L38" s="25"/>
      <c r="M38" s="25"/>
      <c r="N38" s="61">
        <v>2</v>
      </c>
      <c r="O38" s="25"/>
      <c r="P38" s="61" t="s">
        <v>169</v>
      </c>
      <c r="Q38" s="61" t="s">
        <v>81</v>
      </c>
      <c r="R38" s="67">
        <v>12</v>
      </c>
      <c r="S38" s="61" t="str">
        <f t="shared" si="0"/>
        <v/>
      </c>
      <c r="T38" s="61">
        <f t="shared" si="1"/>
        <v>2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ht="78.75" customHeight="1" x14ac:dyDescent="0.2">
      <c r="A39" s="43"/>
      <c r="B39" s="43"/>
      <c r="C39" s="43"/>
      <c r="D39" s="65" t="s">
        <v>137</v>
      </c>
      <c r="E39" s="25" t="s">
        <v>76</v>
      </c>
      <c r="F39" s="25" t="s">
        <v>103</v>
      </c>
      <c r="G39" s="25"/>
      <c r="H39" s="25"/>
      <c r="I39" s="25"/>
      <c r="J39" s="25" t="s">
        <v>9</v>
      </c>
      <c r="K39" s="25"/>
      <c r="L39" s="25"/>
      <c r="M39" s="25"/>
      <c r="N39" s="61">
        <v>2</v>
      </c>
      <c r="O39" s="25"/>
      <c r="P39" s="61" t="s">
        <v>169</v>
      </c>
      <c r="Q39" s="61" t="s">
        <v>173</v>
      </c>
      <c r="R39" s="67">
        <v>203</v>
      </c>
      <c r="S39" s="61">
        <f t="shared" si="0"/>
        <v>2</v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ht="47.25" customHeight="1" x14ac:dyDescent="0.2">
      <c r="A40" s="43"/>
      <c r="B40" s="43"/>
      <c r="C40" s="43"/>
      <c r="D40" s="65" t="s">
        <v>174</v>
      </c>
      <c r="E40" s="25" t="s">
        <v>63</v>
      </c>
      <c r="F40" s="25" t="s">
        <v>175</v>
      </c>
      <c r="G40" s="25"/>
      <c r="H40" s="25"/>
      <c r="I40" s="25"/>
      <c r="J40" s="25" t="s">
        <v>9</v>
      </c>
      <c r="K40" s="25"/>
      <c r="L40" s="25"/>
      <c r="M40" s="25"/>
      <c r="N40" s="61">
        <v>2</v>
      </c>
      <c r="O40" s="25"/>
      <c r="P40" s="61" t="s">
        <v>172</v>
      </c>
      <c r="Q40" s="61" t="s">
        <v>176</v>
      </c>
      <c r="R40" s="67">
        <v>60</v>
      </c>
      <c r="S40" s="61">
        <f t="shared" si="0"/>
        <v>2</v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ht="47.25" customHeight="1" x14ac:dyDescent="0.2">
      <c r="A41" s="43"/>
      <c r="B41" s="43"/>
      <c r="C41" s="43"/>
      <c r="D41" s="66" t="s">
        <v>174</v>
      </c>
      <c r="E41" s="25" t="s">
        <v>71</v>
      </c>
      <c r="F41" s="25" t="s">
        <v>164</v>
      </c>
      <c r="G41" s="25"/>
      <c r="H41" s="25"/>
      <c r="I41" s="25"/>
      <c r="J41" s="25" t="s">
        <v>65</v>
      </c>
      <c r="K41" s="25"/>
      <c r="L41" s="25"/>
      <c r="M41" s="25"/>
      <c r="N41" s="61">
        <v>2</v>
      </c>
      <c r="O41" s="25"/>
      <c r="P41" s="61" t="s">
        <v>172</v>
      </c>
      <c r="Q41" s="61" t="s">
        <v>78</v>
      </c>
      <c r="R41" s="67">
        <v>30</v>
      </c>
      <c r="S41" s="61" t="str">
        <f t="shared" si="0"/>
        <v/>
      </c>
      <c r="T41" s="61">
        <f t="shared" si="1"/>
        <v>2</v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2</v>
      </c>
    </row>
    <row r="42" spans="1:36" ht="63" customHeight="1" x14ac:dyDescent="0.2">
      <c r="A42" s="43"/>
      <c r="B42" s="43"/>
      <c r="C42" s="43"/>
      <c r="D42" s="66" t="s">
        <v>177</v>
      </c>
      <c r="E42" s="25" t="s">
        <v>63</v>
      </c>
      <c r="F42" s="25" t="s">
        <v>164</v>
      </c>
      <c r="G42" s="25"/>
      <c r="H42" s="25"/>
      <c r="I42" s="25"/>
      <c r="J42" s="25" t="s">
        <v>65</v>
      </c>
      <c r="K42" s="25"/>
      <c r="L42" s="25"/>
      <c r="M42" s="25"/>
      <c r="N42" s="61">
        <v>2</v>
      </c>
      <c r="O42" s="25"/>
      <c r="P42" s="61" t="s">
        <v>166</v>
      </c>
      <c r="Q42" s="61" t="s">
        <v>146</v>
      </c>
      <c r="R42" s="67">
        <v>10</v>
      </c>
      <c r="S42" s="61" t="str">
        <f t="shared" si="0"/>
        <v/>
      </c>
      <c r="T42" s="61">
        <f t="shared" si="1"/>
        <v>2</v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2</v>
      </c>
    </row>
    <row r="43" spans="1:36" ht="63" customHeight="1" x14ac:dyDescent="0.2">
      <c r="A43" s="43"/>
      <c r="B43" s="43"/>
      <c r="C43" s="43"/>
      <c r="D43" s="66" t="s">
        <v>177</v>
      </c>
      <c r="E43" s="25" t="s">
        <v>67</v>
      </c>
      <c r="F43" s="25" t="s">
        <v>164</v>
      </c>
      <c r="G43" s="25"/>
      <c r="H43" s="25"/>
      <c r="I43" s="25"/>
      <c r="J43" s="25" t="s">
        <v>65</v>
      </c>
      <c r="K43" s="25"/>
      <c r="L43" s="25"/>
      <c r="M43" s="25"/>
      <c r="N43" s="61">
        <v>2</v>
      </c>
      <c r="O43" s="25"/>
      <c r="P43" s="61" t="s">
        <v>166</v>
      </c>
      <c r="Q43" s="61" t="s">
        <v>146</v>
      </c>
      <c r="R43" s="67">
        <v>10</v>
      </c>
      <c r="S43" s="61" t="str">
        <f t="shared" ref="S43:S74" si="8">IF(OR(J43="СПЗ",,J43="Лекции",),N43,"")</f>
        <v/>
      </c>
      <c r="T43" s="61">
        <f t="shared" ref="T43:T74" si="9">IF(OR(J43="СПЗ",,J43="Семинары ИПЗ",),N43,"")</f>
        <v>2</v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2</v>
      </c>
    </row>
    <row r="44" spans="1:36" ht="63" customHeight="1" x14ac:dyDescent="0.2">
      <c r="A44" s="43"/>
      <c r="B44" s="43"/>
      <c r="C44" s="43"/>
      <c r="D44" s="66" t="s">
        <v>177</v>
      </c>
      <c r="E44" s="25" t="s">
        <v>71</v>
      </c>
      <c r="F44" s="25" t="s">
        <v>164</v>
      </c>
      <c r="G44" s="25"/>
      <c r="H44" s="25"/>
      <c r="I44" s="25"/>
      <c r="J44" s="25" t="s">
        <v>65</v>
      </c>
      <c r="K44" s="25"/>
      <c r="L44" s="25"/>
      <c r="M44" s="25"/>
      <c r="N44" s="61">
        <v>2</v>
      </c>
      <c r="O44" s="25"/>
      <c r="P44" s="61" t="s">
        <v>165</v>
      </c>
      <c r="Q44" s="59" t="s">
        <v>146</v>
      </c>
      <c r="R44" s="67">
        <v>10</v>
      </c>
      <c r="S44" s="61" t="str">
        <f t="shared" si="8"/>
        <v/>
      </c>
      <c r="T44" s="61">
        <f t="shared" si="9"/>
        <v>2</v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2</v>
      </c>
    </row>
    <row r="45" spans="1:36" ht="63" customHeight="1" x14ac:dyDescent="0.2">
      <c r="A45" s="43"/>
      <c r="B45" s="43"/>
      <c r="C45" s="43"/>
      <c r="D45" s="66" t="s">
        <v>177</v>
      </c>
      <c r="E45" s="25" t="s">
        <v>76</v>
      </c>
      <c r="F45" s="25" t="s">
        <v>164</v>
      </c>
      <c r="G45" s="25"/>
      <c r="H45" s="25"/>
      <c r="I45" s="25"/>
      <c r="J45" s="25" t="s">
        <v>65</v>
      </c>
      <c r="K45" s="25"/>
      <c r="L45" s="25"/>
      <c r="M45" s="25"/>
      <c r="N45" s="61">
        <v>2</v>
      </c>
      <c r="O45" s="25"/>
      <c r="P45" s="61" t="s">
        <v>165</v>
      </c>
      <c r="Q45" s="59" t="s">
        <v>146</v>
      </c>
      <c r="R45" s="67">
        <v>10</v>
      </c>
      <c r="S45" s="61" t="str">
        <f t="shared" si="8"/>
        <v/>
      </c>
      <c r="T45" s="61">
        <f t="shared" si="9"/>
        <v>2</v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2</v>
      </c>
    </row>
    <row r="46" spans="1:36" ht="63" customHeight="1" x14ac:dyDescent="0.2">
      <c r="A46" s="43"/>
      <c r="B46" s="43"/>
      <c r="C46" s="43"/>
      <c r="D46" s="65" t="s">
        <v>177</v>
      </c>
      <c r="E46" s="25" t="s">
        <v>153</v>
      </c>
      <c r="F46" s="25" t="s">
        <v>164</v>
      </c>
      <c r="G46" s="25"/>
      <c r="H46" s="25"/>
      <c r="I46" s="25"/>
      <c r="J46" s="25" t="s">
        <v>65</v>
      </c>
      <c r="K46" s="25"/>
      <c r="L46" s="25"/>
      <c r="M46" s="25"/>
      <c r="N46" s="61">
        <v>2</v>
      </c>
      <c r="O46" s="25"/>
      <c r="P46" s="61" t="s">
        <v>166</v>
      </c>
      <c r="Q46" s="59" t="s">
        <v>146</v>
      </c>
      <c r="R46" s="67">
        <v>10</v>
      </c>
      <c r="S46" s="61" t="str">
        <f t="shared" si="8"/>
        <v/>
      </c>
      <c r="T46" s="61">
        <f t="shared" si="9"/>
        <v>2</v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2</v>
      </c>
    </row>
    <row r="47" spans="1:36" ht="47.25" customHeight="1" x14ac:dyDescent="0.2">
      <c r="A47" s="43"/>
      <c r="B47" s="43"/>
      <c r="C47" s="43"/>
      <c r="D47" s="65" t="s">
        <v>86</v>
      </c>
      <c r="E47" s="25" t="s">
        <v>71</v>
      </c>
      <c r="F47" s="25" t="s">
        <v>164</v>
      </c>
      <c r="G47" s="25"/>
      <c r="H47" s="25"/>
      <c r="I47" s="25"/>
      <c r="J47" s="25" t="s">
        <v>65</v>
      </c>
      <c r="K47" s="25"/>
      <c r="L47" s="25"/>
      <c r="M47" s="25"/>
      <c r="N47" s="61">
        <v>2</v>
      </c>
      <c r="O47" s="25"/>
      <c r="P47" s="61" t="s">
        <v>171</v>
      </c>
      <c r="Q47" s="59" t="s">
        <v>78</v>
      </c>
      <c r="R47" s="67">
        <v>30</v>
      </c>
      <c r="S47" s="61" t="str">
        <f t="shared" si="8"/>
        <v/>
      </c>
      <c r="T47" s="61">
        <f t="shared" si="9"/>
        <v>2</v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2</v>
      </c>
    </row>
    <row r="48" spans="1:36" ht="47.25" customHeight="1" x14ac:dyDescent="0.2">
      <c r="A48" s="43"/>
      <c r="B48" s="43"/>
      <c r="C48" s="43"/>
      <c r="D48" s="65" t="s">
        <v>86</v>
      </c>
      <c r="E48" s="25" t="s">
        <v>76</v>
      </c>
      <c r="F48" s="25" t="s">
        <v>164</v>
      </c>
      <c r="G48" s="25"/>
      <c r="H48" s="25"/>
      <c r="I48" s="25"/>
      <c r="J48" s="25" t="s">
        <v>65</v>
      </c>
      <c r="K48" s="25"/>
      <c r="L48" s="25"/>
      <c r="M48" s="25"/>
      <c r="N48" s="61">
        <v>2</v>
      </c>
      <c r="O48" s="25"/>
      <c r="P48" s="61" t="s">
        <v>171</v>
      </c>
      <c r="Q48" s="59" t="s">
        <v>74</v>
      </c>
      <c r="R48" s="67">
        <v>29</v>
      </c>
      <c r="S48" s="61" t="str">
        <f t="shared" si="8"/>
        <v/>
      </c>
      <c r="T48" s="61">
        <f t="shared" si="9"/>
        <v>2</v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2</v>
      </c>
    </row>
    <row r="49" spans="1:36" ht="31.5" customHeight="1" x14ac:dyDescent="0.2">
      <c r="A49" s="43"/>
      <c r="B49" s="43"/>
      <c r="C49" s="43"/>
      <c r="D49" s="65" t="s">
        <v>178</v>
      </c>
      <c r="E49" s="25" t="s">
        <v>63</v>
      </c>
      <c r="F49" s="25" t="s">
        <v>164</v>
      </c>
      <c r="G49" s="25"/>
      <c r="H49" s="25"/>
      <c r="I49" s="25"/>
      <c r="J49" s="25" t="s">
        <v>65</v>
      </c>
      <c r="K49" s="25"/>
      <c r="L49" s="25"/>
      <c r="M49" s="25"/>
      <c r="N49" s="61">
        <v>2</v>
      </c>
      <c r="O49" s="25"/>
      <c r="P49" s="61" t="s">
        <v>169</v>
      </c>
      <c r="Q49" s="59" t="s">
        <v>80</v>
      </c>
      <c r="R49" s="67">
        <v>54</v>
      </c>
      <c r="S49" s="61" t="str">
        <f t="shared" si="8"/>
        <v/>
      </c>
      <c r="T49" s="61">
        <f t="shared" si="9"/>
        <v>2</v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2</v>
      </c>
    </row>
    <row r="50" spans="1:36" ht="31.5" customHeight="1" x14ac:dyDescent="0.2">
      <c r="A50" s="43"/>
      <c r="B50" s="43"/>
      <c r="C50" s="43"/>
      <c r="D50" s="65" t="s">
        <v>178</v>
      </c>
      <c r="E50" s="25" t="s">
        <v>67</v>
      </c>
      <c r="F50" s="25" t="s">
        <v>164</v>
      </c>
      <c r="G50" s="25"/>
      <c r="H50" s="25"/>
      <c r="I50" s="25"/>
      <c r="J50" s="25" t="s">
        <v>65</v>
      </c>
      <c r="K50" s="25"/>
      <c r="L50" s="25"/>
      <c r="M50" s="25"/>
      <c r="N50" s="61">
        <v>2</v>
      </c>
      <c r="O50" s="25"/>
      <c r="P50" s="61" t="s">
        <v>169</v>
      </c>
      <c r="Q50" s="59" t="s">
        <v>72</v>
      </c>
      <c r="R50" s="67">
        <v>28</v>
      </c>
      <c r="S50" s="61" t="str">
        <f t="shared" si="8"/>
        <v/>
      </c>
      <c r="T50" s="61">
        <f t="shared" si="9"/>
        <v>2</v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2</v>
      </c>
    </row>
    <row r="51" spans="1:36" ht="31.5" customHeight="1" x14ac:dyDescent="0.2">
      <c r="A51" s="43"/>
      <c r="B51" s="43"/>
      <c r="C51" s="43"/>
      <c r="D51" s="65" t="s">
        <v>178</v>
      </c>
      <c r="E51" s="25" t="s">
        <v>71</v>
      </c>
      <c r="F51" s="25" t="s">
        <v>164</v>
      </c>
      <c r="G51" s="25"/>
      <c r="H51" s="25"/>
      <c r="I51" s="25"/>
      <c r="J51" s="25" t="s">
        <v>65</v>
      </c>
      <c r="K51" s="25"/>
      <c r="L51" s="25"/>
      <c r="M51" s="25"/>
      <c r="N51" s="61">
        <v>2</v>
      </c>
      <c r="O51" s="25"/>
      <c r="P51" s="61" t="s">
        <v>169</v>
      </c>
      <c r="Q51" s="59" t="s">
        <v>72</v>
      </c>
      <c r="R51" s="67">
        <v>28</v>
      </c>
      <c r="S51" s="61" t="str">
        <f t="shared" si="8"/>
        <v/>
      </c>
      <c r="T51" s="61">
        <f t="shared" si="9"/>
        <v>2</v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2</v>
      </c>
    </row>
    <row r="52" spans="1:36" ht="31.5" customHeight="1" x14ac:dyDescent="0.2">
      <c r="A52" s="43"/>
      <c r="B52" s="43"/>
      <c r="C52" s="43"/>
      <c r="D52" s="65" t="s">
        <v>178</v>
      </c>
      <c r="E52" s="25" t="s">
        <v>76</v>
      </c>
      <c r="F52" s="25" t="s">
        <v>164</v>
      </c>
      <c r="G52" s="25"/>
      <c r="H52" s="25"/>
      <c r="I52" s="25"/>
      <c r="J52" s="25" t="s">
        <v>65</v>
      </c>
      <c r="K52" s="25"/>
      <c r="L52" s="25"/>
      <c r="M52" s="25"/>
      <c r="N52" s="61">
        <v>2</v>
      </c>
      <c r="O52" s="25"/>
      <c r="P52" s="61" t="s">
        <v>169</v>
      </c>
      <c r="Q52" s="59" t="s">
        <v>75</v>
      </c>
      <c r="R52" s="67">
        <v>56</v>
      </c>
      <c r="S52" s="61" t="str">
        <f t="shared" si="8"/>
        <v/>
      </c>
      <c r="T52" s="61">
        <f t="shared" si="9"/>
        <v>2</v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2</v>
      </c>
    </row>
    <row r="53" spans="1:36" ht="31.5" customHeight="1" x14ac:dyDescent="0.2">
      <c r="A53" s="43"/>
      <c r="B53" s="43"/>
      <c r="C53" s="43"/>
      <c r="D53" s="65" t="s">
        <v>178</v>
      </c>
      <c r="E53" s="25" t="s">
        <v>153</v>
      </c>
      <c r="F53" s="25" t="s">
        <v>164</v>
      </c>
      <c r="G53" s="25"/>
      <c r="H53" s="25"/>
      <c r="I53" s="25"/>
      <c r="J53" s="25" t="s">
        <v>65</v>
      </c>
      <c r="K53" s="25"/>
      <c r="L53" s="25"/>
      <c r="M53" s="25"/>
      <c r="N53" s="61">
        <v>2</v>
      </c>
      <c r="O53" s="25"/>
      <c r="P53" s="61" t="s">
        <v>169</v>
      </c>
      <c r="Q53" s="59" t="s">
        <v>75</v>
      </c>
      <c r="R53" s="67">
        <v>56</v>
      </c>
      <c r="S53" s="61" t="str">
        <f t="shared" si="8"/>
        <v/>
      </c>
      <c r="T53" s="61">
        <f t="shared" si="9"/>
        <v>2</v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2</v>
      </c>
    </row>
    <row r="54" spans="1:36" ht="47.25" customHeight="1" x14ac:dyDescent="0.2">
      <c r="A54" s="43"/>
      <c r="B54" s="43"/>
      <c r="C54" s="43"/>
      <c r="D54" s="65" t="s">
        <v>179</v>
      </c>
      <c r="E54" s="25" t="s">
        <v>67</v>
      </c>
      <c r="F54" s="25" t="s">
        <v>164</v>
      </c>
      <c r="G54" s="25"/>
      <c r="H54" s="25"/>
      <c r="I54" s="25"/>
      <c r="J54" s="25" t="s">
        <v>65</v>
      </c>
      <c r="K54" s="25"/>
      <c r="L54" s="25"/>
      <c r="M54" s="25"/>
      <c r="N54" s="61">
        <v>2</v>
      </c>
      <c r="O54" s="25"/>
      <c r="P54" s="61" t="s">
        <v>171</v>
      </c>
      <c r="Q54" s="59" t="s">
        <v>78</v>
      </c>
      <c r="R54" s="67">
        <v>30</v>
      </c>
      <c r="S54" s="61" t="str">
        <f t="shared" si="8"/>
        <v/>
      </c>
      <c r="T54" s="61">
        <f t="shared" si="9"/>
        <v>2</v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2</v>
      </c>
    </row>
    <row r="55" spans="1:36" ht="47.25" customHeight="1" x14ac:dyDescent="0.2">
      <c r="A55" s="43"/>
      <c r="B55" s="43"/>
      <c r="C55" s="43"/>
      <c r="D55" s="65" t="s">
        <v>179</v>
      </c>
      <c r="E55" s="25" t="s">
        <v>71</v>
      </c>
      <c r="F55" s="25" t="s">
        <v>164</v>
      </c>
      <c r="G55" s="25"/>
      <c r="H55" s="25"/>
      <c r="I55" s="25"/>
      <c r="J55" s="25" t="s">
        <v>65</v>
      </c>
      <c r="K55" s="25"/>
      <c r="L55" s="25"/>
      <c r="M55" s="25"/>
      <c r="N55" s="61">
        <v>2</v>
      </c>
      <c r="O55" s="25"/>
      <c r="P55" s="61" t="s">
        <v>171</v>
      </c>
      <c r="Q55" s="59" t="s">
        <v>78</v>
      </c>
      <c r="R55" s="67">
        <v>30</v>
      </c>
      <c r="S55" s="61" t="str">
        <f t="shared" si="8"/>
        <v/>
      </c>
      <c r="T55" s="61">
        <f t="shared" si="9"/>
        <v>2</v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2</v>
      </c>
    </row>
    <row r="56" spans="1:36" ht="63" customHeight="1" x14ac:dyDescent="0.2">
      <c r="A56" s="43"/>
      <c r="B56" s="43"/>
      <c r="C56" s="43"/>
      <c r="D56" s="65" t="s">
        <v>179</v>
      </c>
      <c r="E56" s="25" t="s">
        <v>153</v>
      </c>
      <c r="F56" s="25" t="s">
        <v>164</v>
      </c>
      <c r="G56" s="25"/>
      <c r="H56" s="25"/>
      <c r="I56" s="25"/>
      <c r="J56" s="25" t="s">
        <v>65</v>
      </c>
      <c r="K56" s="25"/>
      <c r="L56" s="25"/>
      <c r="M56" s="25"/>
      <c r="N56" s="61">
        <v>2</v>
      </c>
      <c r="O56" s="25"/>
      <c r="P56" s="61" t="s">
        <v>165</v>
      </c>
      <c r="Q56" s="59" t="s">
        <v>146</v>
      </c>
      <c r="R56" s="67">
        <v>10</v>
      </c>
      <c r="S56" s="61" t="str">
        <f t="shared" si="8"/>
        <v/>
      </c>
      <c r="T56" s="61">
        <f t="shared" si="9"/>
        <v>2</v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2</v>
      </c>
    </row>
    <row r="57" spans="1:36" ht="63" customHeight="1" x14ac:dyDescent="0.2">
      <c r="A57" s="43"/>
      <c r="B57" s="43"/>
      <c r="C57" s="43"/>
      <c r="D57" s="65" t="s">
        <v>97</v>
      </c>
      <c r="E57" s="25" t="s">
        <v>63</v>
      </c>
      <c r="F57" s="25" t="s">
        <v>164</v>
      </c>
      <c r="G57" s="25"/>
      <c r="H57" s="25"/>
      <c r="I57" s="25"/>
      <c r="J57" s="25" t="s">
        <v>65</v>
      </c>
      <c r="K57" s="25"/>
      <c r="L57" s="25"/>
      <c r="M57" s="25"/>
      <c r="N57" s="61">
        <v>2</v>
      </c>
      <c r="O57" s="25"/>
      <c r="P57" s="61" t="s">
        <v>166</v>
      </c>
      <c r="Q57" s="59" t="s">
        <v>146</v>
      </c>
      <c r="R57" s="67">
        <v>10</v>
      </c>
      <c r="S57" s="61" t="str">
        <f t="shared" si="8"/>
        <v/>
      </c>
      <c r="T57" s="61">
        <f t="shared" si="9"/>
        <v>2</v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2</v>
      </c>
    </row>
    <row r="58" spans="1:36" ht="63" customHeight="1" x14ac:dyDescent="0.2">
      <c r="A58" s="43"/>
      <c r="B58" s="43"/>
      <c r="C58" s="43"/>
      <c r="D58" s="65" t="s">
        <v>97</v>
      </c>
      <c r="E58" s="25" t="s">
        <v>67</v>
      </c>
      <c r="F58" s="25" t="s">
        <v>164</v>
      </c>
      <c r="G58" s="25"/>
      <c r="H58" s="25"/>
      <c r="I58" s="25"/>
      <c r="J58" s="25" t="s">
        <v>65</v>
      </c>
      <c r="K58" s="25"/>
      <c r="L58" s="25"/>
      <c r="M58" s="25"/>
      <c r="N58" s="61">
        <v>2</v>
      </c>
      <c r="O58" s="25"/>
      <c r="P58" s="61" t="s">
        <v>166</v>
      </c>
      <c r="Q58" s="59" t="s">
        <v>146</v>
      </c>
      <c r="R58" s="67">
        <v>10</v>
      </c>
      <c r="S58" s="61" t="str">
        <f t="shared" si="8"/>
        <v/>
      </c>
      <c r="T58" s="61">
        <f t="shared" si="9"/>
        <v>2</v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2</v>
      </c>
    </row>
    <row r="59" spans="1:36" ht="63" customHeight="1" x14ac:dyDescent="0.2">
      <c r="A59" s="43"/>
      <c r="B59" s="43"/>
      <c r="C59" s="43"/>
      <c r="D59" s="65" t="s">
        <v>97</v>
      </c>
      <c r="E59" s="25" t="s">
        <v>71</v>
      </c>
      <c r="F59" s="25" t="s">
        <v>164</v>
      </c>
      <c r="G59" s="25"/>
      <c r="H59" s="25"/>
      <c r="I59" s="25"/>
      <c r="J59" s="25" t="s">
        <v>65</v>
      </c>
      <c r="K59" s="25"/>
      <c r="L59" s="25"/>
      <c r="M59" s="25"/>
      <c r="N59" s="61">
        <v>2</v>
      </c>
      <c r="O59" s="25"/>
      <c r="P59" s="61" t="s">
        <v>166</v>
      </c>
      <c r="Q59" s="59" t="s">
        <v>146</v>
      </c>
      <c r="R59" s="67">
        <v>10</v>
      </c>
      <c r="S59" s="61" t="str">
        <f t="shared" si="8"/>
        <v/>
      </c>
      <c r="T59" s="61">
        <f t="shared" si="9"/>
        <v>2</v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2</v>
      </c>
    </row>
    <row r="60" spans="1:36" ht="47.25" customHeight="1" x14ac:dyDescent="0.2">
      <c r="A60" s="43"/>
      <c r="B60" s="43"/>
      <c r="C60" s="43"/>
      <c r="D60" s="65" t="s">
        <v>98</v>
      </c>
      <c r="E60" s="25" t="s">
        <v>71</v>
      </c>
      <c r="F60" s="25" t="s">
        <v>164</v>
      </c>
      <c r="G60" s="25"/>
      <c r="H60" s="25"/>
      <c r="I60" s="25"/>
      <c r="J60" s="25" t="s">
        <v>65</v>
      </c>
      <c r="K60" s="25"/>
      <c r="L60" s="25"/>
      <c r="M60" s="25"/>
      <c r="N60" s="61">
        <v>2</v>
      </c>
      <c r="O60" s="25"/>
      <c r="P60" s="61" t="s">
        <v>171</v>
      </c>
      <c r="Q60" s="59" t="s">
        <v>78</v>
      </c>
      <c r="R60" s="67">
        <v>30</v>
      </c>
      <c r="S60" s="61" t="str">
        <f t="shared" si="8"/>
        <v/>
      </c>
      <c r="T60" s="61">
        <f t="shared" si="9"/>
        <v>2</v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2</v>
      </c>
    </row>
    <row r="61" spans="1:36" ht="47.25" customHeight="1" x14ac:dyDescent="0.2">
      <c r="A61" s="43"/>
      <c r="B61" s="43"/>
      <c r="C61" s="43"/>
      <c r="D61" s="65" t="s">
        <v>98</v>
      </c>
      <c r="E61" s="25" t="s">
        <v>76</v>
      </c>
      <c r="F61" s="25" t="s">
        <v>164</v>
      </c>
      <c r="G61" s="25"/>
      <c r="H61" s="25"/>
      <c r="I61" s="25"/>
      <c r="J61" s="25" t="s">
        <v>65</v>
      </c>
      <c r="K61" s="25"/>
      <c r="L61" s="25"/>
      <c r="M61" s="25"/>
      <c r="N61" s="61">
        <v>2</v>
      </c>
      <c r="O61" s="25"/>
      <c r="P61" s="61" t="s">
        <v>172</v>
      </c>
      <c r="Q61" s="59" t="s">
        <v>74</v>
      </c>
      <c r="R61" s="67">
        <v>29</v>
      </c>
      <c r="S61" s="61" t="str">
        <f t="shared" si="8"/>
        <v/>
      </c>
      <c r="T61" s="61">
        <f t="shared" si="9"/>
        <v>2</v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2</v>
      </c>
    </row>
    <row r="62" spans="1:36" ht="47.25" customHeight="1" x14ac:dyDescent="0.2">
      <c r="A62" s="43"/>
      <c r="B62" s="43"/>
      <c r="C62" s="43"/>
      <c r="D62" s="65" t="s">
        <v>100</v>
      </c>
      <c r="E62" s="25" t="s">
        <v>67</v>
      </c>
      <c r="F62" s="25" t="s">
        <v>164</v>
      </c>
      <c r="G62" s="25"/>
      <c r="H62" s="25"/>
      <c r="I62" s="25"/>
      <c r="J62" s="25" t="s">
        <v>65</v>
      </c>
      <c r="K62" s="25"/>
      <c r="L62" s="25"/>
      <c r="M62" s="25"/>
      <c r="N62" s="61">
        <v>2</v>
      </c>
      <c r="O62" s="25"/>
      <c r="P62" s="61" t="s">
        <v>171</v>
      </c>
      <c r="Q62" s="59" t="s">
        <v>74</v>
      </c>
      <c r="R62" s="67">
        <v>29</v>
      </c>
      <c r="S62" s="61" t="str">
        <f t="shared" si="8"/>
        <v/>
      </c>
      <c r="T62" s="61">
        <f t="shared" si="9"/>
        <v>2</v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2</v>
      </c>
    </row>
    <row r="63" spans="1:36" ht="22.5" customHeight="1" x14ac:dyDescent="0.2">
      <c r="A63" s="43"/>
      <c r="B63" s="43"/>
      <c r="C63" s="43"/>
      <c r="D63" s="65" t="s">
        <v>100</v>
      </c>
      <c r="E63" s="25" t="s">
        <v>76</v>
      </c>
      <c r="F63" s="25" t="s">
        <v>164</v>
      </c>
      <c r="G63" s="25"/>
      <c r="H63" s="25"/>
      <c r="I63" s="25"/>
      <c r="J63" s="25" t="s">
        <v>65</v>
      </c>
      <c r="K63" s="25"/>
      <c r="L63" s="25"/>
      <c r="M63" s="25"/>
      <c r="N63" s="61">
        <v>2</v>
      </c>
      <c r="O63" s="25"/>
      <c r="P63" s="59" t="s">
        <v>169</v>
      </c>
      <c r="Q63" s="59" t="s">
        <v>80</v>
      </c>
      <c r="R63" s="67">
        <v>54</v>
      </c>
      <c r="S63" s="61" t="str">
        <f t="shared" si="8"/>
        <v/>
      </c>
      <c r="T63" s="61">
        <f t="shared" si="9"/>
        <v>2</v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2</v>
      </c>
    </row>
    <row r="64" spans="1:36" ht="45" customHeight="1" x14ac:dyDescent="0.2">
      <c r="A64" s="43"/>
      <c r="B64" s="43"/>
      <c r="C64" s="43"/>
      <c r="D64" s="65" t="s">
        <v>180</v>
      </c>
      <c r="E64" s="25" t="s">
        <v>76</v>
      </c>
      <c r="F64" s="25" t="s">
        <v>103</v>
      </c>
      <c r="G64" s="25"/>
      <c r="H64" s="25"/>
      <c r="I64" s="25"/>
      <c r="J64" s="25" t="s">
        <v>9</v>
      </c>
      <c r="K64" s="25"/>
      <c r="L64" s="25"/>
      <c r="M64" s="25"/>
      <c r="N64" s="61">
        <v>2</v>
      </c>
      <c r="O64" s="25"/>
      <c r="P64" s="59" t="s">
        <v>169</v>
      </c>
      <c r="Q64" s="59" t="s">
        <v>173</v>
      </c>
      <c r="R64" s="67">
        <v>200</v>
      </c>
      <c r="S64" s="61">
        <f t="shared" si="8"/>
        <v>2</v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2</v>
      </c>
    </row>
    <row r="65" spans="1:36" ht="33.75" customHeight="1" x14ac:dyDescent="0.2">
      <c r="A65" s="43"/>
      <c r="B65" s="43"/>
      <c r="C65" s="43"/>
      <c r="D65" s="43" t="s">
        <v>181</v>
      </c>
      <c r="E65" s="43" t="s">
        <v>63</v>
      </c>
      <c r="F65" s="43" t="s">
        <v>61</v>
      </c>
      <c r="G65" s="43"/>
      <c r="H65" s="43"/>
      <c r="I65" s="43"/>
      <c r="J65" s="43" t="s">
        <v>9</v>
      </c>
      <c r="K65" s="43"/>
      <c r="L65" s="43"/>
      <c r="M65" s="43"/>
      <c r="N65" s="61">
        <v>2</v>
      </c>
      <c r="O65" s="43"/>
      <c r="P65" s="59" t="s">
        <v>165</v>
      </c>
      <c r="Q65" s="59" t="s">
        <v>105</v>
      </c>
      <c r="R65" s="67">
        <v>89</v>
      </c>
      <c r="S65" s="61">
        <f t="shared" si="8"/>
        <v>2</v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2</v>
      </c>
    </row>
    <row r="66" spans="1:36" ht="33.75" customHeight="1" x14ac:dyDescent="0.2">
      <c r="A66" s="43"/>
      <c r="B66" s="43"/>
      <c r="C66" s="43"/>
      <c r="D66" s="43" t="s">
        <v>181</v>
      </c>
      <c r="E66" s="43" t="s">
        <v>71</v>
      </c>
      <c r="F66" s="43" t="s">
        <v>164</v>
      </c>
      <c r="G66" s="43"/>
      <c r="H66" s="43"/>
      <c r="I66" s="43"/>
      <c r="J66" s="43" t="s">
        <v>65</v>
      </c>
      <c r="K66" s="43"/>
      <c r="L66" s="43"/>
      <c r="M66" s="43"/>
      <c r="N66" s="61">
        <v>2</v>
      </c>
      <c r="O66" s="43"/>
      <c r="P66" s="59" t="s">
        <v>166</v>
      </c>
      <c r="Q66" s="59" t="s">
        <v>78</v>
      </c>
      <c r="R66" s="67">
        <v>30</v>
      </c>
      <c r="S66" s="61" t="str">
        <f t="shared" si="8"/>
        <v/>
      </c>
      <c r="T66" s="61">
        <f t="shared" si="9"/>
        <v>2</v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2</v>
      </c>
    </row>
    <row r="67" spans="1:36" ht="22.5" customHeight="1" x14ac:dyDescent="0.2">
      <c r="A67" s="43"/>
      <c r="B67" s="43"/>
      <c r="C67" s="43"/>
      <c r="D67" s="43" t="s">
        <v>101</v>
      </c>
      <c r="E67" s="43" t="s">
        <v>71</v>
      </c>
      <c r="F67" s="43" t="s">
        <v>164</v>
      </c>
      <c r="G67" s="43"/>
      <c r="H67" s="43"/>
      <c r="I67" s="43"/>
      <c r="J67" s="43" t="s">
        <v>65</v>
      </c>
      <c r="K67" s="43"/>
      <c r="L67" s="43"/>
      <c r="M67" s="43"/>
      <c r="N67" s="61">
        <v>2</v>
      </c>
      <c r="O67" s="43"/>
      <c r="P67" s="59" t="s">
        <v>171</v>
      </c>
      <c r="Q67" s="59" t="s">
        <v>74</v>
      </c>
      <c r="R67" s="67">
        <v>29</v>
      </c>
      <c r="S67" s="61" t="str">
        <f t="shared" si="8"/>
        <v/>
      </c>
      <c r="T67" s="61">
        <f t="shared" si="9"/>
        <v>2</v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2</v>
      </c>
    </row>
    <row r="68" spans="1:36" ht="22.5" customHeight="1" x14ac:dyDescent="0.2">
      <c r="A68" s="43"/>
      <c r="B68" s="43"/>
      <c r="C68" s="43"/>
      <c r="D68" s="43" t="s">
        <v>101</v>
      </c>
      <c r="E68" s="43" t="s">
        <v>76</v>
      </c>
      <c r="F68" s="43" t="s">
        <v>182</v>
      </c>
      <c r="G68" s="43"/>
      <c r="H68" s="43"/>
      <c r="I68" s="43"/>
      <c r="J68" s="43" t="s">
        <v>65</v>
      </c>
      <c r="K68" s="43"/>
      <c r="L68" s="43"/>
      <c r="M68" s="43"/>
      <c r="N68" s="61">
        <v>2</v>
      </c>
      <c r="O68" s="43"/>
      <c r="P68" s="59" t="s">
        <v>171</v>
      </c>
      <c r="Q68" s="59" t="s">
        <v>78</v>
      </c>
      <c r="R68" s="67">
        <v>30</v>
      </c>
      <c r="S68" s="61" t="str">
        <f t="shared" si="8"/>
        <v/>
      </c>
      <c r="T68" s="61">
        <f t="shared" si="9"/>
        <v>2</v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2</v>
      </c>
    </row>
    <row r="69" spans="1:36" ht="33.75" customHeight="1" x14ac:dyDescent="0.2">
      <c r="A69" s="43"/>
      <c r="B69" s="43"/>
      <c r="C69" s="43"/>
      <c r="D69" s="43" t="s">
        <v>102</v>
      </c>
      <c r="E69" s="43" t="s">
        <v>71</v>
      </c>
      <c r="F69" s="43" t="s">
        <v>103</v>
      </c>
      <c r="G69" s="43"/>
      <c r="H69" s="43"/>
      <c r="I69" s="43"/>
      <c r="J69" s="43" t="s">
        <v>9</v>
      </c>
      <c r="K69" s="43"/>
      <c r="L69" s="43"/>
      <c r="M69" s="43"/>
      <c r="N69" s="61">
        <v>2</v>
      </c>
      <c r="O69" s="43"/>
      <c r="P69" s="59" t="s">
        <v>166</v>
      </c>
      <c r="Q69" s="59" t="s">
        <v>105</v>
      </c>
      <c r="R69" s="67">
        <v>89</v>
      </c>
      <c r="S69" s="61">
        <f t="shared" si="8"/>
        <v>2</v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2</v>
      </c>
    </row>
    <row r="70" spans="1:36" ht="33.75" customHeight="1" x14ac:dyDescent="0.2">
      <c r="A70" s="43"/>
      <c r="B70" s="43"/>
      <c r="C70" s="43"/>
      <c r="D70" s="43" t="s">
        <v>102</v>
      </c>
      <c r="E70" s="43" t="s">
        <v>76</v>
      </c>
      <c r="F70" s="43" t="s">
        <v>164</v>
      </c>
      <c r="G70" s="43"/>
      <c r="H70" s="43"/>
      <c r="I70" s="43"/>
      <c r="J70" s="43" t="s">
        <v>65</v>
      </c>
      <c r="K70" s="43"/>
      <c r="L70" s="43"/>
      <c r="M70" s="43"/>
      <c r="N70" s="61">
        <v>2</v>
      </c>
      <c r="O70" s="43"/>
      <c r="P70" s="59" t="s">
        <v>172</v>
      </c>
      <c r="Q70" s="59" t="s">
        <v>74</v>
      </c>
      <c r="R70" s="67">
        <v>29</v>
      </c>
      <c r="S70" s="61" t="str">
        <f t="shared" si="8"/>
        <v/>
      </c>
      <c r="T70" s="61">
        <f t="shared" si="9"/>
        <v>2</v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2</v>
      </c>
    </row>
    <row r="71" spans="1:36" ht="31.5" customHeight="1" x14ac:dyDescent="0.2">
      <c r="A71" s="43"/>
      <c r="B71" s="43"/>
      <c r="C71" s="43"/>
      <c r="D71" s="43" t="s">
        <v>106</v>
      </c>
      <c r="E71" s="43" t="s">
        <v>83</v>
      </c>
      <c r="F71" s="43" t="s">
        <v>164</v>
      </c>
      <c r="G71" s="43"/>
      <c r="H71" s="43"/>
      <c r="I71" s="43"/>
      <c r="J71" s="43" t="s">
        <v>65</v>
      </c>
      <c r="K71" s="43"/>
      <c r="L71" s="43"/>
      <c r="M71" s="43"/>
      <c r="N71" s="43"/>
      <c r="O71" s="43"/>
      <c r="P71" s="59" t="s">
        <v>138</v>
      </c>
      <c r="Q71" s="59" t="s">
        <v>167</v>
      </c>
      <c r="R71" s="67">
        <v>13</v>
      </c>
      <c r="S71" s="61" t="str">
        <f t="shared" si="8"/>
        <v/>
      </c>
      <c r="T71" s="61">
        <f t="shared" si="9"/>
        <v>0</v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>
        <f t="shared" ref="P83:P114" si="24">G83</f>
        <v>0</v>
      </c>
      <c r="Q83" s="24">
        <f t="shared" ref="Q83:Q114" si="25">I83</f>
        <v>0</v>
      </c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>
        <f t="shared" si="24"/>
        <v>0</v>
      </c>
      <c r="Q84" s="24">
        <f t="shared" si="25"/>
        <v>0</v>
      </c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>
        <f t="shared" si="24"/>
        <v>0</v>
      </c>
      <c r="Q85" s="24">
        <f t="shared" si="25"/>
        <v>0</v>
      </c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>
        <f t="shared" si="24"/>
        <v>0</v>
      </c>
      <c r="Q86" s="24">
        <f t="shared" si="25"/>
        <v>0</v>
      </c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>
        <f t="shared" si="24"/>
        <v>0</v>
      </c>
      <c r="Q87" s="24">
        <f t="shared" si="25"/>
        <v>0</v>
      </c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>
        <f t="shared" si="24"/>
        <v>0</v>
      </c>
      <c r="Q88" s="24">
        <f t="shared" si="25"/>
        <v>0</v>
      </c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si="24"/>
        <v>0</v>
      </c>
      <c r="Q89" s="24">
        <f t="shared" si="25"/>
        <v>0</v>
      </c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24"/>
        <v>0</v>
      </c>
      <c r="Q90" s="24">
        <f t="shared" si="25"/>
        <v>0</v>
      </c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24"/>
        <v>0</v>
      </c>
      <c r="Q91" s="24">
        <f t="shared" si="25"/>
        <v>0</v>
      </c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24"/>
        <v>0</v>
      </c>
      <c r="Q92" s="24">
        <f t="shared" si="25"/>
        <v>0</v>
      </c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24"/>
        <v>0</v>
      </c>
      <c r="Q93" s="24">
        <f t="shared" si="25"/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ref="P115:P144" si="34">G115</f>
        <v>0</v>
      </c>
      <c r="Q115" s="24">
        <f t="shared" ref="Q115:Q144" si="35">I115</f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34"/>
        <v>0</v>
      </c>
      <c r="Q116" s="24">
        <f t="shared" si="3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34"/>
        <v>0</v>
      </c>
      <c r="Q117" s="24">
        <f t="shared" si="3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34"/>
        <v>0</v>
      </c>
      <c r="Q118" s="24">
        <f t="shared" si="3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34"/>
        <v>0</v>
      </c>
      <c r="Q119" s="24">
        <f t="shared" si="3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34"/>
        <v>0</v>
      </c>
      <c r="Q120" s="24">
        <f t="shared" si="3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34"/>
        <v>0</v>
      </c>
      <c r="Q121" s="24">
        <f t="shared" si="3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34"/>
        <v>0</v>
      </c>
      <c r="Q122" s="24">
        <f t="shared" si="3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34"/>
        <v>0</v>
      </c>
      <c r="Q123" s="24">
        <f t="shared" si="3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34"/>
        <v>0</v>
      </c>
      <c r="Q124" s="24">
        <f t="shared" si="3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34"/>
        <v>0</v>
      </c>
      <c r="Q125" s="24">
        <f t="shared" si="3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44" si="36">IF(OR(J139="СПЗ",,J139="Лекции",),N139,"")</f>
        <v/>
      </c>
      <c r="T139" s="61" t="str">
        <f t="shared" ref="T139:T144" si="37">IF(OR(J139="СПЗ",,J139="Семинары ИПЗ",),N139,"")</f>
        <v/>
      </c>
      <c r="U139" s="61" t="str">
        <f t="shared" ref="U139:U144" si="38">IF(OR(J139="СПЗ",,J139="Консультации",),N139,"")</f>
        <v/>
      </c>
      <c r="V139" s="61"/>
      <c r="W139" s="61"/>
      <c r="X139" s="62" t="str">
        <f t="shared" ref="X139:X144" si="39">IF(OR(J139="Зачеты",,J139="Зачет с оценкой"),IF(R139&lt;11,R139*0.2,R139*0.05+3),"")</f>
        <v/>
      </c>
      <c r="Y139" s="62" t="str">
        <f t="shared" ref="Y139:Y144" si="40">IF(J139="Экзамены",IF(R139&lt;11,R139*0.3,R139*0.05+3),"")</f>
        <v/>
      </c>
      <c r="Z139" s="61"/>
      <c r="AA139" s="61"/>
      <c r="AB139" s="63" t="str">
        <f t="shared" ref="AB139:AB144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44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9" x14ac:dyDescent="0.2">
      <c r="A145" s="23"/>
      <c r="B145" s="23"/>
      <c r="C145" s="23"/>
      <c r="D145" s="22" t="s">
        <v>29</v>
      </c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9"/>
      <c r="S145" s="13">
        <f t="shared" ref="S145:AJ145" si="44">SUM(S11:S144)</f>
        <v>20</v>
      </c>
      <c r="T145" s="13">
        <f t="shared" si="44"/>
        <v>104</v>
      </c>
      <c r="U145" s="13">
        <f t="shared" si="44"/>
        <v>0</v>
      </c>
      <c r="V145" s="13">
        <f t="shared" si="44"/>
        <v>0</v>
      </c>
      <c r="W145" s="13">
        <f t="shared" si="44"/>
        <v>0</v>
      </c>
      <c r="X145" s="13">
        <f t="shared" si="44"/>
        <v>0</v>
      </c>
      <c r="Y145" s="13">
        <f t="shared" si="44"/>
        <v>0</v>
      </c>
      <c r="Z145" s="13">
        <f t="shared" si="44"/>
        <v>0</v>
      </c>
      <c r="AA145" s="13">
        <f t="shared" si="44"/>
        <v>0</v>
      </c>
      <c r="AB145" s="13">
        <f t="shared" si="44"/>
        <v>0</v>
      </c>
      <c r="AC145" s="13">
        <f t="shared" si="44"/>
        <v>0</v>
      </c>
      <c r="AD145" s="13">
        <f t="shared" si="44"/>
        <v>0</v>
      </c>
      <c r="AE145" s="13">
        <f t="shared" si="44"/>
        <v>0</v>
      </c>
      <c r="AF145" s="13">
        <f t="shared" si="44"/>
        <v>0</v>
      </c>
      <c r="AG145" s="13">
        <f t="shared" si="44"/>
        <v>0</v>
      </c>
      <c r="AH145" s="13">
        <f t="shared" si="44"/>
        <v>0</v>
      </c>
      <c r="AI145" s="13">
        <f t="shared" si="44"/>
        <v>0</v>
      </c>
      <c r="AJ145" s="13">
        <f t="shared" si="44"/>
        <v>124</v>
      </c>
    </row>
    <row r="146" spans="1:39" x14ac:dyDescent="0.2">
      <c r="A146" s="21"/>
      <c r="B146" s="21"/>
      <c r="C146" s="21"/>
      <c r="D146" s="20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</row>
    <row r="147" spans="1:39" x14ac:dyDescent="0.2">
      <c r="A147" s="21"/>
      <c r="B147" s="21"/>
      <c r="C147" s="21"/>
      <c r="D147" s="20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9" t="s">
        <v>117</v>
      </c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</row>
    <row r="148" spans="1:39" x14ac:dyDescent="0.2">
      <c r="A148" s="21"/>
      <c r="B148" s="21"/>
      <c r="C148" s="21"/>
      <c r="D148" s="20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9" t="s">
        <v>118</v>
      </c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 spans="1:39" x14ac:dyDescent="0.2">
      <c r="A149" s="21"/>
      <c r="B149" s="21"/>
      <c r="C149" s="21"/>
      <c r="D149" s="20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9" t="s">
        <v>51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 spans="1:39" x14ac:dyDescent="0.2">
      <c r="A150" s="21"/>
      <c r="B150" s="21"/>
      <c r="C150" s="21"/>
      <c r="D150" s="20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9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 spans="1:39" x14ac:dyDescent="0.2">
      <c r="A151" s="21"/>
      <c r="B151" s="21"/>
      <c r="C151" s="21"/>
      <c r="D151" s="20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9" t="s">
        <v>119</v>
      </c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 spans="1:39" x14ac:dyDescent="0.2">
      <c r="A152" s="17"/>
      <c r="B152" s="17"/>
      <c r="C152" s="17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M152" s="64" t="s">
        <v>120</v>
      </c>
    </row>
  </sheetData>
  <autoFilter ref="D10:AJ145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44 AJ11:AJ144">
    <cfRule type="containsText" dxfId="29" priority="4" operator="containsText" text="УКАЗАТЬ УРОВЕНЬ!!!">
      <formula>NOT(ISERROR(SEARCH("УКАЗАТЬ УРОВЕНЬ!!!",AE11)))</formula>
    </cfRule>
  </conditionalFormatting>
  <conditionalFormatting sqref="X11:Y144">
    <cfRule type="expression" dxfId="28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47"/>
  <sheetViews>
    <sheetView view="pageBreakPreview" topLeftCell="D73" zoomScale="85" zoomScaleNormal="100" zoomScaleSheetLayoutView="85" workbookViewId="0">
      <selection activeCell="AJ141" sqref="AJ141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6" width="9.140625" style="64" customWidth="1"/>
    <col min="187" max="16384" width="9.140625" style="64"/>
  </cols>
  <sheetData>
    <row r="1" spans="1:39" x14ac:dyDescent="0.2">
      <c r="A1" s="95" t="s">
        <v>183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63" customHeight="1" x14ac:dyDescent="0.2">
      <c r="A11" s="27"/>
      <c r="B11" s="27"/>
      <c r="C11" s="27"/>
      <c r="D11" s="60" t="s">
        <v>59</v>
      </c>
      <c r="E11" s="61" t="s">
        <v>67</v>
      </c>
      <c r="F11" s="61" t="s">
        <v>184</v>
      </c>
      <c r="G11" s="61"/>
      <c r="H11" s="61"/>
      <c r="I11" s="61"/>
      <c r="J11" s="61" t="s">
        <v>65</v>
      </c>
      <c r="K11" s="61"/>
      <c r="L11" s="61"/>
      <c r="M11" s="61"/>
      <c r="N11" s="61">
        <v>2</v>
      </c>
      <c r="O11" s="61"/>
      <c r="P11" s="61" t="s">
        <v>185</v>
      </c>
      <c r="Q11" s="61" t="s">
        <v>186</v>
      </c>
      <c r="R11" s="61">
        <v>26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2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2</v>
      </c>
    </row>
    <row r="12" spans="1:39" ht="63" customHeight="1" x14ac:dyDescent="0.2">
      <c r="A12" s="27"/>
      <c r="B12" s="27"/>
      <c r="C12" s="27"/>
      <c r="D12" s="60" t="s">
        <v>59</v>
      </c>
      <c r="E12" s="61" t="s">
        <v>71</v>
      </c>
      <c r="F12" s="61" t="s">
        <v>61</v>
      </c>
      <c r="G12" s="61"/>
      <c r="H12" s="61"/>
      <c r="I12" s="61"/>
      <c r="J12" s="61" t="s">
        <v>9</v>
      </c>
      <c r="K12" s="61"/>
      <c r="L12" s="61"/>
      <c r="M12" s="61"/>
      <c r="N12" s="61">
        <v>2</v>
      </c>
      <c r="O12" s="61"/>
      <c r="P12" s="61" t="s">
        <v>185</v>
      </c>
      <c r="Q12" s="61" t="s">
        <v>187</v>
      </c>
      <c r="R12" s="61">
        <v>63</v>
      </c>
      <c r="S12" s="61">
        <f t="shared" si="0"/>
        <v>2</v>
      </c>
      <c r="T12" s="61" t="str">
        <f t="shared" si="1"/>
        <v/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 t="s">
        <v>122</v>
      </c>
      <c r="E13" s="61" t="s">
        <v>63</v>
      </c>
      <c r="F13" s="61" t="s">
        <v>184</v>
      </c>
      <c r="G13" s="61"/>
      <c r="H13" s="61"/>
      <c r="I13" s="61"/>
      <c r="J13" s="61" t="s">
        <v>65</v>
      </c>
      <c r="K13" s="61"/>
      <c r="L13" s="61"/>
      <c r="M13" s="61"/>
      <c r="N13" s="61">
        <v>2</v>
      </c>
      <c r="O13" s="61"/>
      <c r="P13" s="61" t="s">
        <v>188</v>
      </c>
      <c r="Q13" s="61" t="s">
        <v>74</v>
      </c>
      <c r="R13" s="61">
        <v>30</v>
      </c>
      <c r="S13" s="61" t="str">
        <f t="shared" si="0"/>
        <v/>
      </c>
      <c r="T13" s="61">
        <f t="shared" si="1"/>
        <v>2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31.5" customHeight="1" x14ac:dyDescent="0.2">
      <c r="A14" s="27"/>
      <c r="B14" s="27"/>
      <c r="C14" s="27"/>
      <c r="D14" s="60" t="s">
        <v>122</v>
      </c>
      <c r="E14" s="61" t="s">
        <v>67</v>
      </c>
      <c r="F14" s="61" t="s">
        <v>184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188</v>
      </c>
      <c r="Q14" s="61" t="s">
        <v>74</v>
      </c>
      <c r="R14" s="61">
        <v>30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31.5" customHeight="1" x14ac:dyDescent="0.2">
      <c r="A15" s="27"/>
      <c r="B15" s="27"/>
      <c r="C15" s="27"/>
      <c r="D15" s="60" t="s">
        <v>122</v>
      </c>
      <c r="E15" s="61" t="s">
        <v>71</v>
      </c>
      <c r="F15" s="61" t="s">
        <v>184</v>
      </c>
      <c r="G15" s="61"/>
      <c r="H15" s="61"/>
      <c r="I15" s="61"/>
      <c r="J15" s="61" t="s">
        <v>65</v>
      </c>
      <c r="K15" s="61"/>
      <c r="L15" s="61"/>
      <c r="M15" s="61"/>
      <c r="N15" s="61">
        <v>2</v>
      </c>
      <c r="O15" s="61"/>
      <c r="P15" s="61" t="s">
        <v>188</v>
      </c>
      <c r="Q15" s="61" t="s">
        <v>79</v>
      </c>
      <c r="R15" s="61">
        <v>31</v>
      </c>
      <c r="S15" s="61" t="str">
        <f t="shared" si="0"/>
        <v/>
      </c>
      <c r="T15" s="61">
        <f t="shared" si="1"/>
        <v>2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43"/>
      <c r="B16" s="43"/>
      <c r="C16" s="43"/>
      <c r="D16" s="60" t="s">
        <v>122</v>
      </c>
      <c r="E16" s="61" t="s">
        <v>76</v>
      </c>
      <c r="F16" s="61" t="s">
        <v>184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188</v>
      </c>
      <c r="Q16" s="61" t="s">
        <v>79</v>
      </c>
      <c r="R16" s="61">
        <v>31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43"/>
      <c r="B17" s="43"/>
      <c r="C17" s="43"/>
      <c r="D17" s="60" t="s">
        <v>170</v>
      </c>
      <c r="E17" s="61" t="s">
        <v>63</v>
      </c>
      <c r="F17" s="61" t="s">
        <v>184</v>
      </c>
      <c r="G17" s="61"/>
      <c r="H17" s="61"/>
      <c r="I17" s="61"/>
      <c r="J17" s="61" t="s">
        <v>65</v>
      </c>
      <c r="K17" s="61"/>
      <c r="L17" s="61"/>
      <c r="M17" s="61"/>
      <c r="N17" s="61">
        <v>2</v>
      </c>
      <c r="O17" s="61"/>
      <c r="P17" s="61" t="s">
        <v>188</v>
      </c>
      <c r="Q17" s="61" t="s">
        <v>152</v>
      </c>
      <c r="R17" s="61">
        <v>38</v>
      </c>
      <c r="S17" s="61" t="str">
        <f t="shared" si="0"/>
        <v/>
      </c>
      <c r="T17" s="61">
        <f t="shared" si="1"/>
        <v>2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141.75" customHeight="1" x14ac:dyDescent="0.2">
      <c r="A18" s="43"/>
      <c r="B18" s="43"/>
      <c r="C18" s="43"/>
      <c r="D18" s="60" t="s">
        <v>170</v>
      </c>
      <c r="E18" s="61" t="s">
        <v>67</v>
      </c>
      <c r="F18" s="61" t="s">
        <v>184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188</v>
      </c>
      <c r="Q18" s="61" t="s">
        <v>155</v>
      </c>
      <c r="R18" s="61">
        <v>24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141.75" customHeight="1" x14ac:dyDescent="0.2">
      <c r="A19" s="43"/>
      <c r="B19" s="43"/>
      <c r="C19" s="43"/>
      <c r="D19" s="60" t="s">
        <v>170</v>
      </c>
      <c r="E19" s="61" t="s">
        <v>76</v>
      </c>
      <c r="F19" s="61" t="s">
        <v>184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188</v>
      </c>
      <c r="Q19" s="61" t="s">
        <v>78</v>
      </c>
      <c r="R19" s="61">
        <v>30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 t="s">
        <v>69</v>
      </c>
      <c r="E20" s="61" t="s">
        <v>67</v>
      </c>
      <c r="F20" s="61" t="s">
        <v>184</v>
      </c>
      <c r="G20" s="61"/>
      <c r="H20" s="61"/>
      <c r="I20" s="61"/>
      <c r="J20" s="61" t="s">
        <v>65</v>
      </c>
      <c r="K20" s="61"/>
      <c r="L20" s="61"/>
      <c r="M20" s="61"/>
      <c r="N20" s="61">
        <v>2</v>
      </c>
      <c r="O20" s="61"/>
      <c r="P20" s="61" t="s">
        <v>188</v>
      </c>
      <c r="Q20" s="61" t="s">
        <v>78</v>
      </c>
      <c r="R20" s="61">
        <v>30</v>
      </c>
      <c r="S20" s="61" t="str">
        <f t="shared" si="0"/>
        <v/>
      </c>
      <c r="T20" s="61">
        <f t="shared" si="1"/>
        <v>2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2</v>
      </c>
    </row>
    <row r="21" spans="1:38" ht="141.75" customHeight="1" x14ac:dyDescent="0.2">
      <c r="A21" s="43"/>
      <c r="B21" s="43"/>
      <c r="C21" s="43"/>
      <c r="D21" s="60" t="s">
        <v>69</v>
      </c>
      <c r="E21" s="61" t="s">
        <v>71</v>
      </c>
      <c r="F21" s="61" t="s">
        <v>184</v>
      </c>
      <c r="G21" s="61"/>
      <c r="H21" s="61"/>
      <c r="I21" s="61"/>
      <c r="J21" s="61" t="s">
        <v>65</v>
      </c>
      <c r="K21" s="61"/>
      <c r="L21" s="61"/>
      <c r="M21" s="61"/>
      <c r="N21" s="61">
        <v>2</v>
      </c>
      <c r="O21" s="61"/>
      <c r="P21" s="61" t="s">
        <v>189</v>
      </c>
      <c r="Q21" s="61" t="s">
        <v>155</v>
      </c>
      <c r="R21" s="61">
        <v>24</v>
      </c>
      <c r="S21" s="61" t="str">
        <f t="shared" si="0"/>
        <v/>
      </c>
      <c r="T21" s="61">
        <f t="shared" si="1"/>
        <v>2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141.75" customHeight="1" x14ac:dyDescent="0.2">
      <c r="A22" s="43"/>
      <c r="B22" s="43"/>
      <c r="C22" s="43"/>
      <c r="D22" s="60" t="s">
        <v>69</v>
      </c>
      <c r="E22" s="61" t="s">
        <v>76</v>
      </c>
      <c r="F22" s="61" t="s">
        <v>184</v>
      </c>
      <c r="G22" s="61"/>
      <c r="H22" s="61"/>
      <c r="I22" s="61"/>
      <c r="J22" s="61" t="s">
        <v>65</v>
      </c>
      <c r="K22" s="61"/>
      <c r="L22" s="61"/>
      <c r="M22" s="61"/>
      <c r="N22" s="61">
        <v>2</v>
      </c>
      <c r="O22" s="61"/>
      <c r="P22" s="61" t="s">
        <v>135</v>
      </c>
      <c r="Q22" s="61" t="s">
        <v>190</v>
      </c>
      <c r="R22" s="61">
        <v>7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8" ht="141.75" customHeight="1" x14ac:dyDescent="0.2">
      <c r="A23" s="43"/>
      <c r="B23" s="43"/>
      <c r="C23" s="43"/>
      <c r="D23" s="60" t="s">
        <v>73</v>
      </c>
      <c r="E23" s="61" t="s">
        <v>60</v>
      </c>
      <c r="F23" s="61" t="s">
        <v>191</v>
      </c>
      <c r="G23" s="61"/>
      <c r="H23" s="61"/>
      <c r="I23" s="61"/>
      <c r="J23" s="61" t="s">
        <v>65</v>
      </c>
      <c r="K23" s="61"/>
      <c r="L23" s="61"/>
      <c r="M23" s="61"/>
      <c r="N23" s="61">
        <v>2</v>
      </c>
      <c r="O23" s="61"/>
      <c r="P23" s="61" t="s">
        <v>192</v>
      </c>
      <c r="Q23" s="61" t="s">
        <v>193</v>
      </c>
      <c r="R23" s="61">
        <v>10</v>
      </c>
      <c r="S23" s="61" t="str">
        <f t="shared" si="0"/>
        <v/>
      </c>
      <c r="T23" s="61">
        <f t="shared" si="1"/>
        <v>2</v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8" ht="141.75" customHeight="1" x14ac:dyDescent="0.2">
      <c r="A24" s="43"/>
      <c r="B24" s="43"/>
      <c r="C24" s="43"/>
      <c r="D24" s="60" t="s">
        <v>73</v>
      </c>
      <c r="E24" s="61" t="s">
        <v>63</v>
      </c>
      <c r="F24" s="61" t="s">
        <v>194</v>
      </c>
      <c r="G24" s="61"/>
      <c r="H24" s="61"/>
      <c r="I24" s="61"/>
      <c r="J24" s="61" t="s">
        <v>9</v>
      </c>
      <c r="K24" s="61"/>
      <c r="L24" s="61"/>
      <c r="M24" s="61"/>
      <c r="N24" s="61">
        <v>2</v>
      </c>
      <c r="O24" s="61"/>
      <c r="P24" s="61" t="s">
        <v>192</v>
      </c>
      <c r="Q24" s="61" t="s">
        <v>195</v>
      </c>
      <c r="R24" s="61">
        <v>39</v>
      </c>
      <c r="S24" s="61">
        <f t="shared" si="0"/>
        <v>2</v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8" ht="141.75" customHeight="1" x14ac:dyDescent="0.2">
      <c r="A25" s="43"/>
      <c r="B25" s="43"/>
      <c r="C25" s="43"/>
      <c r="D25" s="60" t="s">
        <v>73</v>
      </c>
      <c r="E25" s="61" t="s">
        <v>63</v>
      </c>
      <c r="F25" s="61" t="s">
        <v>194</v>
      </c>
      <c r="G25" s="61"/>
      <c r="H25" s="61"/>
      <c r="I25" s="61"/>
      <c r="J25" s="61" t="s">
        <v>9</v>
      </c>
      <c r="K25" s="61"/>
      <c r="L25" s="61"/>
      <c r="M25" s="61"/>
      <c r="N25" s="61">
        <v>2</v>
      </c>
      <c r="O25" s="61"/>
      <c r="P25" s="61" t="s">
        <v>192</v>
      </c>
      <c r="Q25" s="61" t="s">
        <v>195</v>
      </c>
      <c r="R25" s="61">
        <v>39</v>
      </c>
      <c r="S25" s="61">
        <f t="shared" si="0"/>
        <v>2</v>
      </c>
      <c r="T25" s="61" t="str">
        <f t="shared" si="1"/>
        <v/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 t="s">
        <v>73</v>
      </c>
      <c r="E26" s="61" t="s">
        <v>67</v>
      </c>
      <c r="F26" s="61" t="s">
        <v>184</v>
      </c>
      <c r="G26" s="61"/>
      <c r="H26" s="61"/>
      <c r="I26" s="61"/>
      <c r="J26" s="61" t="s">
        <v>9</v>
      </c>
      <c r="K26" s="61"/>
      <c r="L26" s="61"/>
      <c r="M26" s="61"/>
      <c r="N26" s="61">
        <v>2</v>
      </c>
      <c r="O26" s="61"/>
      <c r="P26" s="61" t="s">
        <v>196</v>
      </c>
      <c r="Q26" s="61" t="s">
        <v>152</v>
      </c>
      <c r="R26" s="61">
        <v>38</v>
      </c>
      <c r="S26" s="61">
        <f t="shared" si="0"/>
        <v>2</v>
      </c>
      <c r="T26" s="61" t="str">
        <f t="shared" si="1"/>
        <v/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ht="141.75" customHeight="1" x14ac:dyDescent="0.2">
      <c r="A27" s="43"/>
      <c r="B27" s="43"/>
      <c r="C27" s="43"/>
      <c r="D27" s="60" t="s">
        <v>73</v>
      </c>
      <c r="E27" s="61" t="s">
        <v>71</v>
      </c>
      <c r="F27" s="61" t="s">
        <v>184</v>
      </c>
      <c r="G27" s="61"/>
      <c r="H27" s="61"/>
      <c r="I27" s="61"/>
      <c r="J27" s="61" t="s">
        <v>65</v>
      </c>
      <c r="K27" s="61"/>
      <c r="L27" s="61"/>
      <c r="M27" s="61"/>
      <c r="N27" s="61">
        <v>2</v>
      </c>
      <c r="O27" s="61"/>
      <c r="P27" s="61" t="s">
        <v>196</v>
      </c>
      <c r="Q27" s="61" t="s">
        <v>152</v>
      </c>
      <c r="R27" s="61">
        <v>38</v>
      </c>
      <c r="S27" s="61" t="str">
        <f t="shared" si="0"/>
        <v/>
      </c>
      <c r="T27" s="61">
        <f t="shared" si="1"/>
        <v>2</v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2</v>
      </c>
    </row>
    <row r="28" spans="1:38" ht="141.75" customHeight="1" x14ac:dyDescent="0.2">
      <c r="A28" s="43"/>
      <c r="B28" s="43"/>
      <c r="C28" s="43"/>
      <c r="D28" s="60" t="s">
        <v>77</v>
      </c>
      <c r="E28" s="25" t="s">
        <v>63</v>
      </c>
      <c r="F28" s="25" t="s">
        <v>191</v>
      </c>
      <c r="G28" s="25"/>
      <c r="H28" s="25"/>
      <c r="I28" s="25"/>
      <c r="J28" s="25" t="s">
        <v>65</v>
      </c>
      <c r="K28" s="25"/>
      <c r="L28" s="25"/>
      <c r="M28" s="25"/>
      <c r="N28" s="61">
        <v>2</v>
      </c>
      <c r="O28" s="25"/>
      <c r="P28" s="61" t="s">
        <v>185</v>
      </c>
      <c r="Q28" s="61" t="s">
        <v>186</v>
      </c>
      <c r="R28" s="67">
        <v>26</v>
      </c>
      <c r="S28" s="61" t="str">
        <f t="shared" si="0"/>
        <v/>
      </c>
      <c r="T28" s="61">
        <f t="shared" si="1"/>
        <v>2</v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  <c r="AL28" s="36"/>
    </row>
    <row r="29" spans="1:38" ht="31.5" customHeight="1" x14ac:dyDescent="0.2">
      <c r="A29" s="43"/>
      <c r="B29" s="43"/>
      <c r="C29" s="43"/>
      <c r="D29" s="65" t="s">
        <v>77</v>
      </c>
      <c r="E29" s="25" t="s">
        <v>67</v>
      </c>
      <c r="F29" s="25" t="s">
        <v>191</v>
      </c>
      <c r="G29" s="25"/>
      <c r="H29" s="25"/>
      <c r="I29" s="25"/>
      <c r="J29" s="25" t="s">
        <v>65</v>
      </c>
      <c r="K29" s="25"/>
      <c r="L29" s="25"/>
      <c r="M29" s="25"/>
      <c r="N29" s="61">
        <v>2</v>
      </c>
      <c r="O29" s="25"/>
      <c r="P29" s="61" t="s">
        <v>185</v>
      </c>
      <c r="Q29" s="61" t="s">
        <v>197</v>
      </c>
      <c r="R29" s="67">
        <v>17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  <c r="AL29" s="36"/>
    </row>
    <row r="30" spans="1:38" ht="31.5" customHeight="1" x14ac:dyDescent="0.2">
      <c r="A30" s="43"/>
      <c r="B30" s="43"/>
      <c r="C30" s="43"/>
      <c r="D30" s="65" t="s">
        <v>77</v>
      </c>
      <c r="E30" s="25" t="s">
        <v>71</v>
      </c>
      <c r="F30" s="25" t="s">
        <v>191</v>
      </c>
      <c r="G30" s="25"/>
      <c r="H30" s="25"/>
      <c r="I30" s="25"/>
      <c r="J30" s="25" t="s">
        <v>65</v>
      </c>
      <c r="K30" s="25"/>
      <c r="L30" s="25"/>
      <c r="M30" s="25"/>
      <c r="N30" s="61">
        <v>2</v>
      </c>
      <c r="O30" s="25"/>
      <c r="P30" s="61" t="s">
        <v>185</v>
      </c>
      <c r="Q30" s="61" t="s">
        <v>198</v>
      </c>
      <c r="R30" s="67">
        <v>19</v>
      </c>
      <c r="S30" s="61" t="str">
        <f t="shared" si="0"/>
        <v/>
      </c>
      <c r="T30" s="61">
        <f t="shared" si="1"/>
        <v>2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  <c r="AL30" s="36"/>
    </row>
    <row r="31" spans="1:38" ht="31.5" customHeight="1" x14ac:dyDescent="0.2">
      <c r="A31" s="43"/>
      <c r="B31" s="43"/>
      <c r="C31" s="43"/>
      <c r="D31" s="66" t="s">
        <v>77</v>
      </c>
      <c r="E31" s="25" t="s">
        <v>76</v>
      </c>
      <c r="F31" s="25" t="s">
        <v>191</v>
      </c>
      <c r="G31" s="25"/>
      <c r="H31" s="25"/>
      <c r="I31" s="25"/>
      <c r="J31" s="25" t="s">
        <v>65</v>
      </c>
      <c r="K31" s="25"/>
      <c r="L31" s="25"/>
      <c r="M31" s="25"/>
      <c r="N31" s="61">
        <v>2</v>
      </c>
      <c r="O31" s="25"/>
      <c r="P31" s="61" t="s">
        <v>185</v>
      </c>
      <c r="Q31" s="61" t="s">
        <v>198</v>
      </c>
      <c r="R31" s="67">
        <v>19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</row>
    <row r="32" spans="1:38" x14ac:dyDescent="0.2">
      <c r="A32" s="43"/>
      <c r="B32" s="43"/>
      <c r="C32" s="43"/>
      <c r="D32" s="66" t="s">
        <v>137</v>
      </c>
      <c r="E32" s="25" t="s">
        <v>67</v>
      </c>
      <c r="F32" s="25" t="s">
        <v>191</v>
      </c>
      <c r="G32" s="25"/>
      <c r="H32" s="25"/>
      <c r="I32" s="25"/>
      <c r="J32" s="25" t="s">
        <v>65</v>
      </c>
      <c r="K32" s="25"/>
      <c r="L32" s="25"/>
      <c r="M32" s="25"/>
      <c r="N32" s="61">
        <v>2</v>
      </c>
      <c r="O32" s="25"/>
      <c r="P32" s="61" t="s">
        <v>188</v>
      </c>
      <c r="Q32" s="61" t="s">
        <v>158</v>
      </c>
      <c r="R32" s="67">
        <v>14</v>
      </c>
      <c r="S32" s="61" t="str">
        <f t="shared" si="0"/>
        <v/>
      </c>
      <c r="T32" s="61">
        <f t="shared" si="1"/>
        <v>2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2</v>
      </c>
    </row>
    <row r="33" spans="1:36" ht="47.25" customHeight="1" x14ac:dyDescent="0.2">
      <c r="A33" s="43"/>
      <c r="B33" s="43"/>
      <c r="C33" s="43"/>
      <c r="D33" s="66" t="s">
        <v>137</v>
      </c>
      <c r="E33" s="25" t="s">
        <v>71</v>
      </c>
      <c r="F33" s="25" t="s">
        <v>194</v>
      </c>
      <c r="G33" s="25"/>
      <c r="H33" s="25"/>
      <c r="I33" s="25"/>
      <c r="J33" s="25" t="s">
        <v>9</v>
      </c>
      <c r="K33" s="25"/>
      <c r="L33" s="25"/>
      <c r="M33" s="25"/>
      <c r="N33" s="61">
        <v>2</v>
      </c>
      <c r="O33" s="25"/>
      <c r="P33" s="61" t="s">
        <v>188</v>
      </c>
      <c r="Q33" s="61" t="s">
        <v>105</v>
      </c>
      <c r="R33" s="67">
        <v>91</v>
      </c>
      <c r="S33" s="61">
        <f t="shared" si="0"/>
        <v>2</v>
      </c>
      <c r="T33" s="61" t="str">
        <f t="shared" si="1"/>
        <v/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2</v>
      </c>
    </row>
    <row r="34" spans="1:36" x14ac:dyDescent="0.2">
      <c r="A34" s="43"/>
      <c r="B34" s="43"/>
      <c r="C34" s="43"/>
      <c r="D34" s="66" t="s">
        <v>174</v>
      </c>
      <c r="E34" s="25" t="s">
        <v>63</v>
      </c>
      <c r="F34" s="25" t="s">
        <v>191</v>
      </c>
      <c r="G34" s="25"/>
      <c r="H34" s="25"/>
      <c r="I34" s="25"/>
      <c r="J34" s="25" t="s">
        <v>65</v>
      </c>
      <c r="K34" s="25"/>
      <c r="L34" s="25"/>
      <c r="M34" s="25"/>
      <c r="N34" s="61">
        <v>2</v>
      </c>
      <c r="O34" s="25"/>
      <c r="P34" s="61" t="s">
        <v>188</v>
      </c>
      <c r="Q34" s="61" t="s">
        <v>155</v>
      </c>
      <c r="R34" s="67">
        <v>24</v>
      </c>
      <c r="S34" s="61" t="str">
        <f t="shared" si="0"/>
        <v/>
      </c>
      <c r="T34" s="61">
        <f t="shared" si="1"/>
        <v>2</v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ht="47.25" customHeight="1" x14ac:dyDescent="0.2">
      <c r="A35" s="43"/>
      <c r="B35" s="43"/>
      <c r="C35" s="43"/>
      <c r="D35" s="66" t="s">
        <v>174</v>
      </c>
      <c r="E35" s="25" t="s">
        <v>67</v>
      </c>
      <c r="F35" s="25" t="s">
        <v>199</v>
      </c>
      <c r="G35" s="25"/>
      <c r="H35" s="25"/>
      <c r="I35" s="25"/>
      <c r="J35" s="25" t="s">
        <v>9</v>
      </c>
      <c r="K35" s="25"/>
      <c r="L35" s="25"/>
      <c r="M35" s="25"/>
      <c r="N35" s="61">
        <v>2</v>
      </c>
      <c r="O35" s="25"/>
      <c r="P35" s="61" t="s">
        <v>188</v>
      </c>
      <c r="Q35" s="61" t="s">
        <v>200</v>
      </c>
      <c r="R35" s="67">
        <v>76</v>
      </c>
      <c r="S35" s="61">
        <f t="shared" si="0"/>
        <v>2</v>
      </c>
      <c r="T35" s="61" t="str">
        <f t="shared" si="1"/>
        <v/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ht="47.25" customHeight="1" x14ac:dyDescent="0.2">
      <c r="A36" s="43"/>
      <c r="B36" s="43"/>
      <c r="C36" s="43"/>
      <c r="D36" s="65" t="s">
        <v>177</v>
      </c>
      <c r="E36" s="25" t="s">
        <v>63</v>
      </c>
      <c r="F36" s="25" t="s">
        <v>61</v>
      </c>
      <c r="G36" s="25"/>
      <c r="H36" s="25"/>
      <c r="I36" s="25"/>
      <c r="J36" s="25" t="s">
        <v>9</v>
      </c>
      <c r="K36" s="25"/>
      <c r="L36" s="25"/>
      <c r="M36" s="25"/>
      <c r="N36" s="61">
        <v>2</v>
      </c>
      <c r="O36" s="25"/>
      <c r="P36" s="61" t="s">
        <v>189</v>
      </c>
      <c r="Q36" s="61" t="s">
        <v>200</v>
      </c>
      <c r="R36" s="67">
        <v>76</v>
      </c>
      <c r="S36" s="61">
        <f t="shared" si="0"/>
        <v>2</v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ht="31.5" customHeight="1" x14ac:dyDescent="0.2">
      <c r="A37" s="43"/>
      <c r="B37" s="43"/>
      <c r="C37" s="43"/>
      <c r="D37" s="65" t="s">
        <v>177</v>
      </c>
      <c r="E37" s="25" t="s">
        <v>67</v>
      </c>
      <c r="F37" s="25" t="s">
        <v>184</v>
      </c>
      <c r="G37" s="25"/>
      <c r="H37" s="25"/>
      <c r="I37" s="25"/>
      <c r="J37" s="25" t="s">
        <v>65</v>
      </c>
      <c r="K37" s="25"/>
      <c r="L37" s="25"/>
      <c r="M37" s="25"/>
      <c r="N37" s="61">
        <v>2</v>
      </c>
      <c r="O37" s="25"/>
      <c r="P37" s="61" t="s">
        <v>189</v>
      </c>
      <c r="Q37" s="61" t="s">
        <v>152</v>
      </c>
      <c r="R37" s="67">
        <v>38</v>
      </c>
      <c r="S37" s="61" t="str">
        <f t="shared" si="0"/>
        <v/>
      </c>
      <c r="T37" s="61">
        <f t="shared" si="1"/>
        <v>2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ht="31.5" customHeight="1" x14ac:dyDescent="0.2">
      <c r="A38" s="43"/>
      <c r="B38" s="43"/>
      <c r="C38" s="43"/>
      <c r="D38" s="65" t="s">
        <v>177</v>
      </c>
      <c r="E38" s="25" t="s">
        <v>71</v>
      </c>
      <c r="F38" s="25" t="s">
        <v>184</v>
      </c>
      <c r="G38" s="25"/>
      <c r="H38" s="25"/>
      <c r="I38" s="25"/>
      <c r="J38" s="25" t="s">
        <v>65</v>
      </c>
      <c r="K38" s="25"/>
      <c r="L38" s="25"/>
      <c r="M38" s="25"/>
      <c r="N38" s="61">
        <v>2</v>
      </c>
      <c r="O38" s="25"/>
      <c r="P38" s="61" t="s">
        <v>135</v>
      </c>
      <c r="Q38" s="61" t="s">
        <v>201</v>
      </c>
      <c r="R38" s="67">
        <v>12</v>
      </c>
      <c r="S38" s="61" t="str">
        <f t="shared" si="0"/>
        <v/>
      </c>
      <c r="T38" s="61">
        <f t="shared" si="1"/>
        <v>2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ht="31.5" customHeight="1" x14ac:dyDescent="0.2">
      <c r="A39" s="43"/>
      <c r="B39" s="43"/>
      <c r="C39" s="43"/>
      <c r="D39" s="65" t="s">
        <v>177</v>
      </c>
      <c r="E39" s="25" t="s">
        <v>76</v>
      </c>
      <c r="F39" s="25" t="s">
        <v>184</v>
      </c>
      <c r="G39" s="25"/>
      <c r="H39" s="25"/>
      <c r="I39" s="25"/>
      <c r="J39" s="25" t="s">
        <v>65</v>
      </c>
      <c r="K39" s="25"/>
      <c r="L39" s="25"/>
      <c r="M39" s="25"/>
      <c r="N39" s="61">
        <v>2</v>
      </c>
      <c r="O39" s="25"/>
      <c r="P39" s="61" t="s">
        <v>185</v>
      </c>
      <c r="Q39" s="61" t="s">
        <v>197</v>
      </c>
      <c r="R39" s="67">
        <v>17</v>
      </c>
      <c r="S39" s="61" t="str">
        <f t="shared" si="0"/>
        <v/>
      </c>
      <c r="T39" s="61">
        <f t="shared" si="1"/>
        <v>2</v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ht="31.5" customHeight="1" x14ac:dyDescent="0.2">
      <c r="A40" s="43"/>
      <c r="B40" s="43"/>
      <c r="C40" s="43"/>
      <c r="D40" s="66" t="s">
        <v>177</v>
      </c>
      <c r="E40" s="25" t="s">
        <v>153</v>
      </c>
      <c r="F40" s="25" t="s">
        <v>184</v>
      </c>
      <c r="G40" s="25"/>
      <c r="H40" s="25"/>
      <c r="I40" s="25"/>
      <c r="J40" s="25" t="s">
        <v>65</v>
      </c>
      <c r="K40" s="25"/>
      <c r="L40" s="25"/>
      <c r="M40" s="25"/>
      <c r="N40" s="61">
        <v>2</v>
      </c>
      <c r="O40" s="25"/>
      <c r="P40" s="61" t="s">
        <v>135</v>
      </c>
      <c r="Q40" s="61" t="s">
        <v>190</v>
      </c>
      <c r="R40" s="67">
        <v>7</v>
      </c>
      <c r="S40" s="61" t="str">
        <f t="shared" si="0"/>
        <v/>
      </c>
      <c r="T40" s="61">
        <f t="shared" si="1"/>
        <v>2</v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ht="31.5" customHeight="1" x14ac:dyDescent="0.2">
      <c r="A41" s="43"/>
      <c r="B41" s="43"/>
      <c r="C41" s="43"/>
      <c r="D41" s="66" t="s">
        <v>86</v>
      </c>
      <c r="E41" s="25" t="s">
        <v>60</v>
      </c>
      <c r="F41" s="25" t="s">
        <v>184</v>
      </c>
      <c r="G41" s="25"/>
      <c r="H41" s="25"/>
      <c r="I41" s="25"/>
      <c r="J41" s="25" t="s">
        <v>65</v>
      </c>
      <c r="K41" s="25"/>
      <c r="L41" s="25"/>
      <c r="M41" s="25"/>
      <c r="N41" s="61">
        <v>2</v>
      </c>
      <c r="O41" s="25"/>
      <c r="P41" s="61" t="s">
        <v>135</v>
      </c>
      <c r="Q41" s="61" t="s">
        <v>193</v>
      </c>
      <c r="R41" s="67">
        <v>10</v>
      </c>
      <c r="S41" s="61" t="str">
        <f t="shared" si="0"/>
        <v/>
      </c>
      <c r="T41" s="61">
        <f t="shared" si="1"/>
        <v>2</v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2</v>
      </c>
    </row>
    <row r="42" spans="1:36" ht="47.25" customHeight="1" x14ac:dyDescent="0.2">
      <c r="A42" s="43"/>
      <c r="B42" s="43"/>
      <c r="C42" s="43"/>
      <c r="D42" s="66" t="s">
        <v>86</v>
      </c>
      <c r="E42" s="25" t="s">
        <v>63</v>
      </c>
      <c r="F42" s="25" t="s">
        <v>184</v>
      </c>
      <c r="G42" s="25"/>
      <c r="H42" s="25"/>
      <c r="I42" s="25"/>
      <c r="J42" s="25" t="s">
        <v>9</v>
      </c>
      <c r="K42" s="25"/>
      <c r="L42" s="25"/>
      <c r="M42" s="25"/>
      <c r="N42" s="61">
        <v>2</v>
      </c>
      <c r="O42" s="25"/>
      <c r="P42" s="61" t="s">
        <v>133</v>
      </c>
      <c r="Q42" s="61" t="s">
        <v>66</v>
      </c>
      <c r="R42" s="67">
        <v>22</v>
      </c>
      <c r="S42" s="61">
        <f t="shared" si="0"/>
        <v>2</v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2</v>
      </c>
    </row>
    <row r="43" spans="1:36" ht="47.25" customHeight="1" x14ac:dyDescent="0.2">
      <c r="A43" s="43"/>
      <c r="B43" s="43"/>
      <c r="C43" s="43"/>
      <c r="D43" s="66" t="s">
        <v>86</v>
      </c>
      <c r="E43" s="25" t="s">
        <v>67</v>
      </c>
      <c r="F43" s="25" t="s">
        <v>184</v>
      </c>
      <c r="G43" s="25"/>
      <c r="H43" s="25"/>
      <c r="I43" s="25"/>
      <c r="J43" s="25" t="s">
        <v>65</v>
      </c>
      <c r="K43" s="25"/>
      <c r="L43" s="25"/>
      <c r="M43" s="25"/>
      <c r="N43" s="61">
        <v>2</v>
      </c>
      <c r="O43" s="25"/>
      <c r="P43" s="61" t="s">
        <v>133</v>
      </c>
      <c r="Q43" s="61" t="s">
        <v>66</v>
      </c>
      <c r="R43" s="67">
        <v>22</v>
      </c>
      <c r="S43" s="61" t="str">
        <f t="shared" ref="S43:S74" si="8">IF(OR(J43="СПЗ",,J43="Лекции",),N43,"")</f>
        <v/>
      </c>
      <c r="T43" s="61">
        <f t="shared" ref="T43:T74" si="9">IF(OR(J43="СПЗ",,J43="Семинары ИПЗ",),N43,"")</f>
        <v>2</v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2</v>
      </c>
    </row>
    <row r="44" spans="1:36" x14ac:dyDescent="0.2">
      <c r="A44" s="43"/>
      <c r="B44" s="43"/>
      <c r="C44" s="43"/>
      <c r="D44" s="65" t="s">
        <v>178</v>
      </c>
      <c r="E44" s="25" t="s">
        <v>63</v>
      </c>
      <c r="F44" s="25" t="s">
        <v>184</v>
      </c>
      <c r="G44" s="25"/>
      <c r="H44" s="25"/>
      <c r="I44" s="25"/>
      <c r="J44" s="25" t="s">
        <v>65</v>
      </c>
      <c r="K44" s="25"/>
      <c r="L44" s="25"/>
      <c r="M44" s="25"/>
      <c r="N44" s="61">
        <v>2</v>
      </c>
      <c r="O44" s="25"/>
      <c r="P44" s="61" t="s">
        <v>188</v>
      </c>
      <c r="Q44" s="59" t="s">
        <v>74</v>
      </c>
      <c r="R44" s="67">
        <v>29</v>
      </c>
      <c r="S44" s="61" t="str">
        <f t="shared" si="8"/>
        <v/>
      </c>
      <c r="T44" s="61">
        <f t="shared" si="9"/>
        <v>2</v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2</v>
      </c>
    </row>
    <row r="45" spans="1:36" x14ac:dyDescent="0.2">
      <c r="A45" s="43"/>
      <c r="B45" s="43"/>
      <c r="C45" s="43"/>
      <c r="D45" s="65" t="s">
        <v>178</v>
      </c>
      <c r="E45" s="25" t="s">
        <v>67</v>
      </c>
      <c r="F45" s="25" t="s">
        <v>184</v>
      </c>
      <c r="G45" s="25"/>
      <c r="H45" s="25"/>
      <c r="I45" s="25"/>
      <c r="J45" s="25" t="s">
        <v>65</v>
      </c>
      <c r="K45" s="25"/>
      <c r="L45" s="25"/>
      <c r="M45" s="25"/>
      <c r="N45" s="61">
        <v>2</v>
      </c>
      <c r="O45" s="25"/>
      <c r="P45" s="61" t="s">
        <v>188</v>
      </c>
      <c r="Q45" s="59" t="s">
        <v>74</v>
      </c>
      <c r="R45" s="67">
        <v>29</v>
      </c>
      <c r="S45" s="61" t="str">
        <f t="shared" si="8"/>
        <v/>
      </c>
      <c r="T45" s="61">
        <f t="shared" si="9"/>
        <v>2</v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2</v>
      </c>
    </row>
    <row r="46" spans="1:36" x14ac:dyDescent="0.2">
      <c r="A46" s="43"/>
      <c r="B46" s="43"/>
      <c r="C46" s="43"/>
      <c r="D46" s="65" t="s">
        <v>178</v>
      </c>
      <c r="E46" s="25" t="s">
        <v>71</v>
      </c>
      <c r="F46" s="25" t="s">
        <v>184</v>
      </c>
      <c r="G46" s="25"/>
      <c r="H46" s="25"/>
      <c r="I46" s="25"/>
      <c r="J46" s="25" t="s">
        <v>65</v>
      </c>
      <c r="K46" s="25"/>
      <c r="L46" s="25"/>
      <c r="M46" s="25"/>
      <c r="N46" s="61">
        <v>2</v>
      </c>
      <c r="O46" s="25"/>
      <c r="P46" s="61" t="s">
        <v>188</v>
      </c>
      <c r="Q46" s="59" t="s">
        <v>79</v>
      </c>
      <c r="R46" s="67">
        <v>30</v>
      </c>
      <c r="S46" s="61" t="str">
        <f t="shared" si="8"/>
        <v/>
      </c>
      <c r="T46" s="61">
        <f t="shared" si="9"/>
        <v>2</v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2</v>
      </c>
    </row>
    <row r="47" spans="1:36" x14ac:dyDescent="0.2">
      <c r="A47" s="43"/>
      <c r="B47" s="43"/>
      <c r="C47" s="43"/>
      <c r="D47" s="65" t="s">
        <v>178</v>
      </c>
      <c r="E47" s="25" t="s">
        <v>76</v>
      </c>
      <c r="F47" s="25" t="s">
        <v>184</v>
      </c>
      <c r="G47" s="25"/>
      <c r="H47" s="25"/>
      <c r="I47" s="25"/>
      <c r="J47" s="25" t="s">
        <v>65</v>
      </c>
      <c r="K47" s="25"/>
      <c r="L47" s="25"/>
      <c r="M47" s="25"/>
      <c r="N47" s="61">
        <v>2</v>
      </c>
      <c r="O47" s="25"/>
      <c r="P47" s="61" t="s">
        <v>188</v>
      </c>
      <c r="Q47" s="59" t="s">
        <v>79</v>
      </c>
      <c r="R47" s="67">
        <v>30</v>
      </c>
      <c r="S47" s="61" t="str">
        <f t="shared" si="8"/>
        <v/>
      </c>
      <c r="T47" s="61">
        <f t="shared" si="9"/>
        <v>2</v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2</v>
      </c>
    </row>
    <row r="48" spans="1:36" x14ac:dyDescent="0.2">
      <c r="A48" s="43"/>
      <c r="B48" s="43"/>
      <c r="C48" s="43"/>
      <c r="D48" s="65" t="s">
        <v>179</v>
      </c>
      <c r="E48" s="25" t="s">
        <v>63</v>
      </c>
      <c r="F48" s="25" t="s">
        <v>184</v>
      </c>
      <c r="G48" s="25"/>
      <c r="H48" s="25"/>
      <c r="I48" s="25"/>
      <c r="J48" s="25" t="s">
        <v>65</v>
      </c>
      <c r="K48" s="25"/>
      <c r="L48" s="25"/>
      <c r="M48" s="25"/>
      <c r="N48" s="61">
        <v>2</v>
      </c>
      <c r="O48" s="25"/>
      <c r="P48" s="61" t="s">
        <v>188</v>
      </c>
      <c r="Q48" s="59" t="s">
        <v>152</v>
      </c>
      <c r="R48" s="67">
        <v>38</v>
      </c>
      <c r="S48" s="61" t="str">
        <f t="shared" si="8"/>
        <v/>
      </c>
      <c r="T48" s="61">
        <f t="shared" si="9"/>
        <v>2</v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2</v>
      </c>
    </row>
    <row r="49" spans="1:36" x14ac:dyDescent="0.2">
      <c r="A49" s="43"/>
      <c r="B49" s="43"/>
      <c r="C49" s="43"/>
      <c r="D49" s="65" t="s">
        <v>179</v>
      </c>
      <c r="E49" s="25" t="s">
        <v>67</v>
      </c>
      <c r="F49" s="25" t="s">
        <v>184</v>
      </c>
      <c r="G49" s="25"/>
      <c r="H49" s="25"/>
      <c r="I49" s="25"/>
      <c r="J49" s="25" t="s">
        <v>65</v>
      </c>
      <c r="K49" s="25"/>
      <c r="L49" s="25"/>
      <c r="M49" s="25"/>
      <c r="N49" s="61">
        <v>2</v>
      </c>
      <c r="O49" s="25"/>
      <c r="P49" s="61" t="s">
        <v>188</v>
      </c>
      <c r="Q49" s="59" t="s">
        <v>155</v>
      </c>
      <c r="R49" s="67">
        <v>24</v>
      </c>
      <c r="S49" s="61" t="str">
        <f t="shared" si="8"/>
        <v/>
      </c>
      <c r="T49" s="61">
        <f t="shared" si="9"/>
        <v>2</v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2</v>
      </c>
    </row>
    <row r="50" spans="1:36" ht="21" customHeight="1" x14ac:dyDescent="0.2">
      <c r="A50" s="43"/>
      <c r="B50" s="43"/>
      <c r="C50" s="43"/>
      <c r="D50" s="65" t="s">
        <v>179</v>
      </c>
      <c r="E50" s="25" t="s">
        <v>76</v>
      </c>
      <c r="F50" s="25" t="s">
        <v>184</v>
      </c>
      <c r="G50" s="25"/>
      <c r="H50" s="25"/>
      <c r="I50" s="25"/>
      <c r="J50" s="25" t="s">
        <v>65</v>
      </c>
      <c r="K50" s="25"/>
      <c r="L50" s="25"/>
      <c r="M50" s="25"/>
      <c r="N50" s="61">
        <v>2</v>
      </c>
      <c r="O50" s="25"/>
      <c r="P50" s="61" t="s">
        <v>188</v>
      </c>
      <c r="Q50" s="59" t="s">
        <v>78</v>
      </c>
      <c r="R50" s="67">
        <v>30</v>
      </c>
      <c r="S50" s="61" t="str">
        <f t="shared" si="8"/>
        <v/>
      </c>
      <c r="T50" s="61">
        <f t="shared" si="9"/>
        <v>2</v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2</v>
      </c>
    </row>
    <row r="51" spans="1:36" x14ac:dyDescent="0.2">
      <c r="A51" s="43"/>
      <c r="B51" s="43"/>
      <c r="C51" s="43"/>
      <c r="D51" s="65" t="s">
        <v>97</v>
      </c>
      <c r="E51" s="25" t="s">
        <v>67</v>
      </c>
      <c r="F51" s="25" t="s">
        <v>184</v>
      </c>
      <c r="G51" s="25"/>
      <c r="H51" s="25"/>
      <c r="I51" s="25"/>
      <c r="J51" s="25" t="s">
        <v>65</v>
      </c>
      <c r="K51" s="25"/>
      <c r="L51" s="25"/>
      <c r="M51" s="25"/>
      <c r="N51" s="61">
        <v>2</v>
      </c>
      <c r="O51" s="25"/>
      <c r="P51" s="61" t="s">
        <v>188</v>
      </c>
      <c r="Q51" s="59" t="s">
        <v>78</v>
      </c>
      <c r="R51" s="67">
        <v>30</v>
      </c>
      <c r="S51" s="61" t="str">
        <f t="shared" si="8"/>
        <v/>
      </c>
      <c r="T51" s="61">
        <f t="shared" si="9"/>
        <v>2</v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2</v>
      </c>
    </row>
    <row r="52" spans="1:36" ht="31.5" customHeight="1" x14ac:dyDescent="0.2">
      <c r="A52" s="43"/>
      <c r="B52" s="43"/>
      <c r="C52" s="43"/>
      <c r="D52" s="65" t="s">
        <v>97</v>
      </c>
      <c r="E52" s="25" t="s">
        <v>71</v>
      </c>
      <c r="F52" s="25" t="s">
        <v>184</v>
      </c>
      <c r="G52" s="25"/>
      <c r="H52" s="25"/>
      <c r="I52" s="25"/>
      <c r="J52" s="25" t="s">
        <v>65</v>
      </c>
      <c r="K52" s="25"/>
      <c r="L52" s="25"/>
      <c r="M52" s="25"/>
      <c r="N52" s="61">
        <v>2</v>
      </c>
      <c r="O52" s="25"/>
      <c r="P52" s="61" t="s">
        <v>189</v>
      </c>
      <c r="Q52" s="59" t="s">
        <v>155</v>
      </c>
      <c r="R52" s="67">
        <v>24</v>
      </c>
      <c r="S52" s="61" t="str">
        <f t="shared" si="8"/>
        <v/>
      </c>
      <c r="T52" s="61">
        <f t="shared" si="9"/>
        <v>2</v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2</v>
      </c>
    </row>
    <row r="53" spans="1:36" ht="31.5" customHeight="1" x14ac:dyDescent="0.2">
      <c r="A53" s="43"/>
      <c r="B53" s="43"/>
      <c r="C53" s="43"/>
      <c r="D53" s="65" t="s">
        <v>97</v>
      </c>
      <c r="E53" s="25" t="s">
        <v>76</v>
      </c>
      <c r="F53" s="25" t="s">
        <v>184</v>
      </c>
      <c r="G53" s="25"/>
      <c r="H53" s="25"/>
      <c r="I53" s="25"/>
      <c r="J53" s="25" t="s">
        <v>65</v>
      </c>
      <c r="K53" s="25"/>
      <c r="L53" s="25"/>
      <c r="M53" s="25"/>
      <c r="N53" s="61">
        <v>2</v>
      </c>
      <c r="O53" s="25"/>
      <c r="P53" s="61" t="s">
        <v>135</v>
      </c>
      <c r="Q53" s="59" t="s">
        <v>190</v>
      </c>
      <c r="R53" s="67">
        <v>7</v>
      </c>
      <c r="S53" s="61" t="str">
        <f t="shared" si="8"/>
        <v/>
      </c>
      <c r="T53" s="61">
        <f t="shared" si="9"/>
        <v>2</v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2</v>
      </c>
    </row>
    <row r="54" spans="1:36" ht="31.5" customHeight="1" x14ac:dyDescent="0.2">
      <c r="A54" s="43"/>
      <c r="B54" s="43"/>
      <c r="C54" s="43"/>
      <c r="D54" s="65" t="s">
        <v>97</v>
      </c>
      <c r="E54" s="25" t="s">
        <v>153</v>
      </c>
      <c r="F54" s="25" t="s">
        <v>184</v>
      </c>
      <c r="G54" s="25"/>
      <c r="H54" s="25"/>
      <c r="I54" s="25"/>
      <c r="J54" s="25" t="s">
        <v>65</v>
      </c>
      <c r="K54" s="25"/>
      <c r="L54" s="25"/>
      <c r="M54" s="25"/>
      <c r="N54" s="61">
        <v>2</v>
      </c>
      <c r="O54" s="25"/>
      <c r="P54" s="61" t="s">
        <v>135</v>
      </c>
      <c r="Q54" s="59" t="s">
        <v>201</v>
      </c>
      <c r="R54" s="67">
        <v>12</v>
      </c>
      <c r="S54" s="61" t="str">
        <f t="shared" si="8"/>
        <v/>
      </c>
      <c r="T54" s="61">
        <f t="shared" si="9"/>
        <v>2</v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2</v>
      </c>
    </row>
    <row r="55" spans="1:36" ht="31.5" customHeight="1" x14ac:dyDescent="0.2">
      <c r="A55" s="43"/>
      <c r="B55" s="43"/>
      <c r="C55" s="43"/>
      <c r="D55" s="65" t="s">
        <v>98</v>
      </c>
      <c r="E55" s="25" t="s">
        <v>60</v>
      </c>
      <c r="F55" s="25" t="s">
        <v>184</v>
      </c>
      <c r="G55" s="25"/>
      <c r="H55" s="25"/>
      <c r="I55" s="25"/>
      <c r="J55" s="25" t="s">
        <v>65</v>
      </c>
      <c r="K55" s="25"/>
      <c r="L55" s="25"/>
      <c r="M55" s="25"/>
      <c r="N55" s="61">
        <v>2</v>
      </c>
      <c r="O55" s="25"/>
      <c r="P55" s="61" t="s">
        <v>135</v>
      </c>
      <c r="Q55" s="59" t="s">
        <v>193</v>
      </c>
      <c r="R55" s="67">
        <v>10</v>
      </c>
      <c r="S55" s="61" t="str">
        <f t="shared" si="8"/>
        <v/>
      </c>
      <c r="T55" s="61">
        <f t="shared" si="9"/>
        <v>2</v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2</v>
      </c>
    </row>
    <row r="56" spans="1:36" ht="45" customHeight="1" x14ac:dyDescent="0.2">
      <c r="A56" s="43"/>
      <c r="B56" s="43"/>
      <c r="C56" s="43"/>
      <c r="D56" s="65" t="s">
        <v>98</v>
      </c>
      <c r="E56" s="25" t="s">
        <v>63</v>
      </c>
      <c r="F56" s="25" t="s">
        <v>194</v>
      </c>
      <c r="G56" s="25"/>
      <c r="H56" s="25"/>
      <c r="I56" s="25"/>
      <c r="J56" s="25" t="s">
        <v>9</v>
      </c>
      <c r="K56" s="25"/>
      <c r="L56" s="25"/>
      <c r="M56" s="25"/>
      <c r="N56" s="61">
        <v>2</v>
      </c>
      <c r="O56" s="25"/>
      <c r="P56" s="61" t="s">
        <v>135</v>
      </c>
      <c r="Q56" s="59" t="s">
        <v>202</v>
      </c>
      <c r="R56" s="67">
        <v>65</v>
      </c>
      <c r="S56" s="61">
        <f t="shared" si="8"/>
        <v>2</v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2</v>
      </c>
    </row>
    <row r="57" spans="1:36" ht="47.25" customHeight="1" x14ac:dyDescent="0.2">
      <c r="A57" s="43"/>
      <c r="B57" s="43"/>
      <c r="C57" s="43"/>
      <c r="D57" s="65" t="s">
        <v>98</v>
      </c>
      <c r="E57" s="25" t="s">
        <v>67</v>
      </c>
      <c r="F57" s="25" t="s">
        <v>184</v>
      </c>
      <c r="G57" s="25"/>
      <c r="H57" s="25"/>
      <c r="I57" s="25"/>
      <c r="J57" s="25" t="s">
        <v>9</v>
      </c>
      <c r="K57" s="25"/>
      <c r="L57" s="25"/>
      <c r="M57" s="25"/>
      <c r="N57" s="61">
        <v>2</v>
      </c>
      <c r="O57" s="25"/>
      <c r="P57" s="61" t="s">
        <v>196</v>
      </c>
      <c r="Q57" s="59" t="s">
        <v>152</v>
      </c>
      <c r="R57" s="67">
        <v>38</v>
      </c>
      <c r="S57" s="61">
        <f t="shared" si="8"/>
        <v>2</v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2</v>
      </c>
    </row>
    <row r="58" spans="1:36" ht="47.25" customHeight="1" x14ac:dyDescent="0.2">
      <c r="A58" s="43"/>
      <c r="B58" s="43"/>
      <c r="C58" s="43"/>
      <c r="D58" s="65" t="s">
        <v>98</v>
      </c>
      <c r="E58" s="25" t="s">
        <v>71</v>
      </c>
      <c r="F58" s="25" t="s">
        <v>184</v>
      </c>
      <c r="G58" s="25"/>
      <c r="H58" s="25"/>
      <c r="I58" s="25"/>
      <c r="J58" s="25" t="s">
        <v>65</v>
      </c>
      <c r="K58" s="25"/>
      <c r="L58" s="25"/>
      <c r="M58" s="25"/>
      <c r="N58" s="61">
        <v>2</v>
      </c>
      <c r="O58" s="25"/>
      <c r="P58" s="61" t="s">
        <v>196</v>
      </c>
      <c r="Q58" s="59" t="s">
        <v>152</v>
      </c>
      <c r="R58" s="67">
        <v>38</v>
      </c>
      <c r="S58" s="61" t="str">
        <f t="shared" si="8"/>
        <v/>
      </c>
      <c r="T58" s="61">
        <f t="shared" si="9"/>
        <v>2</v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2</v>
      </c>
    </row>
    <row r="59" spans="1:36" ht="31.5" customHeight="1" x14ac:dyDescent="0.2">
      <c r="A59" s="43"/>
      <c r="B59" s="43"/>
      <c r="C59" s="43"/>
      <c r="D59" s="65" t="s">
        <v>98</v>
      </c>
      <c r="E59" s="25" t="s">
        <v>76</v>
      </c>
      <c r="F59" s="25" t="s">
        <v>184</v>
      </c>
      <c r="G59" s="25"/>
      <c r="H59" s="25"/>
      <c r="I59" s="25"/>
      <c r="J59" s="25" t="s">
        <v>65</v>
      </c>
      <c r="K59" s="25"/>
      <c r="L59" s="25"/>
      <c r="M59" s="25"/>
      <c r="N59" s="61">
        <v>2</v>
      </c>
      <c r="O59" s="25"/>
      <c r="P59" s="61" t="s">
        <v>203</v>
      </c>
      <c r="Q59" s="59" t="s">
        <v>204</v>
      </c>
      <c r="R59" s="67">
        <v>36</v>
      </c>
      <c r="S59" s="61" t="str">
        <f t="shared" si="8"/>
        <v/>
      </c>
      <c r="T59" s="61">
        <f t="shared" si="9"/>
        <v>2</v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2</v>
      </c>
    </row>
    <row r="60" spans="1:36" ht="31.5" customHeight="1" x14ac:dyDescent="0.2">
      <c r="A60" s="43"/>
      <c r="B60" s="43"/>
      <c r="C60" s="43"/>
      <c r="D60" s="65" t="s">
        <v>98</v>
      </c>
      <c r="E60" s="25" t="s">
        <v>153</v>
      </c>
      <c r="F60" s="25" t="s">
        <v>184</v>
      </c>
      <c r="G60" s="25"/>
      <c r="H60" s="25"/>
      <c r="I60" s="25"/>
      <c r="J60" s="25" t="s">
        <v>65</v>
      </c>
      <c r="K60" s="25"/>
      <c r="L60" s="25"/>
      <c r="M60" s="25"/>
      <c r="N60" s="61">
        <v>2</v>
      </c>
      <c r="O60" s="25"/>
      <c r="P60" s="61" t="s">
        <v>203</v>
      </c>
      <c r="Q60" s="59" t="s">
        <v>204</v>
      </c>
      <c r="R60" s="67">
        <v>36</v>
      </c>
      <c r="S60" s="61" t="str">
        <f t="shared" si="8"/>
        <v/>
      </c>
      <c r="T60" s="61">
        <f t="shared" si="9"/>
        <v>2</v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2</v>
      </c>
    </row>
    <row r="61" spans="1:36" ht="31.5" customHeight="1" x14ac:dyDescent="0.2">
      <c r="A61" s="43"/>
      <c r="B61" s="43"/>
      <c r="C61" s="43"/>
      <c r="D61" s="65" t="s">
        <v>100</v>
      </c>
      <c r="E61" s="25" t="s">
        <v>63</v>
      </c>
      <c r="F61" s="25" t="s">
        <v>184</v>
      </c>
      <c r="G61" s="25"/>
      <c r="H61" s="25"/>
      <c r="I61" s="25"/>
      <c r="J61" s="25" t="s">
        <v>65</v>
      </c>
      <c r="K61" s="25"/>
      <c r="L61" s="25"/>
      <c r="M61" s="25"/>
      <c r="N61" s="61">
        <v>2</v>
      </c>
      <c r="O61" s="25"/>
      <c r="P61" s="61" t="s">
        <v>185</v>
      </c>
      <c r="Q61" s="59" t="s">
        <v>186</v>
      </c>
      <c r="R61" s="67">
        <v>26</v>
      </c>
      <c r="S61" s="61" t="str">
        <f t="shared" si="8"/>
        <v/>
      </c>
      <c r="T61" s="61">
        <f t="shared" si="9"/>
        <v>2</v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2</v>
      </c>
    </row>
    <row r="62" spans="1:36" ht="31.5" customHeight="1" x14ac:dyDescent="0.2">
      <c r="A62" s="43"/>
      <c r="B62" s="43"/>
      <c r="C62" s="43"/>
      <c r="D62" s="65" t="s">
        <v>100</v>
      </c>
      <c r="E62" s="25" t="s">
        <v>67</v>
      </c>
      <c r="F62" s="25" t="s">
        <v>184</v>
      </c>
      <c r="G62" s="25"/>
      <c r="H62" s="25"/>
      <c r="I62" s="25"/>
      <c r="J62" s="25" t="s">
        <v>65</v>
      </c>
      <c r="K62" s="25"/>
      <c r="L62" s="25"/>
      <c r="M62" s="25"/>
      <c r="N62" s="61">
        <v>2</v>
      </c>
      <c r="O62" s="25"/>
      <c r="P62" s="61" t="s">
        <v>185</v>
      </c>
      <c r="Q62" s="59" t="s">
        <v>197</v>
      </c>
      <c r="R62" s="67">
        <v>17</v>
      </c>
      <c r="S62" s="61" t="str">
        <f t="shared" si="8"/>
        <v/>
      </c>
      <c r="T62" s="61">
        <f t="shared" si="9"/>
        <v>2</v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2</v>
      </c>
    </row>
    <row r="63" spans="1:36" ht="22.5" customHeight="1" x14ac:dyDescent="0.2">
      <c r="A63" s="43"/>
      <c r="B63" s="43"/>
      <c r="C63" s="43"/>
      <c r="D63" s="65" t="s">
        <v>100</v>
      </c>
      <c r="E63" s="25" t="s">
        <v>71</v>
      </c>
      <c r="F63" s="25" t="s">
        <v>184</v>
      </c>
      <c r="G63" s="25"/>
      <c r="H63" s="25"/>
      <c r="I63" s="25"/>
      <c r="J63" s="25" t="s">
        <v>65</v>
      </c>
      <c r="K63" s="25"/>
      <c r="L63" s="25"/>
      <c r="M63" s="25"/>
      <c r="N63" s="61">
        <v>2</v>
      </c>
      <c r="O63" s="25"/>
      <c r="P63" s="59" t="s">
        <v>185</v>
      </c>
      <c r="Q63" s="59" t="s">
        <v>198</v>
      </c>
      <c r="R63" s="67">
        <v>19</v>
      </c>
      <c r="S63" s="61" t="str">
        <f t="shared" si="8"/>
        <v/>
      </c>
      <c r="T63" s="61">
        <f t="shared" si="9"/>
        <v>2</v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2</v>
      </c>
    </row>
    <row r="64" spans="1:36" ht="22.5" customHeight="1" x14ac:dyDescent="0.2">
      <c r="A64" s="43"/>
      <c r="B64" s="43"/>
      <c r="C64" s="43"/>
      <c r="D64" s="65" t="s">
        <v>100</v>
      </c>
      <c r="E64" s="25" t="s">
        <v>76</v>
      </c>
      <c r="F64" s="25" t="s">
        <v>184</v>
      </c>
      <c r="G64" s="25"/>
      <c r="H64" s="25"/>
      <c r="I64" s="25"/>
      <c r="J64" s="25" t="s">
        <v>65</v>
      </c>
      <c r="K64" s="25"/>
      <c r="L64" s="25"/>
      <c r="M64" s="25"/>
      <c r="N64" s="61">
        <v>2</v>
      </c>
      <c r="O64" s="25"/>
      <c r="P64" s="59" t="s">
        <v>185</v>
      </c>
      <c r="Q64" s="59" t="s">
        <v>198</v>
      </c>
      <c r="R64" s="67">
        <v>19</v>
      </c>
      <c r="S64" s="61" t="str">
        <f t="shared" si="8"/>
        <v/>
      </c>
      <c r="T64" s="61">
        <f t="shared" si="9"/>
        <v>2</v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2</v>
      </c>
    </row>
    <row r="65" spans="1:36" ht="22.5" customHeight="1" x14ac:dyDescent="0.2">
      <c r="A65" s="43"/>
      <c r="B65" s="43"/>
      <c r="C65" s="43"/>
      <c r="D65" s="43" t="s">
        <v>180</v>
      </c>
      <c r="E65" s="43" t="s">
        <v>63</v>
      </c>
      <c r="F65" s="43" t="s">
        <v>184</v>
      </c>
      <c r="G65" s="43"/>
      <c r="H65" s="43"/>
      <c r="I65" s="43"/>
      <c r="J65" s="43" t="s">
        <v>65</v>
      </c>
      <c r="K65" s="43"/>
      <c r="L65" s="43"/>
      <c r="M65" s="43"/>
      <c r="N65" s="61">
        <v>2</v>
      </c>
      <c r="O65" s="43"/>
      <c r="P65" s="59" t="s">
        <v>203</v>
      </c>
      <c r="Q65" s="59" t="s">
        <v>204</v>
      </c>
      <c r="R65" s="67">
        <v>36</v>
      </c>
      <c r="S65" s="61" t="str">
        <f t="shared" si="8"/>
        <v/>
      </c>
      <c r="T65" s="61">
        <f t="shared" si="9"/>
        <v>2</v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2</v>
      </c>
    </row>
    <row r="66" spans="1:36" x14ac:dyDescent="0.2">
      <c r="A66" s="43"/>
      <c r="B66" s="43"/>
      <c r="C66" s="43"/>
      <c r="D66" s="43" t="s">
        <v>180</v>
      </c>
      <c r="E66" s="43" t="s">
        <v>67</v>
      </c>
      <c r="F66" s="43" t="s">
        <v>184</v>
      </c>
      <c r="G66" s="43"/>
      <c r="H66" s="43"/>
      <c r="I66" s="43"/>
      <c r="J66" s="43" t="s">
        <v>65</v>
      </c>
      <c r="K66" s="43"/>
      <c r="L66" s="43"/>
      <c r="M66" s="43"/>
      <c r="N66" s="61">
        <v>2</v>
      </c>
      <c r="O66" s="43"/>
      <c r="P66" s="59" t="s">
        <v>188</v>
      </c>
      <c r="Q66" s="59" t="s">
        <v>158</v>
      </c>
      <c r="R66" s="67">
        <v>14</v>
      </c>
      <c r="S66" s="61" t="str">
        <f t="shared" si="8"/>
        <v/>
      </c>
      <c r="T66" s="61">
        <f t="shared" si="9"/>
        <v>2</v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2</v>
      </c>
    </row>
    <row r="67" spans="1:36" ht="33.75" customHeight="1" x14ac:dyDescent="0.2">
      <c r="A67" s="43"/>
      <c r="B67" s="43"/>
      <c r="C67" s="43"/>
      <c r="D67" s="43" t="s">
        <v>180</v>
      </c>
      <c r="E67" s="43" t="s">
        <v>71</v>
      </c>
      <c r="F67" s="43" t="s">
        <v>199</v>
      </c>
      <c r="G67" s="43"/>
      <c r="H67" s="43"/>
      <c r="I67" s="43"/>
      <c r="J67" s="43" t="s">
        <v>9</v>
      </c>
      <c r="K67" s="43"/>
      <c r="L67" s="43"/>
      <c r="M67" s="43"/>
      <c r="N67" s="61">
        <v>2</v>
      </c>
      <c r="O67" s="43"/>
      <c r="P67" s="59" t="s">
        <v>188</v>
      </c>
      <c r="Q67" s="59" t="s">
        <v>105</v>
      </c>
      <c r="R67" s="67">
        <v>89</v>
      </c>
      <c r="S67" s="61">
        <f t="shared" si="8"/>
        <v>2</v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2</v>
      </c>
    </row>
    <row r="68" spans="1:36" x14ac:dyDescent="0.2">
      <c r="A68" s="43"/>
      <c r="B68" s="43"/>
      <c r="C68" s="43"/>
      <c r="D68" s="43" t="s">
        <v>181</v>
      </c>
      <c r="E68" s="43" t="s">
        <v>63</v>
      </c>
      <c r="F68" s="43" t="s">
        <v>184</v>
      </c>
      <c r="G68" s="43"/>
      <c r="H68" s="43"/>
      <c r="I68" s="43"/>
      <c r="J68" s="43" t="s">
        <v>65</v>
      </c>
      <c r="K68" s="43"/>
      <c r="L68" s="43"/>
      <c r="M68" s="43"/>
      <c r="N68" s="61">
        <v>2</v>
      </c>
      <c r="O68" s="43"/>
      <c r="P68" s="59" t="s">
        <v>188</v>
      </c>
      <c r="Q68" s="59" t="s">
        <v>155</v>
      </c>
      <c r="R68" s="67">
        <v>24</v>
      </c>
      <c r="S68" s="61" t="str">
        <f t="shared" si="8"/>
        <v/>
      </c>
      <c r="T68" s="61">
        <f t="shared" si="9"/>
        <v>2</v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2</v>
      </c>
    </row>
    <row r="69" spans="1:36" ht="33.75" customHeight="1" x14ac:dyDescent="0.2">
      <c r="A69" s="43"/>
      <c r="B69" s="43"/>
      <c r="C69" s="43"/>
      <c r="D69" s="43" t="s">
        <v>181</v>
      </c>
      <c r="E69" s="43" t="s">
        <v>67</v>
      </c>
      <c r="F69" s="43" t="s">
        <v>140</v>
      </c>
      <c r="G69" s="43"/>
      <c r="H69" s="43"/>
      <c r="I69" s="43"/>
      <c r="J69" s="43" t="s">
        <v>9</v>
      </c>
      <c r="K69" s="43"/>
      <c r="L69" s="43"/>
      <c r="M69" s="43"/>
      <c r="N69" s="61">
        <v>2</v>
      </c>
      <c r="O69" s="43"/>
      <c r="P69" s="59" t="s">
        <v>188</v>
      </c>
      <c r="Q69" s="59" t="s">
        <v>200</v>
      </c>
      <c r="R69" s="67">
        <v>75</v>
      </c>
      <c r="S69" s="61">
        <f t="shared" si="8"/>
        <v>2</v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2</v>
      </c>
    </row>
    <row r="70" spans="1:36" ht="33.75" customHeight="1" x14ac:dyDescent="0.2">
      <c r="A70" s="43"/>
      <c r="B70" s="43"/>
      <c r="C70" s="43"/>
      <c r="D70" s="43" t="s">
        <v>129</v>
      </c>
      <c r="E70" s="43" t="s">
        <v>63</v>
      </c>
      <c r="F70" s="43" t="s">
        <v>140</v>
      </c>
      <c r="G70" s="43"/>
      <c r="H70" s="43"/>
      <c r="I70" s="43"/>
      <c r="J70" s="43" t="s">
        <v>9</v>
      </c>
      <c r="K70" s="43"/>
      <c r="L70" s="43"/>
      <c r="M70" s="43"/>
      <c r="N70" s="61">
        <v>2</v>
      </c>
      <c r="O70" s="43"/>
      <c r="P70" s="59" t="s">
        <v>189</v>
      </c>
      <c r="Q70" s="59" t="s">
        <v>200</v>
      </c>
      <c r="R70" s="67">
        <v>75</v>
      </c>
      <c r="S70" s="61">
        <f t="shared" si="8"/>
        <v>2</v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2</v>
      </c>
    </row>
    <row r="71" spans="1:36" ht="31.5" customHeight="1" x14ac:dyDescent="0.2">
      <c r="A71" s="43"/>
      <c r="B71" s="43"/>
      <c r="C71" s="43"/>
      <c r="D71" s="43" t="s">
        <v>129</v>
      </c>
      <c r="E71" s="43" t="s">
        <v>67</v>
      </c>
      <c r="F71" s="43" t="s">
        <v>184</v>
      </c>
      <c r="G71" s="43"/>
      <c r="H71" s="43"/>
      <c r="I71" s="43"/>
      <c r="J71" s="43" t="s">
        <v>65</v>
      </c>
      <c r="K71" s="43"/>
      <c r="L71" s="43"/>
      <c r="M71" s="43"/>
      <c r="N71" s="61">
        <v>2</v>
      </c>
      <c r="O71" s="43"/>
      <c r="P71" s="59" t="s">
        <v>189</v>
      </c>
      <c r="Q71" s="59" t="s">
        <v>152</v>
      </c>
      <c r="R71" s="67">
        <v>37</v>
      </c>
      <c r="S71" s="61" t="str">
        <f t="shared" si="8"/>
        <v/>
      </c>
      <c r="T71" s="61">
        <f t="shared" si="9"/>
        <v>2</v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2</v>
      </c>
    </row>
    <row r="72" spans="1:36" ht="22.5" customHeight="1" x14ac:dyDescent="0.2">
      <c r="A72" s="43"/>
      <c r="B72" s="43"/>
      <c r="C72" s="43"/>
      <c r="D72" s="43" t="s">
        <v>129</v>
      </c>
      <c r="E72" s="43" t="s">
        <v>71</v>
      </c>
      <c r="F72" s="43" t="s">
        <v>184</v>
      </c>
      <c r="G72" s="43"/>
      <c r="H72" s="43"/>
      <c r="I72" s="43"/>
      <c r="J72" s="43" t="s">
        <v>65</v>
      </c>
      <c r="K72" s="43"/>
      <c r="L72" s="43"/>
      <c r="M72" s="43"/>
      <c r="N72" s="61">
        <v>2</v>
      </c>
      <c r="O72" s="43"/>
      <c r="P72" s="59" t="s">
        <v>135</v>
      </c>
      <c r="Q72" s="59" t="s">
        <v>201</v>
      </c>
      <c r="R72" s="67">
        <v>12</v>
      </c>
      <c r="S72" s="61" t="str">
        <f t="shared" si="8"/>
        <v/>
      </c>
      <c r="T72" s="61">
        <f t="shared" si="9"/>
        <v>2</v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2</v>
      </c>
    </row>
    <row r="73" spans="1:36" ht="22.5" customHeight="1" x14ac:dyDescent="0.2">
      <c r="A73" s="43"/>
      <c r="B73" s="43"/>
      <c r="C73" s="43"/>
      <c r="D73" s="43" t="s">
        <v>129</v>
      </c>
      <c r="E73" s="43" t="s">
        <v>76</v>
      </c>
      <c r="F73" s="43" t="s">
        <v>184</v>
      </c>
      <c r="G73" s="43"/>
      <c r="H73" s="43"/>
      <c r="I73" s="43"/>
      <c r="J73" s="43" t="s">
        <v>65</v>
      </c>
      <c r="K73" s="43"/>
      <c r="L73" s="43"/>
      <c r="M73" s="43"/>
      <c r="N73" s="61">
        <v>2</v>
      </c>
      <c r="O73" s="43"/>
      <c r="P73" s="59" t="s">
        <v>185</v>
      </c>
      <c r="Q73" s="59" t="s">
        <v>197</v>
      </c>
      <c r="R73" s="67">
        <v>17</v>
      </c>
      <c r="S73" s="61" t="str">
        <f t="shared" si="8"/>
        <v/>
      </c>
      <c r="T73" s="61">
        <f t="shared" si="9"/>
        <v>2</v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2</v>
      </c>
    </row>
    <row r="74" spans="1:36" ht="22.5" customHeight="1" x14ac:dyDescent="0.2">
      <c r="A74" s="43"/>
      <c r="B74" s="43"/>
      <c r="C74" s="43"/>
      <c r="D74" s="43" t="s">
        <v>129</v>
      </c>
      <c r="E74" s="43" t="s">
        <v>153</v>
      </c>
      <c r="F74" s="43" t="s">
        <v>184</v>
      </c>
      <c r="G74" s="43"/>
      <c r="H74" s="43"/>
      <c r="I74" s="43"/>
      <c r="J74" s="43" t="s">
        <v>65</v>
      </c>
      <c r="K74" s="43"/>
      <c r="L74" s="43"/>
      <c r="M74" s="43"/>
      <c r="N74" s="61">
        <v>2</v>
      </c>
      <c r="O74" s="43"/>
      <c r="P74" s="59" t="s">
        <v>135</v>
      </c>
      <c r="Q74" s="59" t="s">
        <v>190</v>
      </c>
      <c r="R74" s="67">
        <v>7</v>
      </c>
      <c r="S74" s="61" t="str">
        <f t="shared" si="8"/>
        <v/>
      </c>
      <c r="T74" s="61">
        <f t="shared" si="9"/>
        <v>2</v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2</v>
      </c>
    </row>
    <row r="75" spans="1:36" ht="22.5" customHeight="1" x14ac:dyDescent="0.2">
      <c r="A75" s="43"/>
      <c r="B75" s="43"/>
      <c r="C75" s="43"/>
      <c r="D75" s="43" t="s">
        <v>101</v>
      </c>
      <c r="E75" s="43" t="s">
        <v>60</v>
      </c>
      <c r="F75" s="43" t="s">
        <v>184</v>
      </c>
      <c r="G75" s="43"/>
      <c r="H75" s="43"/>
      <c r="I75" s="43"/>
      <c r="J75" s="43" t="s">
        <v>65</v>
      </c>
      <c r="K75" s="43"/>
      <c r="L75" s="43"/>
      <c r="M75" s="43"/>
      <c r="N75" s="61">
        <v>2</v>
      </c>
      <c r="O75" s="43"/>
      <c r="P75" s="59" t="s">
        <v>135</v>
      </c>
      <c r="Q75" s="59" t="s">
        <v>193</v>
      </c>
      <c r="R75" s="67">
        <v>10</v>
      </c>
      <c r="S75" s="61" t="str">
        <f t="shared" ref="S75:S106" si="16">IF(OR(J75="СПЗ",,J75="Лекции",),N75,"")</f>
        <v/>
      </c>
      <c r="T75" s="61">
        <f t="shared" ref="T75:T106" si="17">IF(OR(J75="СПЗ",,J75="Семинары ИПЗ",),N75,"")</f>
        <v>2</v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2</v>
      </c>
    </row>
    <row r="76" spans="1:36" ht="22.5" customHeight="1" x14ac:dyDescent="0.2">
      <c r="A76" s="43"/>
      <c r="B76" s="43"/>
      <c r="C76" s="43"/>
      <c r="D76" s="43" t="s">
        <v>101</v>
      </c>
      <c r="E76" s="43" t="s">
        <v>63</v>
      </c>
      <c r="F76" s="43" t="s">
        <v>184</v>
      </c>
      <c r="G76" s="43"/>
      <c r="H76" s="43"/>
      <c r="I76" s="43"/>
      <c r="J76" s="43" t="s">
        <v>9</v>
      </c>
      <c r="K76" s="43"/>
      <c r="L76" s="43"/>
      <c r="M76" s="43"/>
      <c r="N76" s="61">
        <v>2</v>
      </c>
      <c r="O76" s="43"/>
      <c r="P76" s="59" t="s">
        <v>133</v>
      </c>
      <c r="Q76" s="59" t="s">
        <v>66</v>
      </c>
      <c r="R76" s="67">
        <v>22</v>
      </c>
      <c r="S76" s="61">
        <f t="shared" si="16"/>
        <v>2</v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2</v>
      </c>
    </row>
    <row r="77" spans="1:36" ht="22.5" customHeight="1" x14ac:dyDescent="0.2">
      <c r="A77" s="43"/>
      <c r="B77" s="43"/>
      <c r="C77" s="43"/>
      <c r="D77" s="43" t="s">
        <v>101</v>
      </c>
      <c r="E77" s="43" t="s">
        <v>67</v>
      </c>
      <c r="F77" s="43" t="s">
        <v>184</v>
      </c>
      <c r="G77" s="43"/>
      <c r="H77" s="43"/>
      <c r="I77" s="43"/>
      <c r="J77" s="43" t="s">
        <v>65</v>
      </c>
      <c r="K77" s="43"/>
      <c r="L77" s="43"/>
      <c r="M77" s="43"/>
      <c r="N77" s="61">
        <v>2</v>
      </c>
      <c r="O77" s="43"/>
      <c r="P77" s="59" t="s">
        <v>133</v>
      </c>
      <c r="Q77" s="59" t="s">
        <v>66</v>
      </c>
      <c r="R77" s="67">
        <v>22</v>
      </c>
      <c r="S77" s="61" t="str">
        <f t="shared" si="16"/>
        <v/>
      </c>
      <c r="T77" s="61">
        <f t="shared" si="17"/>
        <v>2</v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2</v>
      </c>
    </row>
    <row r="78" spans="1:36" ht="22.5" customHeight="1" x14ac:dyDescent="0.2">
      <c r="A78" s="43"/>
      <c r="B78" s="43"/>
      <c r="C78" s="43"/>
      <c r="D78" s="43" t="s">
        <v>102</v>
      </c>
      <c r="E78" s="43" t="s">
        <v>67</v>
      </c>
      <c r="F78" s="43" t="s">
        <v>184</v>
      </c>
      <c r="G78" s="43"/>
      <c r="H78" s="43"/>
      <c r="I78" s="43"/>
      <c r="J78" s="43" t="s">
        <v>65</v>
      </c>
      <c r="K78" s="43"/>
      <c r="L78" s="43"/>
      <c r="M78" s="43"/>
      <c r="N78" s="61">
        <v>2</v>
      </c>
      <c r="O78" s="43"/>
      <c r="P78" s="59" t="s">
        <v>185</v>
      </c>
      <c r="Q78" s="59" t="s">
        <v>186</v>
      </c>
      <c r="R78" s="67">
        <v>26</v>
      </c>
      <c r="S78" s="61" t="str">
        <f t="shared" si="16"/>
        <v/>
      </c>
      <c r="T78" s="61">
        <f t="shared" si="17"/>
        <v>2</v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2</v>
      </c>
    </row>
    <row r="79" spans="1:36" ht="22.5" customHeight="1" x14ac:dyDescent="0.2">
      <c r="A79" s="43"/>
      <c r="B79" s="43"/>
      <c r="C79" s="43"/>
      <c r="D79" s="43" t="s">
        <v>102</v>
      </c>
      <c r="E79" s="43" t="s">
        <v>71</v>
      </c>
      <c r="F79" s="43" t="s">
        <v>199</v>
      </c>
      <c r="G79" s="43"/>
      <c r="H79" s="43"/>
      <c r="I79" s="43"/>
      <c r="J79" s="43" t="s">
        <v>9</v>
      </c>
      <c r="K79" s="43"/>
      <c r="L79" s="43"/>
      <c r="M79" s="43"/>
      <c r="N79" s="61">
        <v>2</v>
      </c>
      <c r="O79" s="43"/>
      <c r="P79" s="59" t="s">
        <v>185</v>
      </c>
      <c r="Q79" s="59" t="s">
        <v>187</v>
      </c>
      <c r="R79" s="67">
        <v>62</v>
      </c>
      <c r="S79" s="61">
        <f t="shared" si="16"/>
        <v>2</v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2</v>
      </c>
    </row>
    <row r="80" spans="1:36" ht="33.75" customHeight="1" x14ac:dyDescent="0.2">
      <c r="A80" s="43"/>
      <c r="B80" s="43"/>
      <c r="C80" s="43"/>
      <c r="D80" s="43" t="s">
        <v>102</v>
      </c>
      <c r="E80" s="43" t="s">
        <v>153</v>
      </c>
      <c r="F80" s="43" t="s">
        <v>184</v>
      </c>
      <c r="G80" s="43"/>
      <c r="H80" s="43"/>
      <c r="I80" s="43"/>
      <c r="J80" s="43" t="s">
        <v>65</v>
      </c>
      <c r="K80" s="43"/>
      <c r="L80" s="43"/>
      <c r="M80" s="43"/>
      <c r="N80" s="61">
        <v>2</v>
      </c>
      <c r="O80" s="43"/>
      <c r="P80" s="59" t="s">
        <v>192</v>
      </c>
      <c r="Q80" s="59" t="s">
        <v>204</v>
      </c>
      <c r="R80" s="67">
        <v>36</v>
      </c>
      <c r="S80" s="61" t="str">
        <f t="shared" si="16"/>
        <v/>
      </c>
      <c r="T80" s="61">
        <f t="shared" si="17"/>
        <v>2</v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2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>
        <f t="shared" ref="P81:P112" si="24">G81</f>
        <v>0</v>
      </c>
      <c r="Q81" s="24">
        <f t="shared" ref="Q81:Q112" si="25">I81</f>
        <v>0</v>
      </c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>
        <f t="shared" si="24"/>
        <v>0</v>
      </c>
      <c r="Q82" s="24">
        <f t="shared" si="25"/>
        <v>0</v>
      </c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>
        <f t="shared" si="24"/>
        <v>0</v>
      </c>
      <c r="Q83" s="24">
        <f t="shared" si="25"/>
        <v>0</v>
      </c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>
        <f t="shared" si="24"/>
        <v>0</v>
      </c>
      <c r="Q84" s="24">
        <f t="shared" si="25"/>
        <v>0</v>
      </c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>
        <f t="shared" si="24"/>
        <v>0</v>
      </c>
      <c r="Q85" s="24">
        <f t="shared" si="25"/>
        <v>0</v>
      </c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>
        <f t="shared" si="24"/>
        <v>0</v>
      </c>
      <c r="Q86" s="24">
        <f t="shared" si="25"/>
        <v>0</v>
      </c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>
        <f t="shared" si="24"/>
        <v>0</v>
      </c>
      <c r="Q87" s="24">
        <f t="shared" si="25"/>
        <v>0</v>
      </c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>
        <f t="shared" si="24"/>
        <v>0</v>
      </c>
      <c r="Q88" s="24">
        <f t="shared" si="25"/>
        <v>0</v>
      </c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si="24"/>
        <v>0</v>
      </c>
      <c r="Q89" s="24">
        <f t="shared" si="25"/>
        <v>0</v>
      </c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24"/>
        <v>0</v>
      </c>
      <c r="Q90" s="24">
        <f t="shared" si="25"/>
        <v>0</v>
      </c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24"/>
        <v>0</v>
      </c>
      <c r="Q91" s="24">
        <f t="shared" si="25"/>
        <v>0</v>
      </c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24"/>
        <v>0</v>
      </c>
      <c r="Q92" s="24">
        <f t="shared" si="25"/>
        <v>0</v>
      </c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24"/>
        <v>0</v>
      </c>
      <c r="Q93" s="24">
        <f t="shared" si="25"/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9" si="26">IF(OR(J107="СПЗ",,J107="Лекции",),N107,"")</f>
        <v/>
      </c>
      <c r="T107" s="61" t="str">
        <f t="shared" ref="T107:T139" si="27">IF(OR(J107="СПЗ",,J107="Семинары ИПЗ",),N107,"")</f>
        <v/>
      </c>
      <c r="U107" s="61" t="str">
        <f t="shared" ref="U107:U139" si="28">IF(OR(J107="СПЗ",,J107="Консультации",),N107,"")</f>
        <v/>
      </c>
      <c r="V107" s="61"/>
      <c r="W107" s="61"/>
      <c r="X107" s="62" t="str">
        <f t="shared" ref="X107:X139" si="29">IF(OR(J107="Зачеты",,J107="Зачет с оценкой"),IF(R107&lt;11,R107*0.2,R107*0.05+3),"")</f>
        <v/>
      </c>
      <c r="Y107" s="62" t="str">
        <f t="shared" ref="Y107:Y139" si="30">IF(J107="Экзамены",IF(R107&lt;11,R107*0.3,R107*0.05+3),"")</f>
        <v/>
      </c>
      <c r="Z107" s="61"/>
      <c r="AA107" s="61"/>
      <c r="AB107" s="63" t="str">
        <f t="shared" ref="AB107:AB139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9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ref="P113:P139" si="34">G113</f>
        <v>0</v>
      </c>
      <c r="Q113" s="24">
        <f t="shared" ref="Q113:Q139" si="35">I113</f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34"/>
        <v>0</v>
      </c>
      <c r="Q114" s="24">
        <f t="shared" si="3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34"/>
        <v>0</v>
      </c>
      <c r="Q115" s="24">
        <f t="shared" si="3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34"/>
        <v>0</v>
      </c>
      <c r="Q116" s="24">
        <f t="shared" si="3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34"/>
        <v>0</v>
      </c>
      <c r="Q117" s="24">
        <f t="shared" si="3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34"/>
        <v>0</v>
      </c>
      <c r="Q118" s="24">
        <f t="shared" si="3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34"/>
        <v>0</v>
      </c>
      <c r="Q119" s="24">
        <f t="shared" si="3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34"/>
        <v>0</v>
      </c>
      <c r="Q120" s="24">
        <f t="shared" si="3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34"/>
        <v>0</v>
      </c>
      <c r="Q121" s="24">
        <f t="shared" si="3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34"/>
        <v>0</v>
      </c>
      <c r="Q122" s="24">
        <f t="shared" si="3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34"/>
        <v>0</v>
      </c>
      <c r="Q123" s="24">
        <f t="shared" si="3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34"/>
        <v>0</v>
      </c>
      <c r="Q124" s="24">
        <f t="shared" si="3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34"/>
        <v>0</v>
      </c>
      <c r="Q125" s="24">
        <f t="shared" si="3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si="26"/>
        <v/>
      </c>
      <c r="T139" s="61" t="str">
        <f t="shared" si="27"/>
        <v/>
      </c>
      <c r="U139" s="61" t="str">
        <f t="shared" si="28"/>
        <v/>
      </c>
      <c r="V139" s="61"/>
      <c r="W139" s="61"/>
      <c r="X139" s="62" t="str">
        <f t="shared" si="29"/>
        <v/>
      </c>
      <c r="Y139" s="62" t="str">
        <f t="shared" si="30"/>
        <v/>
      </c>
      <c r="Z139" s="61"/>
      <c r="AA139" s="61"/>
      <c r="AB139" s="63" t="str">
        <f t="shared" si="31"/>
        <v/>
      </c>
      <c r="AC139" s="61"/>
      <c r="AD139" s="61"/>
      <c r="AE139" s="61"/>
      <c r="AF139" s="61"/>
      <c r="AG139" s="61"/>
      <c r="AH139" s="61"/>
      <c r="AI139" s="61" t="str">
        <f t="shared" si="32"/>
        <v/>
      </c>
      <c r="AJ139" s="61">
        <f t="shared" ref="AJ139:AJ170" si="36">SUM(S139:AI139)</f>
        <v>0</v>
      </c>
    </row>
    <row r="140" spans="1:36" x14ac:dyDescent="0.2">
      <c r="A140" s="23"/>
      <c r="B140" s="23"/>
      <c r="C140" s="23"/>
      <c r="D140" s="22" t="s">
        <v>29</v>
      </c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9"/>
      <c r="S140" s="13">
        <f t="shared" ref="S140:AJ140" si="37">SUM(S11:S139)</f>
        <v>30</v>
      </c>
      <c r="T140" s="13">
        <f t="shared" si="37"/>
        <v>110</v>
      </c>
      <c r="U140" s="13">
        <f t="shared" si="37"/>
        <v>0</v>
      </c>
      <c r="V140" s="13">
        <f t="shared" si="37"/>
        <v>0</v>
      </c>
      <c r="W140" s="13">
        <f t="shared" si="37"/>
        <v>0</v>
      </c>
      <c r="X140" s="13">
        <f t="shared" si="37"/>
        <v>0</v>
      </c>
      <c r="Y140" s="13">
        <f t="shared" si="37"/>
        <v>0</v>
      </c>
      <c r="Z140" s="13">
        <f t="shared" si="37"/>
        <v>0</v>
      </c>
      <c r="AA140" s="13">
        <f t="shared" si="37"/>
        <v>0</v>
      </c>
      <c r="AB140" s="13">
        <f t="shared" si="37"/>
        <v>0</v>
      </c>
      <c r="AC140" s="13">
        <f t="shared" si="37"/>
        <v>0</v>
      </c>
      <c r="AD140" s="13">
        <f t="shared" si="37"/>
        <v>0</v>
      </c>
      <c r="AE140" s="13">
        <f t="shared" si="37"/>
        <v>0</v>
      </c>
      <c r="AF140" s="13">
        <f t="shared" si="37"/>
        <v>0</v>
      </c>
      <c r="AG140" s="13">
        <f t="shared" si="37"/>
        <v>0</v>
      </c>
      <c r="AH140" s="13">
        <f t="shared" si="37"/>
        <v>0</v>
      </c>
      <c r="AI140" s="13">
        <f t="shared" si="37"/>
        <v>0</v>
      </c>
      <c r="AJ140" s="13">
        <f t="shared" si="37"/>
        <v>140</v>
      </c>
    </row>
    <row r="141" spans="1:36" x14ac:dyDescent="0.2">
      <c r="A141" s="21"/>
      <c r="B141" s="21"/>
      <c r="C141" s="21"/>
      <c r="D141" s="20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</row>
    <row r="142" spans="1:36" x14ac:dyDescent="0.2">
      <c r="A142" s="21"/>
      <c r="B142" s="21"/>
      <c r="C142" s="21"/>
      <c r="D142" s="20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9" t="s">
        <v>117</v>
      </c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 spans="1:36" x14ac:dyDescent="0.2">
      <c r="A143" s="21"/>
      <c r="B143" s="21"/>
      <c r="C143" s="21"/>
      <c r="D143" s="20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9" t="s">
        <v>118</v>
      </c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</row>
    <row r="144" spans="1:36" x14ac:dyDescent="0.2">
      <c r="A144" s="21"/>
      <c r="B144" s="21"/>
      <c r="C144" s="21"/>
      <c r="D144" s="20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9" t="s">
        <v>51</v>
      </c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</row>
    <row r="145" spans="1:39" x14ac:dyDescent="0.2">
      <c r="A145" s="21"/>
      <c r="B145" s="21"/>
      <c r="C145" s="21"/>
      <c r="D145" s="20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9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</row>
    <row r="146" spans="1:39" x14ac:dyDescent="0.2">
      <c r="A146" s="21"/>
      <c r="B146" s="21"/>
      <c r="C146" s="21"/>
      <c r="D146" s="20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9" t="s">
        <v>119</v>
      </c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</row>
    <row r="147" spans="1:39" x14ac:dyDescent="0.2">
      <c r="A147" s="17"/>
      <c r="B147" s="17"/>
      <c r="C147" s="17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M147" s="64" t="s">
        <v>120</v>
      </c>
    </row>
  </sheetData>
  <autoFilter ref="D10:AJ140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39 AJ11:AJ139">
    <cfRule type="containsText" dxfId="27" priority="4" operator="containsText" text="УКАЗАТЬ УРОВЕНЬ!!!">
      <formula>NOT(ISERROR(SEARCH("УКАЗАТЬ УРОВЕНЬ!!!",AE11)))</formula>
    </cfRule>
  </conditionalFormatting>
  <conditionalFormatting sqref="X11:Y139">
    <cfRule type="expression" dxfId="26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AM154"/>
  <sheetViews>
    <sheetView view="pageBreakPreview" topLeftCell="D1" zoomScale="70" zoomScaleNormal="100" zoomScaleSheetLayoutView="70" workbookViewId="0">
      <selection activeCell="AC15" sqref="AC15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7" width="9.140625" style="64" customWidth="1"/>
    <col min="188" max="16384" width="9.140625" style="64"/>
  </cols>
  <sheetData>
    <row r="1" spans="1:39" x14ac:dyDescent="0.2">
      <c r="A1" s="95" t="s">
        <v>205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73</v>
      </c>
      <c r="E11" s="61" t="s">
        <v>123</v>
      </c>
      <c r="F11" s="61" t="s">
        <v>206</v>
      </c>
      <c r="G11" s="61"/>
      <c r="H11" s="61"/>
      <c r="I11" s="61"/>
      <c r="J11" s="61" t="s">
        <v>65</v>
      </c>
      <c r="K11" s="61"/>
      <c r="L11" s="61"/>
      <c r="M11" s="61"/>
      <c r="N11" s="61">
        <v>4</v>
      </c>
      <c r="O11" s="61"/>
      <c r="P11" s="61" t="s">
        <v>207</v>
      </c>
      <c r="Q11" s="61" t="s">
        <v>208</v>
      </c>
      <c r="R11" s="61">
        <v>7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4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 t="s">
        <v>77</v>
      </c>
      <c r="E12" s="61" t="s">
        <v>123</v>
      </c>
      <c r="F12" s="61" t="s">
        <v>206</v>
      </c>
      <c r="G12" s="61"/>
      <c r="H12" s="61"/>
      <c r="I12" s="61"/>
      <c r="J12" s="61" t="s">
        <v>65</v>
      </c>
      <c r="K12" s="61"/>
      <c r="L12" s="61"/>
      <c r="M12" s="61"/>
      <c r="N12" s="61">
        <v>4</v>
      </c>
      <c r="O12" s="61"/>
      <c r="P12" s="61" t="s">
        <v>207</v>
      </c>
      <c r="Q12" s="61" t="s">
        <v>209</v>
      </c>
      <c r="R12" s="61">
        <v>10</v>
      </c>
      <c r="S12" s="61" t="str">
        <f t="shared" si="0"/>
        <v/>
      </c>
      <c r="T12" s="61">
        <f t="shared" si="1"/>
        <v>4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4</v>
      </c>
    </row>
    <row r="13" spans="1:39" ht="63" customHeight="1" x14ac:dyDescent="0.2">
      <c r="A13" s="27"/>
      <c r="B13" s="27"/>
      <c r="C13" s="27"/>
      <c r="D13" s="60" t="s">
        <v>59</v>
      </c>
      <c r="E13" s="61" t="s">
        <v>67</v>
      </c>
      <c r="F13" s="61" t="s">
        <v>199</v>
      </c>
      <c r="G13" s="61"/>
      <c r="H13" s="61"/>
      <c r="I13" s="61"/>
      <c r="J13" s="61" t="s">
        <v>9</v>
      </c>
      <c r="K13" s="61"/>
      <c r="L13" s="61"/>
      <c r="M13" s="61"/>
      <c r="N13" s="61">
        <v>2</v>
      </c>
      <c r="O13" s="61"/>
      <c r="P13" s="61" t="s">
        <v>210</v>
      </c>
      <c r="Q13" s="61" t="s">
        <v>211</v>
      </c>
      <c r="R13" s="61">
        <v>120</v>
      </c>
      <c r="S13" s="61">
        <f t="shared" si="0"/>
        <v>2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 t="s">
        <v>59</v>
      </c>
      <c r="E14" s="61" t="s">
        <v>67</v>
      </c>
      <c r="F14" s="61" t="s">
        <v>199</v>
      </c>
      <c r="G14" s="61"/>
      <c r="H14" s="61"/>
      <c r="I14" s="61"/>
      <c r="J14" s="61" t="s">
        <v>9</v>
      </c>
      <c r="K14" s="61"/>
      <c r="L14" s="61"/>
      <c r="M14" s="61"/>
      <c r="N14" s="61">
        <v>2</v>
      </c>
      <c r="O14" s="61"/>
      <c r="P14" s="61" t="s">
        <v>210</v>
      </c>
      <c r="Q14" s="61" t="s">
        <v>211</v>
      </c>
      <c r="R14" s="61">
        <v>120</v>
      </c>
      <c r="S14" s="61">
        <f t="shared" si="0"/>
        <v>2</v>
      </c>
      <c r="T14" s="61" t="str">
        <f t="shared" si="1"/>
        <v/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31.5" customHeight="1" x14ac:dyDescent="0.2">
      <c r="A15" s="27"/>
      <c r="B15" s="27"/>
      <c r="C15" s="27"/>
      <c r="D15" s="60" t="s">
        <v>154</v>
      </c>
      <c r="E15" s="61" t="s">
        <v>63</v>
      </c>
      <c r="F15" s="61" t="s">
        <v>212</v>
      </c>
      <c r="G15" s="61"/>
      <c r="H15" s="61"/>
      <c r="I15" s="61"/>
      <c r="J15" s="61" t="s">
        <v>65</v>
      </c>
      <c r="K15" s="61"/>
      <c r="L15" s="61"/>
      <c r="M15" s="61"/>
      <c r="N15" s="61">
        <v>2</v>
      </c>
      <c r="O15" s="61"/>
      <c r="P15" s="61" t="s">
        <v>213</v>
      </c>
      <c r="Q15" s="61" t="s">
        <v>66</v>
      </c>
      <c r="R15" s="61">
        <v>20</v>
      </c>
      <c r="S15" s="61" t="str">
        <f t="shared" si="0"/>
        <v/>
      </c>
      <c r="T15" s="61">
        <f t="shared" si="1"/>
        <v>2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 t="s">
        <v>154</v>
      </c>
      <c r="E16" s="61" t="s">
        <v>67</v>
      </c>
      <c r="F16" s="61" t="s">
        <v>212</v>
      </c>
      <c r="G16" s="61"/>
      <c r="H16" s="61"/>
      <c r="I16" s="61"/>
      <c r="J16" s="61" t="s">
        <v>9</v>
      </c>
      <c r="K16" s="61"/>
      <c r="L16" s="61"/>
      <c r="M16" s="61"/>
      <c r="N16" s="61">
        <v>2</v>
      </c>
      <c r="O16" s="61"/>
      <c r="P16" s="61" t="s">
        <v>213</v>
      </c>
      <c r="Q16" s="61" t="s">
        <v>66</v>
      </c>
      <c r="R16" s="61">
        <v>20</v>
      </c>
      <c r="S16" s="61">
        <f t="shared" si="0"/>
        <v>2</v>
      </c>
      <c r="T16" s="61" t="str">
        <f t="shared" si="1"/>
        <v/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43"/>
      <c r="B17" s="43"/>
      <c r="C17" s="43"/>
      <c r="D17" s="60" t="s">
        <v>154</v>
      </c>
      <c r="E17" s="61" t="s">
        <v>71</v>
      </c>
      <c r="F17" s="61" t="s">
        <v>212</v>
      </c>
      <c r="G17" s="61"/>
      <c r="H17" s="61"/>
      <c r="I17" s="61"/>
      <c r="J17" s="61" t="s">
        <v>65</v>
      </c>
      <c r="K17" s="61"/>
      <c r="L17" s="61"/>
      <c r="M17" s="61"/>
      <c r="N17" s="61">
        <v>2</v>
      </c>
      <c r="O17" s="61"/>
      <c r="P17" s="61" t="s">
        <v>213</v>
      </c>
      <c r="Q17" s="61" t="s">
        <v>66</v>
      </c>
      <c r="R17" s="61">
        <v>20</v>
      </c>
      <c r="S17" s="61" t="str">
        <f t="shared" si="0"/>
        <v/>
      </c>
      <c r="T17" s="61">
        <f t="shared" si="1"/>
        <v>2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 t="s">
        <v>154</v>
      </c>
      <c r="E18" s="61" t="s">
        <v>76</v>
      </c>
      <c r="F18" s="61" t="s">
        <v>103</v>
      </c>
      <c r="G18" s="61"/>
      <c r="H18" s="61"/>
      <c r="I18" s="61"/>
      <c r="J18" s="61" t="s">
        <v>9</v>
      </c>
      <c r="K18" s="61"/>
      <c r="L18" s="61"/>
      <c r="M18" s="61"/>
      <c r="N18" s="61">
        <v>2</v>
      </c>
      <c r="O18" s="61"/>
      <c r="P18" s="61" t="s">
        <v>214</v>
      </c>
      <c r="Q18" s="61" t="s">
        <v>215</v>
      </c>
      <c r="R18" s="61">
        <v>111</v>
      </c>
      <c r="S18" s="61">
        <f t="shared" si="0"/>
        <v>2</v>
      </c>
      <c r="T18" s="61" t="str">
        <f t="shared" si="1"/>
        <v/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141.75" customHeight="1" x14ac:dyDescent="0.2">
      <c r="A19" s="43"/>
      <c r="B19" s="43"/>
      <c r="C19" s="43"/>
      <c r="D19" s="60" t="s">
        <v>154</v>
      </c>
      <c r="E19" s="61" t="s">
        <v>153</v>
      </c>
      <c r="F19" s="61" t="s">
        <v>212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214</v>
      </c>
      <c r="Q19" s="61" t="s">
        <v>66</v>
      </c>
      <c r="R19" s="61">
        <v>20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 t="s">
        <v>122</v>
      </c>
      <c r="E20" s="61" t="s">
        <v>71</v>
      </c>
      <c r="F20" s="61" t="s">
        <v>216</v>
      </c>
      <c r="G20" s="61"/>
      <c r="H20" s="61"/>
      <c r="I20" s="61"/>
      <c r="J20" s="61" t="s">
        <v>65</v>
      </c>
      <c r="K20" s="61"/>
      <c r="L20" s="61"/>
      <c r="M20" s="61"/>
      <c r="N20" s="61">
        <v>2</v>
      </c>
      <c r="O20" s="61"/>
      <c r="P20" s="61" t="s">
        <v>210</v>
      </c>
      <c r="Q20" s="61" t="s">
        <v>217</v>
      </c>
      <c r="R20" s="61">
        <v>20</v>
      </c>
      <c r="S20" s="61" t="str">
        <f t="shared" si="0"/>
        <v/>
      </c>
      <c r="T20" s="61">
        <f t="shared" si="1"/>
        <v>2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2</v>
      </c>
    </row>
    <row r="21" spans="1:38" ht="141.75" customHeight="1" x14ac:dyDescent="0.2">
      <c r="A21" s="43"/>
      <c r="B21" s="43"/>
      <c r="C21" s="43"/>
      <c r="D21" s="60" t="s">
        <v>122</v>
      </c>
      <c r="E21" s="61" t="s">
        <v>76</v>
      </c>
      <c r="F21" s="61" t="s">
        <v>216</v>
      </c>
      <c r="G21" s="61"/>
      <c r="H21" s="61"/>
      <c r="I21" s="61"/>
      <c r="J21" s="61" t="s">
        <v>65</v>
      </c>
      <c r="K21" s="61"/>
      <c r="L21" s="61"/>
      <c r="M21" s="61"/>
      <c r="N21" s="61">
        <v>2</v>
      </c>
      <c r="O21" s="61"/>
      <c r="P21" s="61" t="s">
        <v>210</v>
      </c>
      <c r="Q21" s="61" t="s">
        <v>218</v>
      </c>
      <c r="R21" s="61">
        <v>27</v>
      </c>
      <c r="S21" s="61" t="str">
        <f t="shared" si="0"/>
        <v/>
      </c>
      <c r="T21" s="61">
        <f t="shared" si="1"/>
        <v>2</v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141.75" customHeight="1" x14ac:dyDescent="0.2">
      <c r="A22" s="43"/>
      <c r="B22" s="43"/>
      <c r="C22" s="43"/>
      <c r="D22" s="60" t="s">
        <v>69</v>
      </c>
      <c r="E22" s="61" t="s">
        <v>60</v>
      </c>
      <c r="F22" s="61" t="s">
        <v>216</v>
      </c>
      <c r="G22" s="61"/>
      <c r="H22" s="61"/>
      <c r="I22" s="61"/>
      <c r="J22" s="61" t="s">
        <v>65</v>
      </c>
      <c r="K22" s="61"/>
      <c r="L22" s="61"/>
      <c r="M22" s="61"/>
      <c r="N22" s="61">
        <v>2</v>
      </c>
      <c r="O22" s="61"/>
      <c r="P22" s="61" t="s">
        <v>219</v>
      </c>
      <c r="Q22" s="61" t="s">
        <v>158</v>
      </c>
      <c r="R22" s="61">
        <v>14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8" ht="141.75" customHeight="1" x14ac:dyDescent="0.2">
      <c r="A23" s="43"/>
      <c r="B23" s="43"/>
      <c r="C23" s="43"/>
      <c r="D23" s="60" t="s">
        <v>69</v>
      </c>
      <c r="E23" s="61" t="s">
        <v>63</v>
      </c>
      <c r="F23" s="61" t="s">
        <v>216</v>
      </c>
      <c r="G23" s="61"/>
      <c r="H23" s="61"/>
      <c r="I23" s="61"/>
      <c r="J23" s="61" t="s">
        <v>65</v>
      </c>
      <c r="K23" s="61"/>
      <c r="L23" s="61"/>
      <c r="M23" s="61"/>
      <c r="N23" s="61">
        <v>2</v>
      </c>
      <c r="O23" s="61"/>
      <c r="P23" s="61" t="s">
        <v>219</v>
      </c>
      <c r="Q23" s="61" t="s">
        <v>158</v>
      </c>
      <c r="R23" s="61">
        <v>14</v>
      </c>
      <c r="S23" s="61" t="str">
        <f t="shared" si="0"/>
        <v/>
      </c>
      <c r="T23" s="61">
        <f t="shared" si="1"/>
        <v>2</v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8" ht="141.75" customHeight="1" x14ac:dyDescent="0.2">
      <c r="A24" s="43"/>
      <c r="B24" s="43"/>
      <c r="C24" s="43"/>
      <c r="D24" s="60" t="s">
        <v>69</v>
      </c>
      <c r="E24" s="61" t="s">
        <v>67</v>
      </c>
      <c r="F24" s="61" t="s">
        <v>216</v>
      </c>
      <c r="G24" s="61"/>
      <c r="H24" s="61"/>
      <c r="I24" s="61"/>
      <c r="J24" s="61" t="s">
        <v>65</v>
      </c>
      <c r="K24" s="61"/>
      <c r="L24" s="61"/>
      <c r="M24" s="61"/>
      <c r="N24" s="61">
        <v>2</v>
      </c>
      <c r="O24" s="61"/>
      <c r="P24" s="61" t="s">
        <v>219</v>
      </c>
      <c r="Q24" s="61" t="s">
        <v>152</v>
      </c>
      <c r="R24" s="61">
        <v>38</v>
      </c>
      <c r="S24" s="61" t="str">
        <f t="shared" si="0"/>
        <v/>
      </c>
      <c r="T24" s="61">
        <f t="shared" si="1"/>
        <v>2</v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8" ht="141.75" customHeight="1" x14ac:dyDescent="0.2">
      <c r="A25" s="43"/>
      <c r="B25" s="43"/>
      <c r="C25" s="43"/>
      <c r="D25" s="60" t="s">
        <v>69</v>
      </c>
      <c r="E25" s="61" t="s">
        <v>71</v>
      </c>
      <c r="F25" s="61" t="s">
        <v>216</v>
      </c>
      <c r="G25" s="61"/>
      <c r="H25" s="61"/>
      <c r="I25" s="61"/>
      <c r="J25" s="61" t="s">
        <v>65</v>
      </c>
      <c r="K25" s="61"/>
      <c r="L25" s="61"/>
      <c r="M25" s="61"/>
      <c r="N25" s="61">
        <v>2</v>
      </c>
      <c r="O25" s="61"/>
      <c r="P25" s="61" t="s">
        <v>219</v>
      </c>
      <c r="Q25" s="61" t="s">
        <v>152</v>
      </c>
      <c r="R25" s="61">
        <v>38</v>
      </c>
      <c r="S25" s="61" t="str">
        <f t="shared" si="0"/>
        <v/>
      </c>
      <c r="T25" s="61">
        <f t="shared" si="1"/>
        <v>2</v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 t="s">
        <v>69</v>
      </c>
      <c r="E26" s="61" t="s">
        <v>76</v>
      </c>
      <c r="F26" s="61" t="s">
        <v>216</v>
      </c>
      <c r="G26" s="61"/>
      <c r="H26" s="61"/>
      <c r="I26" s="61"/>
      <c r="J26" s="61" t="s">
        <v>65</v>
      </c>
      <c r="K26" s="61"/>
      <c r="L26" s="61"/>
      <c r="M26" s="61"/>
      <c r="N26" s="61">
        <v>2</v>
      </c>
      <c r="O26" s="61"/>
      <c r="P26" s="61" t="s">
        <v>219</v>
      </c>
      <c r="Q26" s="61" t="s">
        <v>155</v>
      </c>
      <c r="R26" s="61">
        <v>24</v>
      </c>
      <c r="S26" s="61" t="str">
        <f t="shared" si="0"/>
        <v/>
      </c>
      <c r="T26" s="61">
        <f t="shared" si="1"/>
        <v>2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ht="141.75" customHeight="1" x14ac:dyDescent="0.2">
      <c r="A27" s="43"/>
      <c r="B27" s="43"/>
      <c r="C27" s="43"/>
      <c r="D27" s="60" t="s">
        <v>73</v>
      </c>
      <c r="E27" s="61" t="s">
        <v>71</v>
      </c>
      <c r="F27" s="61" t="s">
        <v>132</v>
      </c>
      <c r="G27" s="61"/>
      <c r="H27" s="61"/>
      <c r="I27" s="61"/>
      <c r="J27" s="61" t="s">
        <v>65</v>
      </c>
      <c r="K27" s="61"/>
      <c r="L27" s="61"/>
      <c r="M27" s="61"/>
      <c r="N27" s="61">
        <v>2</v>
      </c>
      <c r="O27" s="61"/>
      <c r="P27" s="61" t="s">
        <v>210</v>
      </c>
      <c r="Q27" s="61" t="s">
        <v>220</v>
      </c>
      <c r="R27" s="61">
        <v>7</v>
      </c>
      <c r="S27" s="61" t="str">
        <f t="shared" si="0"/>
        <v/>
      </c>
      <c r="T27" s="61">
        <f t="shared" si="1"/>
        <v>2</v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2</v>
      </c>
    </row>
    <row r="28" spans="1:38" ht="141.75" customHeight="1" x14ac:dyDescent="0.2">
      <c r="A28" s="43"/>
      <c r="B28" s="43"/>
      <c r="C28" s="43"/>
      <c r="D28" s="60" t="s">
        <v>73</v>
      </c>
      <c r="E28" s="25" t="s">
        <v>76</v>
      </c>
      <c r="F28" s="25" t="s">
        <v>132</v>
      </c>
      <c r="G28" s="25"/>
      <c r="H28" s="25"/>
      <c r="I28" s="25"/>
      <c r="J28" s="25" t="s">
        <v>65</v>
      </c>
      <c r="K28" s="25"/>
      <c r="L28" s="25"/>
      <c r="M28" s="25"/>
      <c r="N28" s="25">
        <v>2</v>
      </c>
      <c r="O28" s="25"/>
      <c r="P28" s="61" t="s">
        <v>221</v>
      </c>
      <c r="Q28" s="61" t="s">
        <v>222</v>
      </c>
      <c r="R28" s="67">
        <v>20</v>
      </c>
      <c r="S28" s="61" t="str">
        <f t="shared" si="0"/>
        <v/>
      </c>
      <c r="T28" s="61">
        <f t="shared" si="1"/>
        <v>2</v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  <c r="AL28" s="36"/>
    </row>
    <row r="29" spans="1:38" ht="141.75" customHeight="1" x14ac:dyDescent="0.2">
      <c r="A29" s="43"/>
      <c r="B29" s="43"/>
      <c r="C29" s="43"/>
      <c r="D29" s="60" t="s">
        <v>77</v>
      </c>
      <c r="E29" s="25" t="s">
        <v>67</v>
      </c>
      <c r="F29" s="25" t="s">
        <v>216</v>
      </c>
      <c r="G29" s="25"/>
      <c r="H29" s="25"/>
      <c r="I29" s="25"/>
      <c r="J29" s="25" t="s">
        <v>65</v>
      </c>
      <c r="K29" s="25"/>
      <c r="L29" s="25"/>
      <c r="M29" s="25"/>
      <c r="N29" s="25">
        <v>2</v>
      </c>
      <c r="O29" s="25"/>
      <c r="P29" s="61" t="s">
        <v>210</v>
      </c>
      <c r="Q29" s="61" t="s">
        <v>223</v>
      </c>
      <c r="R29" s="67">
        <v>13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  <c r="AL29" s="36"/>
    </row>
    <row r="30" spans="1:38" x14ac:dyDescent="0.2">
      <c r="A30" s="43"/>
      <c r="B30" s="43"/>
      <c r="C30" s="43"/>
      <c r="D30" s="65" t="s">
        <v>77</v>
      </c>
      <c r="E30" s="25" t="s">
        <v>71</v>
      </c>
      <c r="F30" s="25" t="s">
        <v>216</v>
      </c>
      <c r="G30" s="25"/>
      <c r="H30" s="25"/>
      <c r="I30" s="25"/>
      <c r="J30" s="25" t="s">
        <v>65</v>
      </c>
      <c r="K30" s="25"/>
      <c r="L30" s="25"/>
      <c r="M30" s="25"/>
      <c r="N30" s="25">
        <v>2</v>
      </c>
      <c r="O30" s="25"/>
      <c r="P30" s="61" t="s">
        <v>210</v>
      </c>
      <c r="Q30" s="61" t="s">
        <v>224</v>
      </c>
      <c r="R30" s="67">
        <v>22</v>
      </c>
      <c r="S30" s="61" t="str">
        <f t="shared" si="0"/>
        <v/>
      </c>
      <c r="T30" s="61">
        <f t="shared" si="1"/>
        <v>2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  <c r="AL30" s="36"/>
    </row>
    <row r="31" spans="1:38" x14ac:dyDescent="0.2">
      <c r="A31" s="43"/>
      <c r="B31" s="43"/>
      <c r="C31" s="43"/>
      <c r="D31" s="65" t="s">
        <v>82</v>
      </c>
      <c r="E31" s="25" t="s">
        <v>60</v>
      </c>
      <c r="F31" s="25" t="s">
        <v>164</v>
      </c>
      <c r="G31" s="25"/>
      <c r="H31" s="25"/>
      <c r="I31" s="25"/>
      <c r="J31" s="25" t="s">
        <v>65</v>
      </c>
      <c r="K31" s="25"/>
      <c r="L31" s="25"/>
      <c r="M31" s="25"/>
      <c r="N31" s="25">
        <v>2</v>
      </c>
      <c r="O31" s="25"/>
      <c r="P31" s="61" t="s">
        <v>214</v>
      </c>
      <c r="Q31" s="61" t="s">
        <v>79</v>
      </c>
      <c r="R31" s="67">
        <v>31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  <c r="AL31" s="36"/>
    </row>
    <row r="32" spans="1:38" x14ac:dyDescent="0.2">
      <c r="A32" s="43"/>
      <c r="B32" s="43"/>
      <c r="C32" s="43"/>
      <c r="D32" s="66" t="s">
        <v>82</v>
      </c>
      <c r="E32" s="25" t="s">
        <v>63</v>
      </c>
      <c r="F32" s="25" t="s">
        <v>164</v>
      </c>
      <c r="G32" s="25"/>
      <c r="H32" s="25"/>
      <c r="I32" s="25"/>
      <c r="J32" s="25" t="s">
        <v>65</v>
      </c>
      <c r="K32" s="25"/>
      <c r="L32" s="25"/>
      <c r="M32" s="25"/>
      <c r="N32" s="25">
        <v>2</v>
      </c>
      <c r="O32" s="25"/>
      <c r="P32" s="61" t="s">
        <v>214</v>
      </c>
      <c r="Q32" s="61" t="s">
        <v>79</v>
      </c>
      <c r="R32" s="67">
        <v>31</v>
      </c>
      <c r="S32" s="61" t="str">
        <f t="shared" si="0"/>
        <v/>
      </c>
      <c r="T32" s="61">
        <f t="shared" si="1"/>
        <v>2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2</v>
      </c>
    </row>
    <row r="33" spans="1:36" x14ac:dyDescent="0.2">
      <c r="A33" s="43"/>
      <c r="B33" s="43"/>
      <c r="C33" s="43"/>
      <c r="D33" s="66" t="s">
        <v>82</v>
      </c>
      <c r="E33" s="25" t="s">
        <v>67</v>
      </c>
      <c r="F33" s="25" t="s">
        <v>164</v>
      </c>
      <c r="G33" s="25"/>
      <c r="H33" s="25"/>
      <c r="I33" s="25"/>
      <c r="J33" s="25" t="s">
        <v>65</v>
      </c>
      <c r="K33" s="25"/>
      <c r="L33" s="25"/>
      <c r="M33" s="25"/>
      <c r="N33" s="25">
        <v>2</v>
      </c>
      <c r="O33" s="25"/>
      <c r="P33" s="61" t="s">
        <v>214</v>
      </c>
      <c r="Q33" s="61" t="s">
        <v>78</v>
      </c>
      <c r="R33" s="67">
        <v>30</v>
      </c>
      <c r="S33" s="61" t="str">
        <f t="shared" si="0"/>
        <v/>
      </c>
      <c r="T33" s="61">
        <f t="shared" si="1"/>
        <v>2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2</v>
      </c>
    </row>
    <row r="34" spans="1:36" x14ac:dyDescent="0.2">
      <c r="A34" s="43"/>
      <c r="B34" s="43"/>
      <c r="C34" s="43"/>
      <c r="D34" s="66" t="s">
        <v>82</v>
      </c>
      <c r="E34" s="25" t="s">
        <v>71</v>
      </c>
      <c r="F34" s="25" t="s">
        <v>164</v>
      </c>
      <c r="G34" s="25"/>
      <c r="H34" s="25"/>
      <c r="I34" s="25"/>
      <c r="J34" s="25" t="s">
        <v>65</v>
      </c>
      <c r="K34" s="25"/>
      <c r="L34" s="25"/>
      <c r="M34" s="25"/>
      <c r="N34" s="25">
        <v>2</v>
      </c>
      <c r="O34" s="25"/>
      <c r="P34" s="61" t="s">
        <v>214</v>
      </c>
      <c r="Q34" s="61" t="s">
        <v>78</v>
      </c>
      <c r="R34" s="67">
        <v>30</v>
      </c>
      <c r="S34" s="61" t="str">
        <f t="shared" si="0"/>
        <v/>
      </c>
      <c r="T34" s="61">
        <f t="shared" si="1"/>
        <v>2</v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x14ac:dyDescent="0.2">
      <c r="A35" s="43"/>
      <c r="B35" s="43"/>
      <c r="C35" s="43"/>
      <c r="D35" s="66" t="s">
        <v>82</v>
      </c>
      <c r="E35" s="25" t="s">
        <v>76</v>
      </c>
      <c r="F35" s="25" t="s">
        <v>164</v>
      </c>
      <c r="G35" s="25"/>
      <c r="H35" s="25"/>
      <c r="I35" s="25"/>
      <c r="J35" s="25" t="s">
        <v>65</v>
      </c>
      <c r="K35" s="25"/>
      <c r="L35" s="25"/>
      <c r="M35" s="25"/>
      <c r="N35" s="25">
        <v>2</v>
      </c>
      <c r="O35" s="25"/>
      <c r="P35" s="61" t="s">
        <v>214</v>
      </c>
      <c r="Q35" s="61" t="s">
        <v>74</v>
      </c>
      <c r="R35" s="67">
        <v>30</v>
      </c>
      <c r="S35" s="61" t="str">
        <f t="shared" si="0"/>
        <v/>
      </c>
      <c r="T35" s="61">
        <f t="shared" si="1"/>
        <v>2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x14ac:dyDescent="0.2">
      <c r="A36" s="43"/>
      <c r="B36" s="43"/>
      <c r="C36" s="43"/>
      <c r="D36" s="66" t="s">
        <v>82</v>
      </c>
      <c r="E36" s="25" t="s">
        <v>153</v>
      </c>
      <c r="F36" s="25" t="s">
        <v>164</v>
      </c>
      <c r="G36" s="25"/>
      <c r="H36" s="25"/>
      <c r="I36" s="25"/>
      <c r="J36" s="25" t="s">
        <v>65</v>
      </c>
      <c r="K36" s="25"/>
      <c r="L36" s="25"/>
      <c r="M36" s="25"/>
      <c r="N36" s="25">
        <v>2</v>
      </c>
      <c r="O36" s="25"/>
      <c r="P36" s="61" t="s">
        <v>214</v>
      </c>
      <c r="Q36" s="61" t="s">
        <v>74</v>
      </c>
      <c r="R36" s="67">
        <v>30</v>
      </c>
      <c r="S36" s="61" t="str">
        <f t="shared" si="0"/>
        <v/>
      </c>
      <c r="T36" s="61">
        <f t="shared" si="1"/>
        <v>2</v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ht="31.5" customHeight="1" x14ac:dyDescent="0.2">
      <c r="A37" s="43"/>
      <c r="B37" s="43"/>
      <c r="C37" s="43"/>
      <c r="D37" s="66" t="s">
        <v>174</v>
      </c>
      <c r="E37" s="25" t="s">
        <v>67</v>
      </c>
      <c r="F37" s="25" t="s">
        <v>225</v>
      </c>
      <c r="G37" s="25"/>
      <c r="H37" s="25"/>
      <c r="I37" s="25"/>
      <c r="J37" s="25" t="s">
        <v>9</v>
      </c>
      <c r="K37" s="25"/>
      <c r="L37" s="25"/>
      <c r="M37" s="25"/>
      <c r="N37" s="25">
        <v>2</v>
      </c>
      <c r="O37" s="25"/>
      <c r="P37" s="61" t="s">
        <v>210</v>
      </c>
      <c r="Q37" s="61" t="s">
        <v>226</v>
      </c>
      <c r="R37" s="67">
        <v>47</v>
      </c>
      <c r="S37" s="61">
        <f t="shared" si="0"/>
        <v>2</v>
      </c>
      <c r="T37" s="61" t="str">
        <f t="shared" si="1"/>
        <v/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ht="47.25" customHeight="1" x14ac:dyDescent="0.2">
      <c r="A38" s="43"/>
      <c r="B38" s="43"/>
      <c r="C38" s="43"/>
      <c r="D38" s="65" t="s">
        <v>174</v>
      </c>
      <c r="E38" s="25" t="s">
        <v>76</v>
      </c>
      <c r="F38" s="25" t="s">
        <v>61</v>
      </c>
      <c r="G38" s="25"/>
      <c r="H38" s="25"/>
      <c r="I38" s="25"/>
      <c r="J38" s="25" t="s">
        <v>9</v>
      </c>
      <c r="K38" s="25"/>
      <c r="L38" s="25"/>
      <c r="M38" s="25"/>
      <c r="N38" s="25">
        <v>2</v>
      </c>
      <c r="O38" s="25"/>
      <c r="P38" s="61" t="s">
        <v>219</v>
      </c>
      <c r="Q38" s="61" t="s">
        <v>200</v>
      </c>
      <c r="R38" s="67">
        <v>76</v>
      </c>
      <c r="S38" s="61">
        <f t="shared" si="0"/>
        <v>2</v>
      </c>
      <c r="T38" s="61" t="str">
        <f t="shared" si="1"/>
        <v/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ht="47.25" customHeight="1" x14ac:dyDescent="0.2">
      <c r="A39" s="43"/>
      <c r="B39" s="43"/>
      <c r="C39" s="43"/>
      <c r="D39" s="65" t="s">
        <v>174</v>
      </c>
      <c r="E39" s="25" t="s">
        <v>153</v>
      </c>
      <c r="F39" s="25" t="s">
        <v>159</v>
      </c>
      <c r="G39" s="25"/>
      <c r="H39" s="25"/>
      <c r="I39" s="25"/>
      <c r="J39" s="25" t="s">
        <v>65</v>
      </c>
      <c r="K39" s="25"/>
      <c r="L39" s="25"/>
      <c r="M39" s="25"/>
      <c r="N39" s="25">
        <v>2</v>
      </c>
      <c r="O39" s="25"/>
      <c r="P39" s="61" t="s">
        <v>219</v>
      </c>
      <c r="Q39" s="61" t="s">
        <v>155</v>
      </c>
      <c r="R39" s="67">
        <v>24</v>
      </c>
      <c r="S39" s="61" t="str">
        <f t="shared" si="0"/>
        <v/>
      </c>
      <c r="T39" s="61">
        <f t="shared" si="1"/>
        <v>2</v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ht="47.25" customHeight="1" x14ac:dyDescent="0.2">
      <c r="A40" s="43"/>
      <c r="B40" s="43"/>
      <c r="C40" s="43"/>
      <c r="D40" s="65" t="s">
        <v>86</v>
      </c>
      <c r="E40" s="25" t="s">
        <v>67</v>
      </c>
      <c r="F40" s="25" t="s">
        <v>194</v>
      </c>
      <c r="G40" s="25"/>
      <c r="H40" s="25"/>
      <c r="I40" s="25"/>
      <c r="J40" s="25" t="s">
        <v>9</v>
      </c>
      <c r="K40" s="25"/>
      <c r="L40" s="25"/>
      <c r="M40" s="25"/>
      <c r="N40" s="25">
        <v>2</v>
      </c>
      <c r="O40" s="25"/>
      <c r="P40" s="61" t="s">
        <v>210</v>
      </c>
      <c r="Q40" s="61" t="s">
        <v>227</v>
      </c>
      <c r="R40" s="67">
        <v>66</v>
      </c>
      <c r="S40" s="61">
        <f t="shared" si="0"/>
        <v>2</v>
      </c>
      <c r="T40" s="61" t="str">
        <f t="shared" si="1"/>
        <v/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x14ac:dyDescent="0.2">
      <c r="A41" s="43"/>
      <c r="B41" s="43"/>
      <c r="C41" s="43"/>
      <c r="D41" s="66" t="s">
        <v>86</v>
      </c>
      <c r="E41" s="25" t="s">
        <v>71</v>
      </c>
      <c r="F41" s="25" t="s">
        <v>150</v>
      </c>
      <c r="G41" s="25"/>
      <c r="H41" s="25"/>
      <c r="I41" s="25"/>
      <c r="J41" s="25" t="s">
        <v>65</v>
      </c>
      <c r="K41" s="25"/>
      <c r="L41" s="25"/>
      <c r="M41" s="25"/>
      <c r="N41" s="25">
        <v>2</v>
      </c>
      <c r="O41" s="25"/>
      <c r="P41" s="61" t="s">
        <v>210</v>
      </c>
      <c r="Q41" s="61" t="s">
        <v>220</v>
      </c>
      <c r="R41" s="67">
        <v>7</v>
      </c>
      <c r="S41" s="61" t="str">
        <f t="shared" si="0"/>
        <v/>
      </c>
      <c r="T41" s="61">
        <f t="shared" si="1"/>
        <v>2</v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2</v>
      </c>
    </row>
    <row r="42" spans="1:36" ht="47.25" customHeight="1" x14ac:dyDescent="0.2">
      <c r="A42" s="43"/>
      <c r="B42" s="43"/>
      <c r="C42" s="43"/>
      <c r="D42" s="66" t="s">
        <v>86</v>
      </c>
      <c r="E42" s="25" t="s">
        <v>76</v>
      </c>
      <c r="F42" s="25" t="s">
        <v>150</v>
      </c>
      <c r="G42" s="25"/>
      <c r="H42" s="25"/>
      <c r="I42" s="25"/>
      <c r="J42" s="25" t="s">
        <v>9</v>
      </c>
      <c r="K42" s="25"/>
      <c r="L42" s="25"/>
      <c r="M42" s="25"/>
      <c r="N42" s="25">
        <v>2</v>
      </c>
      <c r="O42" s="25"/>
      <c r="P42" s="61" t="s">
        <v>221</v>
      </c>
      <c r="Q42" s="61" t="s">
        <v>222</v>
      </c>
      <c r="R42" s="67">
        <v>20</v>
      </c>
      <c r="S42" s="61">
        <f t="shared" si="0"/>
        <v>2</v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2</v>
      </c>
    </row>
    <row r="43" spans="1:36" ht="47.25" customHeight="1" x14ac:dyDescent="0.2">
      <c r="A43" s="43"/>
      <c r="B43" s="43"/>
      <c r="C43" s="43"/>
      <c r="D43" s="66" t="s">
        <v>86</v>
      </c>
      <c r="E43" s="25" t="s">
        <v>153</v>
      </c>
      <c r="F43" s="25" t="s">
        <v>150</v>
      </c>
      <c r="G43" s="25"/>
      <c r="H43" s="25"/>
      <c r="I43" s="25"/>
      <c r="J43" s="25" t="s">
        <v>65</v>
      </c>
      <c r="K43" s="25"/>
      <c r="L43" s="25"/>
      <c r="M43" s="25"/>
      <c r="N43" s="25">
        <v>2</v>
      </c>
      <c r="O43" s="25"/>
      <c r="P43" s="61" t="s">
        <v>221</v>
      </c>
      <c r="Q43" s="61" t="s">
        <v>222</v>
      </c>
      <c r="R43" s="67">
        <v>20</v>
      </c>
      <c r="S43" s="61" t="str">
        <f t="shared" ref="S43:S74" si="8">IF(OR(J43="СПЗ",,J43="Лекции",),N43,"")</f>
        <v/>
      </c>
      <c r="T43" s="61">
        <f t="shared" ref="T43:T74" si="9">IF(OR(J43="СПЗ",,J43="Семинары ИПЗ",),N43,"")</f>
        <v>2</v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2</v>
      </c>
    </row>
    <row r="44" spans="1:36" ht="63" customHeight="1" x14ac:dyDescent="0.2">
      <c r="A44" s="43"/>
      <c r="B44" s="43"/>
      <c r="C44" s="43"/>
      <c r="D44" s="65" t="s">
        <v>92</v>
      </c>
      <c r="E44" s="25" t="s">
        <v>63</v>
      </c>
      <c r="F44" s="25" t="s">
        <v>228</v>
      </c>
      <c r="G44" s="25"/>
      <c r="H44" s="25"/>
      <c r="I44" s="25"/>
      <c r="J44" s="25" t="s">
        <v>65</v>
      </c>
      <c r="K44" s="25"/>
      <c r="L44" s="25"/>
      <c r="M44" s="25"/>
      <c r="N44" s="25">
        <v>2</v>
      </c>
      <c r="O44" s="25"/>
      <c r="P44" s="61" t="s">
        <v>213</v>
      </c>
      <c r="Q44" s="59" t="s">
        <v>66</v>
      </c>
      <c r="R44" s="67">
        <v>22</v>
      </c>
      <c r="S44" s="61" t="str">
        <f t="shared" si="8"/>
        <v/>
      </c>
      <c r="T44" s="61">
        <f t="shared" si="9"/>
        <v>2</v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2</v>
      </c>
    </row>
    <row r="45" spans="1:36" ht="63" customHeight="1" x14ac:dyDescent="0.2">
      <c r="A45" s="43"/>
      <c r="B45" s="43"/>
      <c r="C45" s="43"/>
      <c r="D45" s="65" t="s">
        <v>92</v>
      </c>
      <c r="E45" s="25" t="s">
        <v>67</v>
      </c>
      <c r="F45" s="25" t="s">
        <v>228</v>
      </c>
      <c r="G45" s="25"/>
      <c r="H45" s="25"/>
      <c r="I45" s="25"/>
      <c r="J45" s="25" t="s">
        <v>9</v>
      </c>
      <c r="K45" s="25"/>
      <c r="L45" s="25"/>
      <c r="M45" s="25"/>
      <c r="N45" s="25">
        <v>2</v>
      </c>
      <c r="O45" s="25"/>
      <c r="P45" s="61" t="s">
        <v>213</v>
      </c>
      <c r="Q45" s="59" t="s">
        <v>66</v>
      </c>
      <c r="R45" s="67">
        <v>22</v>
      </c>
      <c r="S45" s="61">
        <f t="shared" si="8"/>
        <v>2</v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2</v>
      </c>
    </row>
    <row r="46" spans="1:36" ht="63" customHeight="1" x14ac:dyDescent="0.2">
      <c r="A46" s="43"/>
      <c r="B46" s="43"/>
      <c r="C46" s="43"/>
      <c r="D46" s="65" t="s">
        <v>92</v>
      </c>
      <c r="E46" s="25" t="s">
        <v>71</v>
      </c>
      <c r="F46" s="25" t="s">
        <v>228</v>
      </c>
      <c r="G46" s="25"/>
      <c r="H46" s="25"/>
      <c r="I46" s="25"/>
      <c r="J46" s="25" t="s">
        <v>65</v>
      </c>
      <c r="K46" s="25"/>
      <c r="L46" s="25"/>
      <c r="M46" s="25"/>
      <c r="N46" s="25">
        <v>2</v>
      </c>
      <c r="O46" s="25"/>
      <c r="P46" s="61" t="s">
        <v>213</v>
      </c>
      <c r="Q46" s="59" t="s">
        <v>66</v>
      </c>
      <c r="R46" s="67">
        <v>22</v>
      </c>
      <c r="S46" s="61" t="str">
        <f t="shared" si="8"/>
        <v/>
      </c>
      <c r="T46" s="61">
        <f t="shared" si="9"/>
        <v>2</v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2</v>
      </c>
    </row>
    <row r="47" spans="1:36" ht="33.75" customHeight="1" x14ac:dyDescent="0.2">
      <c r="A47" s="43"/>
      <c r="B47" s="43"/>
      <c r="C47" s="43"/>
      <c r="D47" s="65" t="s">
        <v>92</v>
      </c>
      <c r="E47" s="25" t="s">
        <v>76</v>
      </c>
      <c r="F47" s="25" t="s">
        <v>229</v>
      </c>
      <c r="G47" s="25"/>
      <c r="H47" s="25"/>
      <c r="I47" s="25"/>
      <c r="J47" s="25" t="s">
        <v>9</v>
      </c>
      <c r="K47" s="25"/>
      <c r="L47" s="25"/>
      <c r="M47" s="25"/>
      <c r="N47" s="25">
        <v>2</v>
      </c>
      <c r="O47" s="25"/>
      <c r="P47" s="61" t="s">
        <v>214</v>
      </c>
      <c r="Q47" s="59" t="s">
        <v>215</v>
      </c>
      <c r="R47" s="67">
        <v>112</v>
      </c>
      <c r="S47" s="61">
        <f t="shared" si="8"/>
        <v>2</v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2</v>
      </c>
    </row>
    <row r="48" spans="1:36" x14ac:dyDescent="0.2">
      <c r="A48" s="43"/>
      <c r="B48" s="43"/>
      <c r="C48" s="43"/>
      <c r="D48" s="65" t="s">
        <v>92</v>
      </c>
      <c r="E48" s="25" t="s">
        <v>153</v>
      </c>
      <c r="F48" s="25" t="s">
        <v>228</v>
      </c>
      <c r="G48" s="25"/>
      <c r="H48" s="25"/>
      <c r="I48" s="25"/>
      <c r="J48" s="25" t="s">
        <v>65</v>
      </c>
      <c r="K48" s="25"/>
      <c r="L48" s="25"/>
      <c r="M48" s="25"/>
      <c r="N48" s="25">
        <v>2</v>
      </c>
      <c r="O48" s="25"/>
      <c r="P48" s="61" t="s">
        <v>214</v>
      </c>
      <c r="Q48" s="59" t="s">
        <v>66</v>
      </c>
      <c r="R48" s="67">
        <v>22</v>
      </c>
      <c r="S48" s="61" t="str">
        <f t="shared" si="8"/>
        <v/>
      </c>
      <c r="T48" s="61">
        <f t="shared" si="9"/>
        <v>2</v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2</v>
      </c>
    </row>
    <row r="49" spans="1:36" x14ac:dyDescent="0.2">
      <c r="A49" s="43"/>
      <c r="B49" s="43"/>
      <c r="C49" s="43"/>
      <c r="D49" s="65" t="s">
        <v>230</v>
      </c>
      <c r="E49" s="25" t="s">
        <v>93</v>
      </c>
      <c r="F49" s="25" t="s">
        <v>231</v>
      </c>
      <c r="G49" s="25"/>
      <c r="H49" s="25"/>
      <c r="I49" s="25"/>
      <c r="J49" s="25" t="s">
        <v>65</v>
      </c>
      <c r="K49" s="25"/>
      <c r="L49" s="25"/>
      <c r="M49" s="25"/>
      <c r="N49" s="25">
        <v>4</v>
      </c>
      <c r="O49" s="25"/>
      <c r="P49" s="61" t="s">
        <v>214</v>
      </c>
      <c r="Q49" s="59" t="s">
        <v>232</v>
      </c>
      <c r="R49" s="67">
        <v>8</v>
      </c>
      <c r="S49" s="61" t="str">
        <f t="shared" si="8"/>
        <v/>
      </c>
      <c r="T49" s="61">
        <f t="shared" si="9"/>
        <v>4</v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4</v>
      </c>
    </row>
    <row r="50" spans="1:36" x14ac:dyDescent="0.2">
      <c r="A50" s="43"/>
      <c r="B50" s="43"/>
      <c r="C50" s="43"/>
      <c r="D50" s="65" t="s">
        <v>230</v>
      </c>
      <c r="E50" s="25" t="s">
        <v>83</v>
      </c>
      <c r="F50" s="25" t="s">
        <v>231</v>
      </c>
      <c r="G50" s="25"/>
      <c r="H50" s="25"/>
      <c r="I50" s="25"/>
      <c r="J50" s="25" t="s">
        <v>65</v>
      </c>
      <c r="K50" s="25"/>
      <c r="L50" s="25"/>
      <c r="M50" s="25"/>
      <c r="N50" s="25">
        <v>4</v>
      </c>
      <c r="O50" s="25"/>
      <c r="P50" s="61" t="s">
        <v>214</v>
      </c>
      <c r="Q50" s="59" t="s">
        <v>134</v>
      </c>
      <c r="R50" s="67">
        <v>33</v>
      </c>
      <c r="S50" s="61" t="str">
        <f t="shared" si="8"/>
        <v/>
      </c>
      <c r="T50" s="61">
        <f t="shared" si="9"/>
        <v>4</v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4</v>
      </c>
    </row>
    <row r="51" spans="1:36" x14ac:dyDescent="0.2">
      <c r="A51" s="43"/>
      <c r="B51" s="43"/>
      <c r="C51" s="43"/>
      <c r="D51" s="65" t="s">
        <v>178</v>
      </c>
      <c r="E51" s="25" t="s">
        <v>71</v>
      </c>
      <c r="F51" s="25" t="s">
        <v>94</v>
      </c>
      <c r="G51" s="25"/>
      <c r="H51" s="25"/>
      <c r="I51" s="25"/>
      <c r="J51" s="25" t="s">
        <v>65</v>
      </c>
      <c r="K51" s="25"/>
      <c r="L51" s="25"/>
      <c r="M51" s="25"/>
      <c r="N51" s="25">
        <v>2</v>
      </c>
      <c r="O51" s="25"/>
      <c r="P51" s="61" t="s">
        <v>210</v>
      </c>
      <c r="Q51" s="59" t="s">
        <v>217</v>
      </c>
      <c r="R51" s="67">
        <v>20</v>
      </c>
      <c r="S51" s="61" t="str">
        <f t="shared" si="8"/>
        <v/>
      </c>
      <c r="T51" s="61">
        <f t="shared" si="9"/>
        <v>2</v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2</v>
      </c>
    </row>
    <row r="52" spans="1:36" x14ac:dyDescent="0.2">
      <c r="A52" s="43"/>
      <c r="B52" s="43"/>
      <c r="C52" s="43"/>
      <c r="D52" s="65" t="s">
        <v>178</v>
      </c>
      <c r="E52" s="25" t="s">
        <v>76</v>
      </c>
      <c r="F52" s="25" t="s">
        <v>94</v>
      </c>
      <c r="G52" s="25"/>
      <c r="H52" s="25"/>
      <c r="I52" s="25"/>
      <c r="J52" s="25" t="s">
        <v>65</v>
      </c>
      <c r="K52" s="25"/>
      <c r="L52" s="25"/>
      <c r="M52" s="25"/>
      <c r="N52" s="25">
        <v>2</v>
      </c>
      <c r="O52" s="25"/>
      <c r="P52" s="61" t="s">
        <v>210</v>
      </c>
      <c r="Q52" s="59" t="s">
        <v>218</v>
      </c>
      <c r="R52" s="67">
        <v>28</v>
      </c>
      <c r="S52" s="61" t="str">
        <f t="shared" si="8"/>
        <v/>
      </c>
      <c r="T52" s="61">
        <f t="shared" si="9"/>
        <v>2</v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2</v>
      </c>
    </row>
    <row r="53" spans="1:36" x14ac:dyDescent="0.2">
      <c r="A53" s="43"/>
      <c r="B53" s="43"/>
      <c r="C53" s="43"/>
      <c r="D53" s="65" t="s">
        <v>179</v>
      </c>
      <c r="E53" s="25" t="s">
        <v>63</v>
      </c>
      <c r="F53" s="25" t="s">
        <v>233</v>
      </c>
      <c r="G53" s="25"/>
      <c r="H53" s="25"/>
      <c r="I53" s="25"/>
      <c r="J53" s="25" t="s">
        <v>65</v>
      </c>
      <c r="K53" s="25"/>
      <c r="L53" s="25"/>
      <c r="M53" s="25"/>
      <c r="N53" s="25">
        <v>2</v>
      </c>
      <c r="O53" s="25"/>
      <c r="P53" s="61" t="s">
        <v>210</v>
      </c>
      <c r="Q53" s="59" t="s">
        <v>234</v>
      </c>
      <c r="R53" s="67">
        <v>32</v>
      </c>
      <c r="S53" s="61" t="str">
        <f t="shared" si="8"/>
        <v/>
      </c>
      <c r="T53" s="61">
        <f t="shared" si="9"/>
        <v>2</v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2</v>
      </c>
    </row>
    <row r="54" spans="1:36" x14ac:dyDescent="0.2">
      <c r="A54" s="43"/>
      <c r="B54" s="43"/>
      <c r="C54" s="43"/>
      <c r="D54" s="65" t="s">
        <v>179</v>
      </c>
      <c r="E54" s="25" t="s">
        <v>67</v>
      </c>
      <c r="F54" s="25" t="s">
        <v>233</v>
      </c>
      <c r="G54" s="25"/>
      <c r="H54" s="25"/>
      <c r="I54" s="25"/>
      <c r="J54" s="25" t="s">
        <v>65</v>
      </c>
      <c r="K54" s="25"/>
      <c r="L54" s="25"/>
      <c r="M54" s="25"/>
      <c r="N54" s="25">
        <v>2</v>
      </c>
      <c r="O54" s="25"/>
      <c r="P54" s="61" t="s">
        <v>210</v>
      </c>
      <c r="Q54" s="59" t="s">
        <v>235</v>
      </c>
      <c r="R54" s="67">
        <v>29</v>
      </c>
      <c r="S54" s="61" t="str">
        <f t="shared" si="8"/>
        <v/>
      </c>
      <c r="T54" s="61">
        <f t="shared" si="9"/>
        <v>2</v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2</v>
      </c>
    </row>
    <row r="55" spans="1:36" ht="47.25" customHeight="1" x14ac:dyDescent="0.2">
      <c r="A55" s="43"/>
      <c r="B55" s="43"/>
      <c r="C55" s="43"/>
      <c r="D55" s="65" t="s">
        <v>97</v>
      </c>
      <c r="E55" s="25" t="s">
        <v>60</v>
      </c>
      <c r="F55" s="25" t="s">
        <v>216</v>
      </c>
      <c r="G55" s="25"/>
      <c r="H55" s="25"/>
      <c r="I55" s="25"/>
      <c r="J55" s="25" t="s">
        <v>65</v>
      </c>
      <c r="K55" s="25"/>
      <c r="L55" s="25"/>
      <c r="M55" s="25"/>
      <c r="N55" s="25">
        <v>2</v>
      </c>
      <c r="O55" s="25"/>
      <c r="P55" s="61" t="s">
        <v>219</v>
      </c>
      <c r="Q55" s="59" t="s">
        <v>158</v>
      </c>
      <c r="R55" s="67">
        <v>14</v>
      </c>
      <c r="S55" s="61" t="str">
        <f t="shared" si="8"/>
        <v/>
      </c>
      <c r="T55" s="61">
        <f t="shared" si="9"/>
        <v>2</v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2</v>
      </c>
    </row>
    <row r="56" spans="1:36" ht="47.25" customHeight="1" x14ac:dyDescent="0.2">
      <c r="A56" s="43"/>
      <c r="B56" s="43"/>
      <c r="C56" s="43"/>
      <c r="D56" s="65" t="s">
        <v>97</v>
      </c>
      <c r="E56" s="25" t="s">
        <v>63</v>
      </c>
      <c r="F56" s="25" t="s">
        <v>216</v>
      </c>
      <c r="G56" s="25"/>
      <c r="H56" s="25"/>
      <c r="I56" s="25"/>
      <c r="J56" s="25" t="s">
        <v>65</v>
      </c>
      <c r="K56" s="25"/>
      <c r="L56" s="25"/>
      <c r="M56" s="25"/>
      <c r="N56" s="25">
        <v>2</v>
      </c>
      <c r="O56" s="25"/>
      <c r="P56" s="61" t="s">
        <v>219</v>
      </c>
      <c r="Q56" s="59" t="s">
        <v>158</v>
      </c>
      <c r="R56" s="67">
        <v>14</v>
      </c>
      <c r="S56" s="61" t="str">
        <f t="shared" si="8"/>
        <v/>
      </c>
      <c r="T56" s="61">
        <f t="shared" si="9"/>
        <v>2</v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2</v>
      </c>
    </row>
    <row r="57" spans="1:36" ht="47.25" customHeight="1" x14ac:dyDescent="0.2">
      <c r="A57" s="43"/>
      <c r="B57" s="43"/>
      <c r="C57" s="43"/>
      <c r="D57" s="65" t="s">
        <v>97</v>
      </c>
      <c r="E57" s="25" t="s">
        <v>67</v>
      </c>
      <c r="F57" s="25" t="s">
        <v>216</v>
      </c>
      <c r="G57" s="25"/>
      <c r="H57" s="25"/>
      <c r="I57" s="25"/>
      <c r="J57" s="25" t="s">
        <v>65</v>
      </c>
      <c r="K57" s="25"/>
      <c r="L57" s="25"/>
      <c r="M57" s="25"/>
      <c r="N57" s="25">
        <v>2</v>
      </c>
      <c r="O57" s="25"/>
      <c r="P57" s="61" t="s">
        <v>219</v>
      </c>
      <c r="Q57" s="59" t="s">
        <v>152</v>
      </c>
      <c r="R57" s="67">
        <v>38</v>
      </c>
      <c r="S57" s="61" t="str">
        <f t="shared" si="8"/>
        <v/>
      </c>
      <c r="T57" s="61">
        <f t="shared" si="9"/>
        <v>2</v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2</v>
      </c>
    </row>
    <row r="58" spans="1:36" ht="47.25" customHeight="1" x14ac:dyDescent="0.2">
      <c r="A58" s="43"/>
      <c r="B58" s="43"/>
      <c r="C58" s="43"/>
      <c r="D58" s="65" t="s">
        <v>97</v>
      </c>
      <c r="E58" s="25" t="s">
        <v>71</v>
      </c>
      <c r="F58" s="25" t="s">
        <v>216</v>
      </c>
      <c r="G58" s="25"/>
      <c r="H58" s="25"/>
      <c r="I58" s="25"/>
      <c r="J58" s="25" t="s">
        <v>65</v>
      </c>
      <c r="K58" s="25"/>
      <c r="L58" s="25"/>
      <c r="M58" s="25"/>
      <c r="N58" s="25">
        <v>2</v>
      </c>
      <c r="O58" s="25"/>
      <c r="P58" s="61" t="s">
        <v>219</v>
      </c>
      <c r="Q58" s="59" t="s">
        <v>152</v>
      </c>
      <c r="R58" s="67">
        <v>38</v>
      </c>
      <c r="S58" s="61" t="str">
        <f t="shared" si="8"/>
        <v/>
      </c>
      <c r="T58" s="61">
        <f t="shared" si="9"/>
        <v>2</v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2</v>
      </c>
    </row>
    <row r="59" spans="1:36" ht="47.25" customHeight="1" x14ac:dyDescent="0.2">
      <c r="A59" s="43"/>
      <c r="B59" s="43"/>
      <c r="C59" s="43"/>
      <c r="D59" s="65" t="s">
        <v>97</v>
      </c>
      <c r="E59" s="25" t="s">
        <v>76</v>
      </c>
      <c r="F59" s="25" t="s">
        <v>216</v>
      </c>
      <c r="G59" s="25"/>
      <c r="H59" s="25"/>
      <c r="I59" s="25"/>
      <c r="J59" s="25" t="s">
        <v>65</v>
      </c>
      <c r="K59" s="25"/>
      <c r="L59" s="25"/>
      <c r="M59" s="25"/>
      <c r="N59" s="25">
        <v>2</v>
      </c>
      <c r="O59" s="25"/>
      <c r="P59" s="61" t="s">
        <v>219</v>
      </c>
      <c r="Q59" s="59" t="s">
        <v>155</v>
      </c>
      <c r="R59" s="67">
        <v>24</v>
      </c>
      <c r="S59" s="61" t="str">
        <f t="shared" si="8"/>
        <v/>
      </c>
      <c r="T59" s="61">
        <f t="shared" si="9"/>
        <v>2</v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2</v>
      </c>
    </row>
    <row r="60" spans="1:36" x14ac:dyDescent="0.2">
      <c r="A60" s="43"/>
      <c r="B60" s="43"/>
      <c r="C60" s="43"/>
      <c r="D60" s="65" t="s">
        <v>98</v>
      </c>
      <c r="E60" s="25" t="s">
        <v>71</v>
      </c>
      <c r="F60" s="25" t="s">
        <v>236</v>
      </c>
      <c r="G60" s="25"/>
      <c r="H60" s="25"/>
      <c r="I60" s="25"/>
      <c r="J60" s="25" t="s">
        <v>65</v>
      </c>
      <c r="K60" s="25"/>
      <c r="L60" s="25"/>
      <c r="M60" s="25"/>
      <c r="N60" s="25">
        <v>2</v>
      </c>
      <c r="O60" s="25"/>
      <c r="P60" s="61" t="s">
        <v>210</v>
      </c>
      <c r="Q60" s="59" t="s">
        <v>220</v>
      </c>
      <c r="R60" s="67">
        <v>8</v>
      </c>
      <c r="S60" s="61" t="str">
        <f t="shared" si="8"/>
        <v/>
      </c>
      <c r="T60" s="61">
        <f t="shared" si="9"/>
        <v>2</v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2</v>
      </c>
    </row>
    <row r="61" spans="1:36" ht="47.25" customHeight="1" x14ac:dyDescent="0.2">
      <c r="A61" s="43"/>
      <c r="B61" s="43"/>
      <c r="C61" s="43"/>
      <c r="D61" s="65" t="s">
        <v>98</v>
      </c>
      <c r="E61" s="25" t="s">
        <v>76</v>
      </c>
      <c r="F61" s="25" t="s">
        <v>236</v>
      </c>
      <c r="G61" s="25"/>
      <c r="H61" s="25"/>
      <c r="I61" s="25"/>
      <c r="J61" s="25" t="s">
        <v>65</v>
      </c>
      <c r="K61" s="25"/>
      <c r="L61" s="25"/>
      <c r="M61" s="25"/>
      <c r="N61" s="25">
        <v>2</v>
      </c>
      <c r="O61" s="25"/>
      <c r="P61" s="61" t="s">
        <v>221</v>
      </c>
      <c r="Q61" s="59" t="s">
        <v>222</v>
      </c>
      <c r="R61" s="67">
        <v>20</v>
      </c>
      <c r="S61" s="61" t="str">
        <f t="shared" si="8"/>
        <v/>
      </c>
      <c r="T61" s="61">
        <f t="shared" si="9"/>
        <v>2</v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2</v>
      </c>
    </row>
    <row r="62" spans="1:36" x14ac:dyDescent="0.2">
      <c r="A62" s="43"/>
      <c r="B62" s="43"/>
      <c r="C62" s="43"/>
      <c r="D62" s="65" t="s">
        <v>100</v>
      </c>
      <c r="E62" s="25" t="s">
        <v>67</v>
      </c>
      <c r="F62" s="25" t="s">
        <v>216</v>
      </c>
      <c r="G62" s="25"/>
      <c r="H62" s="25"/>
      <c r="I62" s="25"/>
      <c r="J62" s="25" t="s">
        <v>65</v>
      </c>
      <c r="K62" s="25"/>
      <c r="L62" s="25"/>
      <c r="M62" s="25"/>
      <c r="N62" s="25">
        <v>2</v>
      </c>
      <c r="O62" s="25"/>
      <c r="P62" s="61" t="s">
        <v>210</v>
      </c>
      <c r="Q62" s="59" t="s">
        <v>223</v>
      </c>
      <c r="R62" s="67">
        <v>13</v>
      </c>
      <c r="S62" s="61" t="str">
        <f t="shared" si="8"/>
        <v/>
      </c>
      <c r="T62" s="61">
        <f t="shared" si="9"/>
        <v>2</v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2</v>
      </c>
    </row>
    <row r="63" spans="1:36" x14ac:dyDescent="0.2">
      <c r="A63" s="43"/>
      <c r="B63" s="43"/>
      <c r="C63" s="43"/>
      <c r="D63" s="65" t="s">
        <v>100</v>
      </c>
      <c r="E63" s="25" t="s">
        <v>71</v>
      </c>
      <c r="F63" s="25" t="s">
        <v>216</v>
      </c>
      <c r="G63" s="25"/>
      <c r="H63" s="25"/>
      <c r="I63" s="25"/>
      <c r="J63" s="25" t="s">
        <v>65</v>
      </c>
      <c r="K63" s="25"/>
      <c r="L63" s="25"/>
      <c r="M63" s="25"/>
      <c r="N63" s="25">
        <v>2</v>
      </c>
      <c r="O63" s="25"/>
      <c r="P63" s="59" t="s">
        <v>210</v>
      </c>
      <c r="Q63" s="59" t="s">
        <v>224</v>
      </c>
      <c r="R63" s="67">
        <v>22</v>
      </c>
      <c r="S63" s="61" t="str">
        <f t="shared" si="8"/>
        <v/>
      </c>
      <c r="T63" s="61">
        <f t="shared" si="9"/>
        <v>2</v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2</v>
      </c>
    </row>
    <row r="64" spans="1:36" ht="22.5" customHeight="1" x14ac:dyDescent="0.2">
      <c r="A64" s="43"/>
      <c r="B64" s="43"/>
      <c r="C64" s="43"/>
      <c r="D64" s="65" t="s">
        <v>162</v>
      </c>
      <c r="E64" s="25" t="s">
        <v>60</v>
      </c>
      <c r="F64" s="25" t="s">
        <v>237</v>
      </c>
      <c r="G64" s="25"/>
      <c r="H64" s="25"/>
      <c r="I64" s="25"/>
      <c r="J64" s="25" t="s">
        <v>65</v>
      </c>
      <c r="K64" s="25"/>
      <c r="L64" s="25"/>
      <c r="M64" s="25"/>
      <c r="N64" s="25">
        <v>2</v>
      </c>
      <c r="O64" s="25"/>
      <c r="P64" s="59" t="s">
        <v>214</v>
      </c>
      <c r="Q64" s="59" t="s">
        <v>238</v>
      </c>
      <c r="R64" s="67">
        <v>60</v>
      </c>
      <c r="S64" s="61" t="str">
        <f t="shared" si="8"/>
        <v/>
      </c>
      <c r="T64" s="61">
        <f t="shared" si="9"/>
        <v>2</v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2</v>
      </c>
    </row>
    <row r="65" spans="1:36" ht="22.5" customHeight="1" x14ac:dyDescent="0.2">
      <c r="A65" s="43"/>
      <c r="B65" s="43"/>
      <c r="C65" s="43"/>
      <c r="D65" s="43" t="s">
        <v>162</v>
      </c>
      <c r="E65" s="43" t="s">
        <v>63</v>
      </c>
      <c r="F65" s="43" t="s">
        <v>237</v>
      </c>
      <c r="G65" s="43"/>
      <c r="H65" s="43"/>
      <c r="I65" s="43"/>
      <c r="J65" s="43" t="s">
        <v>65</v>
      </c>
      <c r="K65" s="43"/>
      <c r="L65" s="43"/>
      <c r="M65" s="43"/>
      <c r="N65" s="25">
        <v>2</v>
      </c>
      <c r="O65" s="43"/>
      <c r="P65" s="59" t="s">
        <v>214</v>
      </c>
      <c r="Q65" s="59" t="s">
        <v>238</v>
      </c>
      <c r="R65" s="67">
        <v>60</v>
      </c>
      <c r="S65" s="61" t="str">
        <f t="shared" si="8"/>
        <v/>
      </c>
      <c r="T65" s="61">
        <f t="shared" si="9"/>
        <v>2</v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2</v>
      </c>
    </row>
    <row r="66" spans="1:36" x14ac:dyDescent="0.2">
      <c r="A66" s="43"/>
      <c r="B66" s="43"/>
      <c r="C66" s="43"/>
      <c r="D66" s="43" t="s">
        <v>162</v>
      </c>
      <c r="E66" s="43" t="s">
        <v>76</v>
      </c>
      <c r="F66" s="43" t="s">
        <v>237</v>
      </c>
      <c r="G66" s="43"/>
      <c r="H66" s="43"/>
      <c r="I66" s="43"/>
      <c r="J66" s="43" t="s">
        <v>65</v>
      </c>
      <c r="K66" s="43"/>
      <c r="L66" s="43"/>
      <c r="M66" s="43"/>
      <c r="N66" s="25">
        <v>2</v>
      </c>
      <c r="O66" s="43"/>
      <c r="P66" s="59" t="s">
        <v>214</v>
      </c>
      <c r="Q66" s="59" t="s">
        <v>74</v>
      </c>
      <c r="R66" s="67">
        <v>29</v>
      </c>
      <c r="S66" s="61" t="str">
        <f t="shared" si="8"/>
        <v/>
      </c>
      <c r="T66" s="61">
        <f t="shared" si="9"/>
        <v>2</v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2</v>
      </c>
    </row>
    <row r="67" spans="1:36" x14ac:dyDescent="0.2">
      <c r="A67" s="43"/>
      <c r="B67" s="43"/>
      <c r="C67" s="43"/>
      <c r="D67" s="43" t="s">
        <v>162</v>
      </c>
      <c r="E67" s="43" t="s">
        <v>153</v>
      </c>
      <c r="F67" s="43" t="s">
        <v>237</v>
      </c>
      <c r="G67" s="43"/>
      <c r="H67" s="43"/>
      <c r="I67" s="43"/>
      <c r="J67" s="43" t="s">
        <v>65</v>
      </c>
      <c r="K67" s="43"/>
      <c r="L67" s="43"/>
      <c r="M67" s="43"/>
      <c r="N67" s="25">
        <v>2</v>
      </c>
      <c r="O67" s="43"/>
      <c r="P67" s="59" t="s">
        <v>214</v>
      </c>
      <c r="Q67" s="59" t="s">
        <v>74</v>
      </c>
      <c r="R67" s="67">
        <v>29</v>
      </c>
      <c r="S67" s="61" t="str">
        <f t="shared" si="8"/>
        <v/>
      </c>
      <c r="T67" s="61">
        <f t="shared" si="9"/>
        <v>2</v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2</v>
      </c>
    </row>
    <row r="68" spans="1:36" s="41" customFormat="1" x14ac:dyDescent="0.2">
      <c r="A68" s="43"/>
      <c r="B68" s="43"/>
      <c r="C68" s="43"/>
      <c r="D68" s="44" t="s">
        <v>239</v>
      </c>
      <c r="E68" s="43" t="s">
        <v>63</v>
      </c>
      <c r="F68" s="43" t="s">
        <v>159</v>
      </c>
      <c r="G68" s="43"/>
      <c r="H68" s="43"/>
      <c r="I68" s="43"/>
      <c r="J68" s="43" t="s">
        <v>15</v>
      </c>
      <c r="K68" s="43"/>
      <c r="L68" s="43"/>
      <c r="M68" s="43"/>
      <c r="N68" s="25">
        <v>2</v>
      </c>
      <c r="O68" s="43"/>
      <c r="P68" s="42" t="s">
        <v>240</v>
      </c>
      <c r="Q68" s="42" t="s">
        <v>241</v>
      </c>
      <c r="R68" s="38">
        <v>8</v>
      </c>
      <c r="S68" s="26" t="str">
        <f t="shared" si="8"/>
        <v/>
      </c>
      <c r="T68" s="26" t="str">
        <f t="shared" si="9"/>
        <v/>
      </c>
      <c r="U68" s="26" t="str">
        <f t="shared" si="10"/>
        <v/>
      </c>
      <c r="V68" s="26"/>
      <c r="W68" s="26"/>
      <c r="X68" s="39" t="str">
        <f t="shared" si="11"/>
        <v/>
      </c>
      <c r="Y68" s="39">
        <f t="shared" si="12"/>
        <v>2.4</v>
      </c>
      <c r="Z68" s="26"/>
      <c r="AA68" s="26"/>
      <c r="AB68" s="40" t="str">
        <f t="shared" si="13"/>
        <v/>
      </c>
      <c r="AC68" s="26"/>
      <c r="AD68" s="26"/>
      <c r="AE68" s="26"/>
      <c r="AF68" s="26"/>
      <c r="AG68" s="26"/>
      <c r="AH68" s="26"/>
      <c r="AI68" s="26" t="str">
        <f t="shared" si="14"/>
        <v/>
      </c>
      <c r="AJ68" s="26">
        <f t="shared" si="15"/>
        <v>2.4</v>
      </c>
    </row>
    <row r="69" spans="1:36" ht="22.5" customHeight="1" x14ac:dyDescent="0.2">
      <c r="A69" s="43"/>
      <c r="B69" s="43"/>
      <c r="C69" s="43"/>
      <c r="D69" s="43" t="s">
        <v>181</v>
      </c>
      <c r="E69" s="43" t="s">
        <v>67</v>
      </c>
      <c r="F69" s="43" t="s">
        <v>225</v>
      </c>
      <c r="G69" s="43"/>
      <c r="H69" s="43"/>
      <c r="I69" s="43"/>
      <c r="J69" s="43" t="s">
        <v>9</v>
      </c>
      <c r="K69" s="43"/>
      <c r="L69" s="43"/>
      <c r="M69" s="43"/>
      <c r="N69" s="25">
        <v>2</v>
      </c>
      <c r="O69" s="43"/>
      <c r="P69" s="59" t="s">
        <v>210</v>
      </c>
      <c r="Q69" s="59" t="s">
        <v>226</v>
      </c>
      <c r="R69" s="67">
        <v>48</v>
      </c>
      <c r="S69" s="61">
        <f t="shared" si="8"/>
        <v>2</v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2</v>
      </c>
    </row>
    <row r="70" spans="1:36" ht="33.75" customHeight="1" x14ac:dyDescent="0.2">
      <c r="A70" s="43"/>
      <c r="B70" s="43"/>
      <c r="C70" s="43"/>
      <c r="D70" s="43" t="s">
        <v>181</v>
      </c>
      <c r="E70" s="43" t="s">
        <v>76</v>
      </c>
      <c r="F70" s="43" t="s">
        <v>61</v>
      </c>
      <c r="G70" s="43"/>
      <c r="H70" s="43"/>
      <c r="I70" s="43"/>
      <c r="J70" s="43" t="s">
        <v>9</v>
      </c>
      <c r="K70" s="43"/>
      <c r="L70" s="43"/>
      <c r="M70" s="43"/>
      <c r="N70" s="25">
        <v>2</v>
      </c>
      <c r="O70" s="43"/>
      <c r="P70" s="59" t="s">
        <v>219</v>
      </c>
      <c r="Q70" s="59" t="s">
        <v>200</v>
      </c>
      <c r="R70" s="67">
        <v>75</v>
      </c>
      <c r="S70" s="61">
        <f t="shared" si="8"/>
        <v>2</v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2</v>
      </c>
    </row>
    <row r="71" spans="1:36" ht="22.5" customHeight="1" x14ac:dyDescent="0.2">
      <c r="A71" s="43"/>
      <c r="B71" s="43"/>
      <c r="C71" s="43"/>
      <c r="D71" s="43" t="s">
        <v>181</v>
      </c>
      <c r="E71" s="43" t="s">
        <v>153</v>
      </c>
      <c r="F71" s="43" t="s">
        <v>242</v>
      </c>
      <c r="G71" s="43"/>
      <c r="H71" s="43"/>
      <c r="I71" s="43"/>
      <c r="J71" s="43" t="s">
        <v>65</v>
      </c>
      <c r="K71" s="43"/>
      <c r="L71" s="43"/>
      <c r="M71" s="43"/>
      <c r="N71" s="25">
        <v>2</v>
      </c>
      <c r="O71" s="43"/>
      <c r="P71" s="59" t="s">
        <v>219</v>
      </c>
      <c r="Q71" s="59" t="s">
        <v>155</v>
      </c>
      <c r="R71" s="67">
        <v>24</v>
      </c>
      <c r="S71" s="61" t="str">
        <f t="shared" si="8"/>
        <v/>
      </c>
      <c r="T71" s="61">
        <f t="shared" si="9"/>
        <v>2</v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2</v>
      </c>
    </row>
    <row r="72" spans="1:36" ht="22.5" customHeight="1" x14ac:dyDescent="0.2">
      <c r="A72" s="43"/>
      <c r="B72" s="43"/>
      <c r="C72" s="43"/>
      <c r="D72" s="43" t="s">
        <v>101</v>
      </c>
      <c r="E72" s="43" t="s">
        <v>67</v>
      </c>
      <c r="F72" s="43" t="s">
        <v>243</v>
      </c>
      <c r="G72" s="43"/>
      <c r="H72" s="43"/>
      <c r="I72" s="43"/>
      <c r="J72" s="43" t="s">
        <v>9</v>
      </c>
      <c r="K72" s="43"/>
      <c r="L72" s="43"/>
      <c r="M72" s="43"/>
      <c r="N72" s="25">
        <v>2</v>
      </c>
      <c r="O72" s="43"/>
      <c r="P72" s="59" t="s">
        <v>210</v>
      </c>
      <c r="Q72" s="59" t="s">
        <v>227</v>
      </c>
      <c r="R72" s="67">
        <v>69</v>
      </c>
      <c r="S72" s="61">
        <f t="shared" si="8"/>
        <v>2</v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2</v>
      </c>
    </row>
    <row r="73" spans="1:36" x14ac:dyDescent="0.2">
      <c r="A73" s="43"/>
      <c r="B73" s="43"/>
      <c r="C73" s="43"/>
      <c r="D73" s="43" t="s">
        <v>101</v>
      </c>
      <c r="E73" s="43" t="s">
        <v>71</v>
      </c>
      <c r="F73" s="43" t="s">
        <v>184</v>
      </c>
      <c r="G73" s="43"/>
      <c r="H73" s="43"/>
      <c r="I73" s="43"/>
      <c r="J73" s="43" t="s">
        <v>65</v>
      </c>
      <c r="K73" s="43"/>
      <c r="L73" s="43"/>
      <c r="M73" s="43"/>
      <c r="N73" s="25">
        <v>2</v>
      </c>
      <c r="O73" s="43"/>
      <c r="P73" s="59" t="s">
        <v>210</v>
      </c>
      <c r="Q73" s="59" t="s">
        <v>220</v>
      </c>
      <c r="R73" s="67">
        <v>8</v>
      </c>
      <c r="S73" s="61" t="str">
        <f t="shared" si="8"/>
        <v/>
      </c>
      <c r="T73" s="61">
        <f t="shared" si="9"/>
        <v>2</v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2</v>
      </c>
    </row>
    <row r="74" spans="1:36" ht="22.5" customHeight="1" x14ac:dyDescent="0.2">
      <c r="A74" s="43"/>
      <c r="B74" s="43"/>
      <c r="C74" s="43"/>
      <c r="D74" s="43" t="s">
        <v>101</v>
      </c>
      <c r="E74" s="43" t="s">
        <v>76</v>
      </c>
      <c r="F74" s="43" t="s">
        <v>184</v>
      </c>
      <c r="G74" s="43"/>
      <c r="H74" s="43"/>
      <c r="I74" s="43"/>
      <c r="J74" s="43" t="s">
        <v>9</v>
      </c>
      <c r="K74" s="43"/>
      <c r="L74" s="43"/>
      <c r="M74" s="43"/>
      <c r="N74" s="25">
        <v>2</v>
      </c>
      <c r="O74" s="43"/>
      <c r="P74" s="59" t="s">
        <v>221</v>
      </c>
      <c r="Q74" s="59" t="s">
        <v>222</v>
      </c>
      <c r="R74" s="67">
        <v>20</v>
      </c>
      <c r="S74" s="61">
        <f t="shared" si="8"/>
        <v>2</v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2</v>
      </c>
    </row>
    <row r="75" spans="1:36" ht="22.5" customHeight="1" x14ac:dyDescent="0.2">
      <c r="A75" s="43"/>
      <c r="B75" s="43"/>
      <c r="C75" s="43"/>
      <c r="D75" s="43" t="s">
        <v>101</v>
      </c>
      <c r="E75" s="43" t="s">
        <v>153</v>
      </c>
      <c r="F75" s="43" t="s">
        <v>184</v>
      </c>
      <c r="G75" s="43"/>
      <c r="H75" s="43"/>
      <c r="I75" s="43"/>
      <c r="J75" s="43" t="s">
        <v>65</v>
      </c>
      <c r="K75" s="43"/>
      <c r="L75" s="43"/>
      <c r="M75" s="43"/>
      <c r="N75" s="25">
        <v>2</v>
      </c>
      <c r="O75" s="43"/>
      <c r="P75" s="59" t="s">
        <v>221</v>
      </c>
      <c r="Q75" s="59" t="s">
        <v>222</v>
      </c>
      <c r="R75" s="67">
        <v>20</v>
      </c>
      <c r="S75" s="61" t="str">
        <f t="shared" ref="S75:S106" si="16">IF(OR(J75="СПЗ",,J75="Лекции",),N75,"")</f>
        <v/>
      </c>
      <c r="T75" s="61">
        <f t="shared" ref="T75:T106" si="17">IF(OR(J75="СПЗ",,J75="Семинары ИПЗ",),N75,"")</f>
        <v>2</v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2</v>
      </c>
    </row>
    <row r="76" spans="1:36" ht="22.5" customHeight="1" x14ac:dyDescent="0.2">
      <c r="A76" s="43"/>
      <c r="B76" s="43"/>
      <c r="C76" s="43"/>
      <c r="D76" s="43" t="s">
        <v>102</v>
      </c>
      <c r="E76" s="43" t="s">
        <v>67</v>
      </c>
      <c r="F76" s="43" t="s">
        <v>199</v>
      </c>
      <c r="G76" s="43"/>
      <c r="H76" s="43"/>
      <c r="I76" s="43"/>
      <c r="J76" s="43" t="s">
        <v>9</v>
      </c>
      <c r="K76" s="43"/>
      <c r="L76" s="43"/>
      <c r="M76" s="43"/>
      <c r="N76" s="25">
        <v>2</v>
      </c>
      <c r="O76" s="43"/>
      <c r="P76" s="59" t="s">
        <v>210</v>
      </c>
      <c r="Q76" s="59" t="s">
        <v>244</v>
      </c>
      <c r="R76" s="67">
        <v>35</v>
      </c>
      <c r="S76" s="61">
        <f t="shared" si="16"/>
        <v>2</v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2</v>
      </c>
    </row>
    <row r="77" spans="1:36" ht="33.75" customHeight="1" x14ac:dyDescent="0.2">
      <c r="A77" s="43"/>
      <c r="B77" s="43"/>
      <c r="C77" s="43"/>
      <c r="D77" s="43" t="s">
        <v>106</v>
      </c>
      <c r="E77" s="43" t="s">
        <v>63</v>
      </c>
      <c r="F77" s="43" t="s">
        <v>242</v>
      </c>
      <c r="G77" s="43"/>
      <c r="H77" s="43"/>
      <c r="I77" s="43"/>
      <c r="J77" s="43" t="s">
        <v>65</v>
      </c>
      <c r="K77" s="43"/>
      <c r="L77" s="43"/>
      <c r="M77" s="43"/>
      <c r="N77" s="25">
        <v>2</v>
      </c>
      <c r="O77" s="43"/>
      <c r="P77" s="59" t="s">
        <v>213</v>
      </c>
      <c r="Q77" s="59" t="s">
        <v>66</v>
      </c>
      <c r="R77" s="67">
        <v>22</v>
      </c>
      <c r="S77" s="61" t="str">
        <f t="shared" si="16"/>
        <v/>
      </c>
      <c r="T77" s="61">
        <f t="shared" si="17"/>
        <v>2</v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2</v>
      </c>
    </row>
    <row r="78" spans="1:36" ht="33.75" customHeight="1" x14ac:dyDescent="0.2">
      <c r="A78" s="43"/>
      <c r="B78" s="43"/>
      <c r="C78" s="43"/>
      <c r="D78" s="43" t="s">
        <v>106</v>
      </c>
      <c r="E78" s="43" t="s">
        <v>67</v>
      </c>
      <c r="F78" s="43" t="s">
        <v>242</v>
      </c>
      <c r="G78" s="43"/>
      <c r="H78" s="43"/>
      <c r="I78" s="43"/>
      <c r="J78" s="43" t="s">
        <v>9</v>
      </c>
      <c r="K78" s="43"/>
      <c r="L78" s="43"/>
      <c r="M78" s="43"/>
      <c r="N78" s="25">
        <v>2</v>
      </c>
      <c r="O78" s="43"/>
      <c r="P78" s="59" t="s">
        <v>213</v>
      </c>
      <c r="Q78" s="59" t="s">
        <v>66</v>
      </c>
      <c r="R78" s="67">
        <v>22</v>
      </c>
      <c r="S78" s="61">
        <f t="shared" si="16"/>
        <v>2</v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2</v>
      </c>
    </row>
    <row r="79" spans="1:36" ht="33.75" customHeight="1" x14ac:dyDescent="0.2">
      <c r="A79" s="43"/>
      <c r="B79" s="43"/>
      <c r="C79" s="43"/>
      <c r="D79" s="43" t="s">
        <v>106</v>
      </c>
      <c r="E79" s="43" t="s">
        <v>71</v>
      </c>
      <c r="F79" s="43" t="s">
        <v>242</v>
      </c>
      <c r="G79" s="43"/>
      <c r="H79" s="43"/>
      <c r="I79" s="43"/>
      <c r="J79" s="43" t="s">
        <v>65</v>
      </c>
      <c r="K79" s="43"/>
      <c r="L79" s="43"/>
      <c r="M79" s="43"/>
      <c r="N79" s="25">
        <v>2</v>
      </c>
      <c r="O79" s="43"/>
      <c r="P79" s="59" t="s">
        <v>213</v>
      </c>
      <c r="Q79" s="59" t="s">
        <v>66</v>
      </c>
      <c r="R79" s="67">
        <v>22</v>
      </c>
      <c r="S79" s="61" t="str">
        <f t="shared" si="16"/>
        <v/>
      </c>
      <c r="T79" s="61">
        <f t="shared" si="17"/>
        <v>2</v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2</v>
      </c>
    </row>
    <row r="80" spans="1:36" ht="33.75" customHeight="1" x14ac:dyDescent="0.2">
      <c r="A80" s="43"/>
      <c r="B80" s="43"/>
      <c r="C80" s="43"/>
      <c r="D80" s="43" t="s">
        <v>106</v>
      </c>
      <c r="E80" s="43" t="s">
        <v>76</v>
      </c>
      <c r="F80" s="43" t="s">
        <v>199</v>
      </c>
      <c r="G80" s="43"/>
      <c r="H80" s="43"/>
      <c r="I80" s="43"/>
      <c r="J80" s="43" t="s">
        <v>9</v>
      </c>
      <c r="K80" s="43"/>
      <c r="L80" s="43"/>
      <c r="M80" s="43"/>
      <c r="N80" s="25">
        <v>2</v>
      </c>
      <c r="O80" s="43"/>
      <c r="P80" s="59" t="s">
        <v>214</v>
      </c>
      <c r="Q80" s="59" t="s">
        <v>215</v>
      </c>
      <c r="R80" s="67">
        <v>111</v>
      </c>
      <c r="S80" s="61">
        <f t="shared" si="16"/>
        <v>2</v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2</v>
      </c>
    </row>
    <row r="81" spans="1:36" x14ac:dyDescent="0.2">
      <c r="A81" s="43"/>
      <c r="B81" s="43"/>
      <c r="C81" s="43"/>
      <c r="D81" s="43" t="s">
        <v>106</v>
      </c>
      <c r="E81" s="43" t="s">
        <v>153</v>
      </c>
      <c r="F81" s="43" t="s">
        <v>242</v>
      </c>
      <c r="G81" s="43"/>
      <c r="H81" s="43"/>
      <c r="I81" s="43"/>
      <c r="J81" s="43" t="s">
        <v>65</v>
      </c>
      <c r="K81" s="43"/>
      <c r="L81" s="43"/>
      <c r="M81" s="43"/>
      <c r="N81" s="25">
        <v>2</v>
      </c>
      <c r="O81" s="43"/>
      <c r="P81" s="59" t="s">
        <v>214</v>
      </c>
      <c r="Q81" s="59" t="s">
        <v>66</v>
      </c>
      <c r="R81" s="67">
        <v>22</v>
      </c>
      <c r="S81" s="61" t="str">
        <f t="shared" si="16"/>
        <v/>
      </c>
      <c r="T81" s="61">
        <f t="shared" si="17"/>
        <v>2</v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2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2"/>
      <c r="Q82" s="59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>
        <f t="shared" ref="P85:P116" si="24">G85</f>
        <v>0</v>
      </c>
      <c r="Q85" s="24">
        <f t="shared" ref="Q85:Q116" si="25">I85</f>
        <v>0</v>
      </c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>
        <f t="shared" si="24"/>
        <v>0</v>
      </c>
      <c r="Q86" s="24">
        <f t="shared" si="25"/>
        <v>0</v>
      </c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>
        <f t="shared" si="24"/>
        <v>0</v>
      </c>
      <c r="Q87" s="24">
        <f t="shared" si="25"/>
        <v>0</v>
      </c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>
        <f t="shared" si="24"/>
        <v>0</v>
      </c>
      <c r="Q88" s="24">
        <f t="shared" si="25"/>
        <v>0</v>
      </c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si="24"/>
        <v>0</v>
      </c>
      <c r="Q89" s="24">
        <f t="shared" si="25"/>
        <v>0</v>
      </c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24"/>
        <v>0</v>
      </c>
      <c r="Q90" s="24">
        <f t="shared" si="25"/>
        <v>0</v>
      </c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24"/>
        <v>0</v>
      </c>
      <c r="Q91" s="24">
        <f t="shared" si="25"/>
        <v>0</v>
      </c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24"/>
        <v>0</v>
      </c>
      <c r="Q92" s="24">
        <f t="shared" si="25"/>
        <v>0</v>
      </c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24"/>
        <v>0</v>
      </c>
      <c r="Q93" s="24">
        <f t="shared" si="25"/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ref="P117:P146" si="34">G117</f>
        <v>0</v>
      </c>
      <c r="Q117" s="24">
        <f t="shared" ref="Q117:Q146" si="35">I117</f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34"/>
        <v>0</v>
      </c>
      <c r="Q118" s="24">
        <f t="shared" si="3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34"/>
        <v>0</v>
      </c>
      <c r="Q119" s="24">
        <f t="shared" si="3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34"/>
        <v>0</v>
      </c>
      <c r="Q120" s="24">
        <f t="shared" si="3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34"/>
        <v>0</v>
      </c>
      <c r="Q121" s="24">
        <f t="shared" si="3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34"/>
        <v>0</v>
      </c>
      <c r="Q122" s="24">
        <f t="shared" si="3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34"/>
        <v>0</v>
      </c>
      <c r="Q123" s="24">
        <f t="shared" si="3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34"/>
        <v>0</v>
      </c>
      <c r="Q124" s="24">
        <f t="shared" si="3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34"/>
        <v>0</v>
      </c>
      <c r="Q125" s="24">
        <f t="shared" si="3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46" si="36">IF(OR(J139="СПЗ",,J139="Лекции",),N139,"")</f>
        <v/>
      </c>
      <c r="T139" s="61" t="str">
        <f t="shared" ref="T139:T146" si="37">IF(OR(J139="СПЗ",,J139="Семинары ИПЗ",),N139,"")</f>
        <v/>
      </c>
      <c r="U139" s="61" t="str">
        <f t="shared" ref="U139:U146" si="38">IF(OR(J139="СПЗ",,J139="Консультации",),N139,"")</f>
        <v/>
      </c>
      <c r="V139" s="61"/>
      <c r="W139" s="61"/>
      <c r="X139" s="62" t="str">
        <f t="shared" ref="X139:X146" si="39">IF(OR(J139="Зачеты",,J139="Зачет с оценкой"),IF(R139&lt;11,R139*0.2,R139*0.05+3),"")</f>
        <v/>
      </c>
      <c r="Y139" s="62" t="str">
        <f t="shared" ref="Y139:Y146" si="40">IF(J139="Экзамены",IF(R139&lt;11,R139*0.3,R139*0.05+3),"")</f>
        <v/>
      </c>
      <c r="Z139" s="61"/>
      <c r="AA139" s="61"/>
      <c r="AB139" s="63" t="str">
        <f t="shared" ref="AB139:AB146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46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9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9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9" x14ac:dyDescent="0.2">
      <c r="A147" s="23"/>
      <c r="B147" s="23"/>
      <c r="C147" s="23"/>
      <c r="D147" s="22" t="s">
        <v>29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9"/>
      <c r="S147" s="13">
        <f t="shared" ref="S147:AJ147" si="44">SUM(S11:S146)</f>
        <v>34</v>
      </c>
      <c r="T147" s="13">
        <f t="shared" si="44"/>
        <v>114</v>
      </c>
      <c r="U147" s="13">
        <f t="shared" si="44"/>
        <v>0</v>
      </c>
      <c r="V147" s="13">
        <f t="shared" si="44"/>
        <v>0</v>
      </c>
      <c r="W147" s="13">
        <f t="shared" si="44"/>
        <v>0</v>
      </c>
      <c r="X147" s="13">
        <f t="shared" si="44"/>
        <v>0</v>
      </c>
      <c r="Y147" s="13">
        <f t="shared" si="44"/>
        <v>2.4</v>
      </c>
      <c r="Z147" s="13">
        <f t="shared" si="44"/>
        <v>0</v>
      </c>
      <c r="AA147" s="13">
        <f t="shared" si="44"/>
        <v>0</v>
      </c>
      <c r="AB147" s="13">
        <f t="shared" si="44"/>
        <v>0</v>
      </c>
      <c r="AC147" s="13">
        <f t="shared" si="44"/>
        <v>0</v>
      </c>
      <c r="AD147" s="13">
        <f t="shared" si="44"/>
        <v>0</v>
      </c>
      <c r="AE147" s="13">
        <f t="shared" si="44"/>
        <v>0</v>
      </c>
      <c r="AF147" s="13">
        <f t="shared" si="44"/>
        <v>0</v>
      </c>
      <c r="AG147" s="13">
        <f t="shared" si="44"/>
        <v>0</v>
      </c>
      <c r="AH147" s="13">
        <f t="shared" si="44"/>
        <v>0</v>
      </c>
      <c r="AI147" s="13">
        <f t="shared" si="44"/>
        <v>0</v>
      </c>
      <c r="AJ147" s="13">
        <f t="shared" si="44"/>
        <v>150.4</v>
      </c>
    </row>
    <row r="148" spans="1:39" x14ac:dyDescent="0.2">
      <c r="A148" s="21"/>
      <c r="B148" s="21"/>
      <c r="C148" s="21"/>
      <c r="D148" s="20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 spans="1:39" x14ac:dyDescent="0.2">
      <c r="A149" s="21"/>
      <c r="B149" s="21"/>
      <c r="C149" s="21"/>
      <c r="D149" s="20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9" t="s">
        <v>117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 spans="1:39" x14ac:dyDescent="0.2">
      <c r="A150" s="21"/>
      <c r="B150" s="21"/>
      <c r="C150" s="21"/>
      <c r="D150" s="20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9" t="s">
        <v>118</v>
      </c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 spans="1:39" x14ac:dyDescent="0.2">
      <c r="A151" s="21"/>
      <c r="B151" s="21"/>
      <c r="C151" s="21"/>
      <c r="D151" s="20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9" t="s">
        <v>51</v>
      </c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 spans="1:39" x14ac:dyDescent="0.2">
      <c r="A152" s="21"/>
      <c r="B152" s="21"/>
      <c r="C152" s="21"/>
      <c r="D152" s="20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9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 spans="1:39" x14ac:dyDescent="0.2">
      <c r="A153" s="21"/>
      <c r="B153" s="21"/>
      <c r="C153" s="21"/>
      <c r="D153" s="20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9" t="s">
        <v>119</v>
      </c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 spans="1:39" x14ac:dyDescent="0.2">
      <c r="A154" s="17"/>
      <c r="B154" s="17"/>
      <c r="C154" s="17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M154" s="64" t="s">
        <v>120</v>
      </c>
    </row>
  </sheetData>
  <autoFilter ref="D10:AJ147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46 AJ11:AJ146">
    <cfRule type="containsText" dxfId="25" priority="4" operator="containsText" text="УКАЗАТЬ УРОВЕНЬ!!!">
      <formula>NOT(ISERROR(SEARCH("УКАЗАТЬ УРОВЕНЬ!!!",AE11)))</formula>
    </cfRule>
  </conditionalFormatting>
  <conditionalFormatting sqref="X11:Y146">
    <cfRule type="expression" dxfId="24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2"/>
  <sheetViews>
    <sheetView view="pageBreakPreview" topLeftCell="D1" zoomScale="85" zoomScaleNormal="100" zoomScaleSheetLayoutView="85" workbookViewId="0">
      <selection activeCell="AL17" sqref="AL17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8" width="9.140625" style="64" customWidth="1"/>
    <col min="189" max="16384" width="9.140625" style="64"/>
  </cols>
  <sheetData>
    <row r="1" spans="1:39" x14ac:dyDescent="0.2">
      <c r="A1" s="95" t="s">
        <v>245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122</v>
      </c>
      <c r="E11" s="61" t="s">
        <v>67</v>
      </c>
      <c r="F11" s="61" t="s">
        <v>212</v>
      </c>
      <c r="G11" s="61"/>
      <c r="H11" s="61"/>
      <c r="I11" s="61"/>
      <c r="J11" s="61" t="s">
        <v>65</v>
      </c>
      <c r="K11" s="61"/>
      <c r="L11" s="61"/>
      <c r="M11" s="61"/>
      <c r="N11" s="61">
        <v>2</v>
      </c>
      <c r="O11" s="61"/>
      <c r="P11" s="61" t="s">
        <v>246</v>
      </c>
      <c r="Q11" s="61" t="s">
        <v>66</v>
      </c>
      <c r="R11" s="61">
        <v>22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2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2</v>
      </c>
    </row>
    <row r="12" spans="1:39" ht="63" customHeight="1" x14ac:dyDescent="0.2">
      <c r="A12" s="27"/>
      <c r="B12" s="27"/>
      <c r="C12" s="27"/>
      <c r="D12" s="60" t="s">
        <v>122</v>
      </c>
      <c r="E12" s="61" t="s">
        <v>71</v>
      </c>
      <c r="F12" s="61" t="s">
        <v>212</v>
      </c>
      <c r="G12" s="61"/>
      <c r="H12" s="61"/>
      <c r="I12" s="61"/>
      <c r="J12" s="61" t="s">
        <v>65</v>
      </c>
      <c r="K12" s="61"/>
      <c r="L12" s="61"/>
      <c r="M12" s="61"/>
      <c r="N12" s="61">
        <v>2</v>
      </c>
      <c r="O12" s="61"/>
      <c r="P12" s="61" t="s">
        <v>246</v>
      </c>
      <c r="Q12" s="61" t="s">
        <v>66</v>
      </c>
      <c r="R12" s="61">
        <v>22</v>
      </c>
      <c r="S12" s="61" t="str">
        <f t="shared" si="0"/>
        <v/>
      </c>
      <c r="T12" s="61">
        <f t="shared" si="1"/>
        <v>2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 t="s">
        <v>170</v>
      </c>
      <c r="E13" s="61" t="s">
        <v>67</v>
      </c>
      <c r="F13" s="61" t="s">
        <v>212</v>
      </c>
      <c r="G13" s="61"/>
      <c r="H13" s="61"/>
      <c r="I13" s="61"/>
      <c r="J13" s="61" t="s">
        <v>9</v>
      </c>
      <c r="K13" s="61"/>
      <c r="L13" s="61"/>
      <c r="M13" s="61"/>
      <c r="N13" s="61">
        <v>2</v>
      </c>
      <c r="O13" s="61"/>
      <c r="P13" s="61" t="s">
        <v>246</v>
      </c>
      <c r="Q13" s="61" t="s">
        <v>79</v>
      </c>
      <c r="R13" s="61">
        <v>31</v>
      </c>
      <c r="S13" s="61">
        <f t="shared" si="0"/>
        <v>2</v>
      </c>
      <c r="T13" s="61" t="str">
        <f t="shared" si="1"/>
        <v/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 t="s">
        <v>170</v>
      </c>
      <c r="E14" s="61" t="s">
        <v>71</v>
      </c>
      <c r="F14" s="61" t="s">
        <v>212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246</v>
      </c>
      <c r="Q14" s="61" t="s">
        <v>79</v>
      </c>
      <c r="R14" s="61">
        <v>31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 t="s">
        <v>69</v>
      </c>
      <c r="E15" s="61" t="s">
        <v>67</v>
      </c>
      <c r="F15" s="61" t="s">
        <v>212</v>
      </c>
      <c r="G15" s="61"/>
      <c r="H15" s="61"/>
      <c r="I15" s="61"/>
      <c r="J15" s="61" t="s">
        <v>65</v>
      </c>
      <c r="K15" s="61"/>
      <c r="L15" s="61"/>
      <c r="M15" s="61"/>
      <c r="N15" s="61">
        <v>2</v>
      </c>
      <c r="O15" s="61"/>
      <c r="P15" s="61" t="s">
        <v>247</v>
      </c>
      <c r="Q15" s="61" t="s">
        <v>217</v>
      </c>
      <c r="R15" s="61">
        <v>20</v>
      </c>
      <c r="S15" s="61" t="str">
        <f t="shared" si="0"/>
        <v/>
      </c>
      <c r="T15" s="61">
        <f t="shared" si="1"/>
        <v>2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 t="s">
        <v>69</v>
      </c>
      <c r="E16" s="61" t="s">
        <v>71</v>
      </c>
      <c r="F16" s="61" t="s">
        <v>212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247</v>
      </c>
      <c r="Q16" s="61" t="s">
        <v>248</v>
      </c>
      <c r="R16" s="61">
        <v>22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27"/>
      <c r="B17" s="27"/>
      <c r="C17" s="27"/>
      <c r="D17" s="60" t="s">
        <v>69</v>
      </c>
      <c r="E17" s="61" t="s">
        <v>76</v>
      </c>
      <c r="F17" s="61" t="s">
        <v>212</v>
      </c>
      <c r="G17" s="61"/>
      <c r="H17" s="61"/>
      <c r="I17" s="61"/>
      <c r="J17" s="61" t="s">
        <v>65</v>
      </c>
      <c r="K17" s="61"/>
      <c r="L17" s="61"/>
      <c r="M17" s="61"/>
      <c r="N17" s="61">
        <v>2</v>
      </c>
      <c r="O17" s="61"/>
      <c r="P17" s="61" t="s">
        <v>247</v>
      </c>
      <c r="Q17" s="61" t="s">
        <v>248</v>
      </c>
      <c r="R17" s="61">
        <v>22</v>
      </c>
      <c r="S17" s="61" t="str">
        <f t="shared" si="0"/>
        <v/>
      </c>
      <c r="T17" s="61">
        <f t="shared" si="1"/>
        <v>2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 t="s">
        <v>73</v>
      </c>
      <c r="E18" s="61" t="s">
        <v>67</v>
      </c>
      <c r="F18" s="61" t="s">
        <v>212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246</v>
      </c>
      <c r="Q18" s="61" t="s">
        <v>78</v>
      </c>
      <c r="R18" s="61">
        <v>30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31.5" customHeight="1" x14ac:dyDescent="0.2">
      <c r="A19" s="43"/>
      <c r="B19" s="43"/>
      <c r="C19" s="43"/>
      <c r="D19" s="60" t="s">
        <v>73</v>
      </c>
      <c r="E19" s="61" t="s">
        <v>71</v>
      </c>
      <c r="F19" s="61" t="s">
        <v>212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246</v>
      </c>
      <c r="Q19" s="61" t="s">
        <v>74</v>
      </c>
      <c r="R19" s="61">
        <v>30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 t="s">
        <v>82</v>
      </c>
      <c r="E20" s="61" t="s">
        <v>93</v>
      </c>
      <c r="F20" s="61" t="s">
        <v>206</v>
      </c>
      <c r="G20" s="61"/>
      <c r="H20" s="61"/>
      <c r="I20" s="61"/>
      <c r="J20" s="61" t="s">
        <v>9</v>
      </c>
      <c r="K20" s="61"/>
      <c r="L20" s="61"/>
      <c r="M20" s="61"/>
      <c r="N20" s="61">
        <v>4</v>
      </c>
      <c r="O20" s="61"/>
      <c r="P20" s="61" t="s">
        <v>246</v>
      </c>
      <c r="Q20" s="61" t="s">
        <v>134</v>
      </c>
      <c r="R20" s="61">
        <v>35</v>
      </c>
      <c r="S20" s="61">
        <f t="shared" si="0"/>
        <v>4</v>
      </c>
      <c r="T20" s="61" t="str">
        <f t="shared" si="1"/>
        <v/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4</v>
      </c>
    </row>
    <row r="21" spans="1:38" ht="141.75" customHeight="1" x14ac:dyDescent="0.2">
      <c r="A21" s="43"/>
      <c r="B21" s="43"/>
      <c r="C21" s="43"/>
      <c r="D21" s="60" t="s">
        <v>137</v>
      </c>
      <c r="E21" s="61" t="s">
        <v>67</v>
      </c>
      <c r="F21" s="61" t="s">
        <v>206</v>
      </c>
      <c r="G21" s="61"/>
      <c r="H21" s="61"/>
      <c r="I21" s="61"/>
      <c r="J21" s="61" t="s">
        <v>9</v>
      </c>
      <c r="K21" s="61"/>
      <c r="L21" s="61"/>
      <c r="M21" s="61"/>
      <c r="N21" s="61">
        <v>2</v>
      </c>
      <c r="O21" s="61"/>
      <c r="P21" s="61" t="s">
        <v>246</v>
      </c>
      <c r="Q21" s="61" t="s">
        <v>66</v>
      </c>
      <c r="R21" s="61">
        <v>22</v>
      </c>
      <c r="S21" s="61">
        <f t="shared" si="0"/>
        <v>2</v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141.75" customHeight="1" x14ac:dyDescent="0.2">
      <c r="A22" s="43"/>
      <c r="B22" s="43"/>
      <c r="C22" s="43"/>
      <c r="D22" s="60" t="s">
        <v>137</v>
      </c>
      <c r="E22" s="61" t="s">
        <v>71</v>
      </c>
      <c r="F22" s="61" t="s">
        <v>206</v>
      </c>
      <c r="G22" s="61"/>
      <c r="H22" s="61"/>
      <c r="I22" s="61"/>
      <c r="J22" s="61" t="s">
        <v>65</v>
      </c>
      <c r="K22" s="61"/>
      <c r="L22" s="61"/>
      <c r="M22" s="61"/>
      <c r="N22" s="61">
        <v>2</v>
      </c>
      <c r="O22" s="61"/>
      <c r="P22" s="61" t="s">
        <v>246</v>
      </c>
      <c r="Q22" s="61" t="s">
        <v>66</v>
      </c>
      <c r="R22" s="61">
        <v>22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8" ht="141.75" customHeight="1" x14ac:dyDescent="0.2">
      <c r="A23" s="43"/>
      <c r="B23" s="43"/>
      <c r="C23" s="43"/>
      <c r="D23" s="60" t="s">
        <v>137</v>
      </c>
      <c r="E23" s="61" t="s">
        <v>76</v>
      </c>
      <c r="F23" s="61" t="s">
        <v>249</v>
      </c>
      <c r="G23" s="61"/>
      <c r="H23" s="61"/>
      <c r="I23" s="61"/>
      <c r="J23" s="61" t="s">
        <v>9</v>
      </c>
      <c r="K23" s="61"/>
      <c r="L23" s="61"/>
      <c r="M23" s="61"/>
      <c r="N23" s="61">
        <v>2</v>
      </c>
      <c r="O23" s="61"/>
      <c r="P23" s="61" t="s">
        <v>247</v>
      </c>
      <c r="Q23" s="61" t="s">
        <v>250</v>
      </c>
      <c r="R23" s="61">
        <v>69</v>
      </c>
      <c r="S23" s="61">
        <f t="shared" si="0"/>
        <v>2</v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8" ht="141.75" customHeight="1" x14ac:dyDescent="0.2">
      <c r="A24" s="43"/>
      <c r="B24" s="43"/>
      <c r="C24" s="43"/>
      <c r="D24" s="60" t="s">
        <v>174</v>
      </c>
      <c r="E24" s="61" t="s">
        <v>67</v>
      </c>
      <c r="F24" s="61" t="s">
        <v>61</v>
      </c>
      <c r="G24" s="61"/>
      <c r="H24" s="61"/>
      <c r="I24" s="61"/>
      <c r="J24" s="61" t="s">
        <v>9</v>
      </c>
      <c r="K24" s="61"/>
      <c r="L24" s="61"/>
      <c r="M24" s="61"/>
      <c r="N24" s="61">
        <v>2</v>
      </c>
      <c r="O24" s="61"/>
      <c r="P24" s="61" t="s">
        <v>246</v>
      </c>
      <c r="Q24" s="61" t="s">
        <v>105</v>
      </c>
      <c r="R24" s="61">
        <v>91</v>
      </c>
      <c r="S24" s="61">
        <f t="shared" si="0"/>
        <v>2</v>
      </c>
      <c r="T24" s="61" t="str">
        <f t="shared" si="1"/>
        <v/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8" ht="141.75" customHeight="1" x14ac:dyDescent="0.2">
      <c r="A25" s="43"/>
      <c r="B25" s="43"/>
      <c r="C25" s="43"/>
      <c r="D25" s="60" t="s">
        <v>174</v>
      </c>
      <c r="E25" s="61" t="s">
        <v>71</v>
      </c>
      <c r="F25" s="61" t="s">
        <v>206</v>
      </c>
      <c r="G25" s="61"/>
      <c r="H25" s="61"/>
      <c r="I25" s="61"/>
      <c r="J25" s="61" t="s">
        <v>65</v>
      </c>
      <c r="K25" s="61"/>
      <c r="L25" s="61"/>
      <c r="M25" s="61"/>
      <c r="N25" s="61">
        <v>2</v>
      </c>
      <c r="O25" s="61"/>
      <c r="P25" s="61" t="s">
        <v>246</v>
      </c>
      <c r="Q25" s="61" t="s">
        <v>79</v>
      </c>
      <c r="R25" s="61">
        <v>31</v>
      </c>
      <c r="S25" s="61" t="str">
        <f t="shared" si="0"/>
        <v/>
      </c>
      <c r="T25" s="61">
        <f t="shared" si="1"/>
        <v>2</v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 t="s">
        <v>174</v>
      </c>
      <c r="E26" s="61" t="s">
        <v>76</v>
      </c>
      <c r="F26" s="61" t="s">
        <v>206</v>
      </c>
      <c r="G26" s="61"/>
      <c r="H26" s="61"/>
      <c r="I26" s="61"/>
      <c r="J26" s="61" t="s">
        <v>65</v>
      </c>
      <c r="K26" s="61"/>
      <c r="L26" s="61"/>
      <c r="M26" s="61"/>
      <c r="N26" s="61">
        <v>2</v>
      </c>
      <c r="O26" s="61"/>
      <c r="P26" s="61" t="s">
        <v>247</v>
      </c>
      <c r="Q26" s="61" t="s">
        <v>218</v>
      </c>
      <c r="R26" s="61">
        <v>27</v>
      </c>
      <c r="S26" s="61" t="str">
        <f t="shared" si="0"/>
        <v/>
      </c>
      <c r="T26" s="61">
        <f t="shared" si="1"/>
        <v>2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ht="141.75" customHeight="1" x14ac:dyDescent="0.2">
      <c r="A27" s="43"/>
      <c r="B27" s="43"/>
      <c r="C27" s="43"/>
      <c r="D27" s="60" t="s">
        <v>177</v>
      </c>
      <c r="E27" s="61" t="s">
        <v>67</v>
      </c>
      <c r="F27" s="61" t="s">
        <v>212</v>
      </c>
      <c r="G27" s="61"/>
      <c r="H27" s="61"/>
      <c r="I27" s="61"/>
      <c r="J27" s="61" t="s">
        <v>65</v>
      </c>
      <c r="K27" s="61"/>
      <c r="L27" s="61"/>
      <c r="M27" s="61"/>
      <c r="N27" s="61">
        <v>2</v>
      </c>
      <c r="O27" s="61"/>
      <c r="P27" s="61" t="s">
        <v>247</v>
      </c>
      <c r="Q27" s="61" t="s">
        <v>217</v>
      </c>
      <c r="R27" s="61">
        <v>20</v>
      </c>
      <c r="S27" s="61" t="str">
        <f t="shared" si="0"/>
        <v/>
      </c>
      <c r="T27" s="61">
        <f t="shared" si="1"/>
        <v>2</v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2</v>
      </c>
    </row>
    <row r="28" spans="1:38" ht="141.75" customHeight="1" x14ac:dyDescent="0.2">
      <c r="A28" s="43"/>
      <c r="B28" s="43"/>
      <c r="C28" s="43"/>
      <c r="D28" s="60" t="s">
        <v>177</v>
      </c>
      <c r="E28" s="61" t="s">
        <v>71</v>
      </c>
      <c r="F28" s="61" t="s">
        <v>212</v>
      </c>
      <c r="G28" s="61"/>
      <c r="H28" s="61"/>
      <c r="I28" s="61"/>
      <c r="J28" s="61" t="s">
        <v>65</v>
      </c>
      <c r="K28" s="61"/>
      <c r="L28" s="61"/>
      <c r="M28" s="61"/>
      <c r="N28" s="61">
        <v>2</v>
      </c>
      <c r="O28" s="61"/>
      <c r="P28" s="61" t="s">
        <v>247</v>
      </c>
      <c r="Q28" s="61" t="s">
        <v>218</v>
      </c>
      <c r="R28" s="61">
        <v>28</v>
      </c>
      <c r="S28" s="61" t="str">
        <f t="shared" si="0"/>
        <v/>
      </c>
      <c r="T28" s="61">
        <f t="shared" si="1"/>
        <v>2</v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</row>
    <row r="29" spans="1:38" ht="141.75" customHeight="1" x14ac:dyDescent="0.2">
      <c r="A29" s="43"/>
      <c r="B29" s="43"/>
      <c r="C29" s="43"/>
      <c r="D29" s="60" t="s">
        <v>86</v>
      </c>
      <c r="E29" s="25" t="s">
        <v>71</v>
      </c>
      <c r="F29" s="25" t="s">
        <v>212</v>
      </c>
      <c r="G29" s="25"/>
      <c r="H29" s="25"/>
      <c r="I29" s="25"/>
      <c r="J29" s="25" t="s">
        <v>65</v>
      </c>
      <c r="K29" s="25"/>
      <c r="L29" s="25"/>
      <c r="M29" s="25"/>
      <c r="N29" s="61">
        <v>2</v>
      </c>
      <c r="O29" s="25"/>
      <c r="P29" s="61" t="s">
        <v>246</v>
      </c>
      <c r="Q29" s="61" t="s">
        <v>74</v>
      </c>
      <c r="R29" s="67">
        <v>29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  <c r="AL29" s="36"/>
    </row>
    <row r="30" spans="1:38" ht="141.75" customHeight="1" x14ac:dyDescent="0.2">
      <c r="A30" s="43"/>
      <c r="B30" s="43"/>
      <c r="C30" s="43"/>
      <c r="D30" s="60" t="s">
        <v>86</v>
      </c>
      <c r="E30" s="25" t="s">
        <v>76</v>
      </c>
      <c r="F30" s="25" t="s">
        <v>212</v>
      </c>
      <c r="G30" s="25"/>
      <c r="H30" s="25"/>
      <c r="I30" s="25"/>
      <c r="J30" s="25" t="s">
        <v>65</v>
      </c>
      <c r="K30" s="25"/>
      <c r="L30" s="25"/>
      <c r="M30" s="25"/>
      <c r="N30" s="61">
        <v>2</v>
      </c>
      <c r="O30" s="25"/>
      <c r="P30" s="61" t="s">
        <v>246</v>
      </c>
      <c r="Q30" s="61" t="s">
        <v>78</v>
      </c>
      <c r="R30" s="67">
        <v>30</v>
      </c>
      <c r="S30" s="61" t="str">
        <f t="shared" si="0"/>
        <v/>
      </c>
      <c r="T30" s="61">
        <f t="shared" si="1"/>
        <v>2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  <c r="AL30" s="36"/>
    </row>
    <row r="31" spans="1:38" ht="36" customHeight="1" x14ac:dyDescent="0.2">
      <c r="A31" s="43"/>
      <c r="B31" s="43"/>
      <c r="C31" s="43"/>
      <c r="D31" s="66" t="s">
        <v>178</v>
      </c>
      <c r="E31" s="25" t="s">
        <v>67</v>
      </c>
      <c r="F31" s="25" t="s">
        <v>212</v>
      </c>
      <c r="G31" s="25"/>
      <c r="H31" s="25"/>
      <c r="I31" s="25"/>
      <c r="J31" s="25" t="s">
        <v>65</v>
      </c>
      <c r="K31" s="25"/>
      <c r="L31" s="25"/>
      <c r="M31" s="25"/>
      <c r="N31" s="61">
        <v>2</v>
      </c>
      <c r="O31" s="25"/>
      <c r="P31" s="61" t="s">
        <v>246</v>
      </c>
      <c r="Q31" s="61" t="s">
        <v>66</v>
      </c>
      <c r="R31" s="67">
        <v>22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</row>
    <row r="32" spans="1:38" x14ac:dyDescent="0.2">
      <c r="A32" s="43"/>
      <c r="B32" s="43"/>
      <c r="C32" s="43"/>
      <c r="D32" s="66" t="s">
        <v>178</v>
      </c>
      <c r="E32" s="25" t="s">
        <v>71</v>
      </c>
      <c r="F32" s="25" t="s">
        <v>212</v>
      </c>
      <c r="G32" s="25"/>
      <c r="H32" s="25"/>
      <c r="I32" s="25"/>
      <c r="J32" s="25" t="s">
        <v>65</v>
      </c>
      <c r="K32" s="25"/>
      <c r="L32" s="25"/>
      <c r="M32" s="25"/>
      <c r="N32" s="61">
        <v>2</v>
      </c>
      <c r="O32" s="25"/>
      <c r="P32" s="61" t="s">
        <v>246</v>
      </c>
      <c r="Q32" s="61" t="s">
        <v>66</v>
      </c>
      <c r="R32" s="67">
        <v>22</v>
      </c>
      <c r="S32" s="61" t="str">
        <f t="shared" si="0"/>
        <v/>
      </c>
      <c r="T32" s="61">
        <f t="shared" si="1"/>
        <v>2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2</v>
      </c>
    </row>
    <row r="33" spans="1:36" x14ac:dyDescent="0.2">
      <c r="A33" s="43"/>
      <c r="B33" s="43"/>
      <c r="C33" s="43"/>
      <c r="D33" s="66" t="s">
        <v>179</v>
      </c>
      <c r="E33" s="25" t="s">
        <v>67</v>
      </c>
      <c r="F33" s="25" t="s">
        <v>212</v>
      </c>
      <c r="G33" s="25"/>
      <c r="H33" s="25"/>
      <c r="I33" s="25"/>
      <c r="J33" s="25" t="s">
        <v>65</v>
      </c>
      <c r="K33" s="25"/>
      <c r="L33" s="25"/>
      <c r="M33" s="25"/>
      <c r="N33" s="61">
        <v>2</v>
      </c>
      <c r="O33" s="25"/>
      <c r="P33" s="61" t="s">
        <v>246</v>
      </c>
      <c r="Q33" s="61" t="s">
        <v>79</v>
      </c>
      <c r="R33" s="67">
        <v>30</v>
      </c>
      <c r="S33" s="61" t="str">
        <f t="shared" si="0"/>
        <v/>
      </c>
      <c r="T33" s="61">
        <f t="shared" si="1"/>
        <v>2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2</v>
      </c>
    </row>
    <row r="34" spans="1:36" ht="31.5" customHeight="1" x14ac:dyDescent="0.2">
      <c r="A34" s="43"/>
      <c r="B34" s="43"/>
      <c r="C34" s="43"/>
      <c r="D34" s="66" t="s">
        <v>97</v>
      </c>
      <c r="E34" s="25" t="s">
        <v>67</v>
      </c>
      <c r="F34" s="25" t="s">
        <v>212</v>
      </c>
      <c r="G34" s="25"/>
      <c r="H34" s="25"/>
      <c r="I34" s="25"/>
      <c r="J34" s="25" t="s">
        <v>65</v>
      </c>
      <c r="K34" s="25"/>
      <c r="L34" s="25"/>
      <c r="M34" s="25"/>
      <c r="N34" s="61">
        <v>2</v>
      </c>
      <c r="O34" s="25"/>
      <c r="P34" s="61" t="s">
        <v>247</v>
      </c>
      <c r="Q34" s="61" t="s">
        <v>217</v>
      </c>
      <c r="R34" s="67">
        <v>20</v>
      </c>
      <c r="S34" s="61" t="str">
        <f t="shared" si="0"/>
        <v/>
      </c>
      <c r="T34" s="61">
        <f t="shared" si="1"/>
        <v>2</v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ht="31.5" customHeight="1" x14ac:dyDescent="0.2">
      <c r="A35" s="43"/>
      <c r="B35" s="43"/>
      <c r="C35" s="43"/>
      <c r="D35" s="66" t="s">
        <v>97</v>
      </c>
      <c r="E35" s="25" t="s">
        <v>71</v>
      </c>
      <c r="F35" s="25" t="s">
        <v>212</v>
      </c>
      <c r="G35" s="25"/>
      <c r="H35" s="25"/>
      <c r="I35" s="25"/>
      <c r="J35" s="25" t="s">
        <v>65</v>
      </c>
      <c r="K35" s="25"/>
      <c r="L35" s="25"/>
      <c r="M35" s="25"/>
      <c r="N35" s="61">
        <v>2</v>
      </c>
      <c r="O35" s="25"/>
      <c r="P35" s="61" t="s">
        <v>247</v>
      </c>
      <c r="Q35" s="61" t="s">
        <v>248</v>
      </c>
      <c r="R35" s="67">
        <v>22</v>
      </c>
      <c r="S35" s="61" t="str">
        <f t="shared" si="0"/>
        <v/>
      </c>
      <c r="T35" s="61">
        <f t="shared" si="1"/>
        <v>2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ht="31.5" customHeight="1" x14ac:dyDescent="0.2">
      <c r="A36" s="43"/>
      <c r="B36" s="43"/>
      <c r="C36" s="43"/>
      <c r="D36" s="66" t="s">
        <v>97</v>
      </c>
      <c r="E36" s="25" t="s">
        <v>76</v>
      </c>
      <c r="F36" s="25" t="s">
        <v>212</v>
      </c>
      <c r="G36" s="25"/>
      <c r="H36" s="25"/>
      <c r="I36" s="25"/>
      <c r="J36" s="25" t="s">
        <v>65</v>
      </c>
      <c r="K36" s="25"/>
      <c r="L36" s="25"/>
      <c r="M36" s="25"/>
      <c r="N36" s="61">
        <v>2</v>
      </c>
      <c r="O36" s="25"/>
      <c r="P36" s="61" t="s">
        <v>247</v>
      </c>
      <c r="Q36" s="61" t="s">
        <v>248</v>
      </c>
      <c r="R36" s="67">
        <v>22</v>
      </c>
      <c r="S36" s="61" t="str">
        <f t="shared" si="0"/>
        <v/>
      </c>
      <c r="T36" s="61">
        <f t="shared" si="1"/>
        <v>2</v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x14ac:dyDescent="0.2">
      <c r="A37" s="43"/>
      <c r="B37" s="43"/>
      <c r="C37" s="43"/>
      <c r="D37" s="65" t="s">
        <v>98</v>
      </c>
      <c r="E37" s="25" t="s">
        <v>67</v>
      </c>
      <c r="F37" s="25" t="s">
        <v>212</v>
      </c>
      <c r="G37" s="25"/>
      <c r="H37" s="25"/>
      <c r="I37" s="25"/>
      <c r="J37" s="25" t="s">
        <v>65</v>
      </c>
      <c r="K37" s="25"/>
      <c r="L37" s="25"/>
      <c r="M37" s="25"/>
      <c r="N37" s="61">
        <v>2</v>
      </c>
      <c r="O37" s="25"/>
      <c r="P37" s="61" t="s">
        <v>246</v>
      </c>
      <c r="Q37" s="61" t="s">
        <v>78</v>
      </c>
      <c r="R37" s="67">
        <v>30</v>
      </c>
      <c r="S37" s="61" t="str">
        <f t="shared" si="0"/>
        <v/>
      </c>
      <c r="T37" s="61">
        <f t="shared" si="1"/>
        <v>2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x14ac:dyDescent="0.2">
      <c r="A38" s="43"/>
      <c r="B38" s="43"/>
      <c r="C38" s="43"/>
      <c r="D38" s="65" t="s">
        <v>98</v>
      </c>
      <c r="E38" s="25" t="s">
        <v>71</v>
      </c>
      <c r="F38" s="25" t="s">
        <v>212</v>
      </c>
      <c r="G38" s="25"/>
      <c r="H38" s="25"/>
      <c r="I38" s="25"/>
      <c r="J38" s="25" t="s">
        <v>65</v>
      </c>
      <c r="K38" s="25"/>
      <c r="L38" s="25"/>
      <c r="M38" s="25"/>
      <c r="N38" s="61">
        <v>2</v>
      </c>
      <c r="O38" s="25"/>
      <c r="P38" s="61" t="s">
        <v>246</v>
      </c>
      <c r="Q38" s="61" t="s">
        <v>74</v>
      </c>
      <c r="R38" s="67">
        <v>29</v>
      </c>
      <c r="S38" s="61" t="str">
        <f t="shared" si="0"/>
        <v/>
      </c>
      <c r="T38" s="61">
        <f t="shared" si="1"/>
        <v>2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x14ac:dyDescent="0.2">
      <c r="A39" s="43"/>
      <c r="B39" s="43"/>
      <c r="C39" s="43"/>
      <c r="D39" s="65" t="s">
        <v>180</v>
      </c>
      <c r="E39" s="25" t="s">
        <v>67</v>
      </c>
      <c r="F39" s="25" t="s">
        <v>212</v>
      </c>
      <c r="G39" s="25"/>
      <c r="H39" s="25"/>
      <c r="I39" s="25"/>
      <c r="J39" s="25" t="s">
        <v>9</v>
      </c>
      <c r="K39" s="25"/>
      <c r="L39" s="25"/>
      <c r="M39" s="25"/>
      <c r="N39" s="61">
        <v>2</v>
      </c>
      <c r="O39" s="25"/>
      <c r="P39" s="61" t="s">
        <v>246</v>
      </c>
      <c r="Q39" s="61" t="s">
        <v>66</v>
      </c>
      <c r="R39" s="67">
        <v>22</v>
      </c>
      <c r="S39" s="61">
        <f t="shared" si="0"/>
        <v>2</v>
      </c>
      <c r="T39" s="61" t="str">
        <f t="shared" si="1"/>
        <v/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x14ac:dyDescent="0.2">
      <c r="A40" s="43"/>
      <c r="B40" s="43"/>
      <c r="C40" s="43"/>
      <c r="D40" s="65" t="s">
        <v>180</v>
      </c>
      <c r="E40" s="25" t="s">
        <v>71</v>
      </c>
      <c r="F40" s="25" t="s">
        <v>212</v>
      </c>
      <c r="G40" s="25"/>
      <c r="H40" s="25"/>
      <c r="I40" s="25"/>
      <c r="J40" s="25" t="s">
        <v>65</v>
      </c>
      <c r="K40" s="25"/>
      <c r="L40" s="25"/>
      <c r="M40" s="25"/>
      <c r="N40" s="61">
        <v>2</v>
      </c>
      <c r="O40" s="25"/>
      <c r="P40" s="61" t="s">
        <v>246</v>
      </c>
      <c r="Q40" s="61" t="s">
        <v>66</v>
      </c>
      <c r="R40" s="67">
        <v>22</v>
      </c>
      <c r="S40" s="61" t="str">
        <f t="shared" si="0"/>
        <v/>
      </c>
      <c r="T40" s="61">
        <f t="shared" si="1"/>
        <v>2</v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ht="47.25" customHeight="1" x14ac:dyDescent="0.2">
      <c r="A41" s="43"/>
      <c r="B41" s="43"/>
      <c r="C41" s="43"/>
      <c r="D41" s="66" t="s">
        <v>180</v>
      </c>
      <c r="E41" s="25" t="s">
        <v>76</v>
      </c>
      <c r="F41" s="25" t="s">
        <v>140</v>
      </c>
      <c r="G41" s="25"/>
      <c r="H41" s="25"/>
      <c r="I41" s="25"/>
      <c r="J41" s="25" t="s">
        <v>9</v>
      </c>
      <c r="K41" s="25"/>
      <c r="L41" s="25"/>
      <c r="M41" s="25"/>
      <c r="N41" s="61">
        <v>2</v>
      </c>
      <c r="O41" s="25"/>
      <c r="P41" s="61" t="s">
        <v>247</v>
      </c>
      <c r="Q41" s="61" t="s">
        <v>250</v>
      </c>
      <c r="R41" s="67">
        <v>70</v>
      </c>
      <c r="S41" s="61">
        <f t="shared" si="0"/>
        <v>2</v>
      </c>
      <c r="T41" s="61" t="str">
        <f t="shared" si="1"/>
        <v/>
      </c>
      <c r="U41" s="61" t="str">
        <f t="shared" si="2"/>
        <v/>
      </c>
      <c r="V41" s="61"/>
      <c r="W41" s="61"/>
      <c r="X41" s="62" t="str">
        <f t="shared" si="3"/>
        <v/>
      </c>
      <c r="Y41" s="62" t="str">
        <f t="shared" si="4"/>
        <v/>
      </c>
      <c r="Z41" s="61"/>
      <c r="AA41" s="61"/>
      <c r="AB41" s="63" t="str">
        <f t="shared" si="5"/>
        <v/>
      </c>
      <c r="AC41" s="61"/>
      <c r="AD41" s="61"/>
      <c r="AE41" s="61"/>
      <c r="AF41" s="61"/>
      <c r="AG41" s="61"/>
      <c r="AH41" s="61"/>
      <c r="AI41" s="61" t="str">
        <f t="shared" si="6"/>
        <v/>
      </c>
      <c r="AJ41" s="61">
        <f t="shared" si="7"/>
        <v>2</v>
      </c>
    </row>
    <row r="42" spans="1:36" ht="47.25" customHeight="1" x14ac:dyDescent="0.2">
      <c r="A42" s="43"/>
      <c r="B42" s="43"/>
      <c r="C42" s="43"/>
      <c r="D42" s="66" t="s">
        <v>181</v>
      </c>
      <c r="E42" s="25" t="s">
        <v>67</v>
      </c>
      <c r="F42" s="25" t="s">
        <v>61</v>
      </c>
      <c r="G42" s="25"/>
      <c r="H42" s="25"/>
      <c r="I42" s="25"/>
      <c r="J42" s="25" t="s">
        <v>9</v>
      </c>
      <c r="K42" s="25"/>
      <c r="L42" s="25"/>
      <c r="M42" s="25"/>
      <c r="N42" s="61">
        <v>2</v>
      </c>
      <c r="O42" s="25"/>
      <c r="P42" s="61" t="s">
        <v>246</v>
      </c>
      <c r="Q42" s="61" t="s">
        <v>105</v>
      </c>
      <c r="R42" s="67">
        <v>89</v>
      </c>
      <c r="S42" s="61">
        <f t="shared" si="0"/>
        <v>2</v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2</v>
      </c>
    </row>
    <row r="43" spans="1:36" x14ac:dyDescent="0.2">
      <c r="A43" s="43"/>
      <c r="B43" s="43"/>
      <c r="C43" s="43"/>
      <c r="D43" s="66" t="s">
        <v>181</v>
      </c>
      <c r="E43" s="25" t="s">
        <v>71</v>
      </c>
      <c r="F43" s="25" t="s">
        <v>212</v>
      </c>
      <c r="G43" s="25"/>
      <c r="H43" s="25"/>
      <c r="I43" s="25"/>
      <c r="J43" s="25" t="s">
        <v>65</v>
      </c>
      <c r="K43" s="25"/>
      <c r="L43" s="25"/>
      <c r="M43" s="25"/>
      <c r="N43" s="61">
        <v>2</v>
      </c>
      <c r="O43" s="25"/>
      <c r="P43" s="61" t="s">
        <v>246</v>
      </c>
      <c r="Q43" s="61" t="s">
        <v>74</v>
      </c>
      <c r="R43" s="67">
        <v>29</v>
      </c>
      <c r="S43" s="61" t="str">
        <f t="shared" ref="S43:S74" si="8">IF(OR(J43="СПЗ",,J43="Лекции",),N43,"")</f>
        <v/>
      </c>
      <c r="T43" s="61">
        <f t="shared" ref="T43:T74" si="9">IF(OR(J43="СПЗ",,J43="Семинары ИПЗ",),N43,"")</f>
        <v>2</v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2</v>
      </c>
    </row>
    <row r="44" spans="1:36" ht="31.5" customHeight="1" x14ac:dyDescent="0.2">
      <c r="A44" s="43"/>
      <c r="B44" s="43"/>
      <c r="C44" s="43"/>
      <c r="D44" s="66" t="s">
        <v>181</v>
      </c>
      <c r="E44" s="25" t="s">
        <v>76</v>
      </c>
      <c r="F44" s="25" t="s">
        <v>212</v>
      </c>
      <c r="G44" s="25"/>
      <c r="H44" s="25"/>
      <c r="I44" s="25"/>
      <c r="J44" s="25" t="s">
        <v>65</v>
      </c>
      <c r="K44" s="25"/>
      <c r="L44" s="25"/>
      <c r="M44" s="25"/>
      <c r="N44" s="61">
        <v>2</v>
      </c>
      <c r="O44" s="25"/>
      <c r="P44" s="61" t="s">
        <v>247</v>
      </c>
      <c r="Q44" s="52" t="s">
        <v>218</v>
      </c>
      <c r="R44" s="67">
        <v>28</v>
      </c>
      <c r="S44" s="61" t="str">
        <f t="shared" si="8"/>
        <v/>
      </c>
      <c r="T44" s="61">
        <f t="shared" si="9"/>
        <v>2</v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2</v>
      </c>
    </row>
    <row r="45" spans="1:36" ht="31.5" customHeight="1" x14ac:dyDescent="0.2">
      <c r="A45" s="43"/>
      <c r="B45" s="43"/>
      <c r="C45" s="43"/>
      <c r="D45" s="66" t="s">
        <v>129</v>
      </c>
      <c r="E45" s="25" t="s">
        <v>67</v>
      </c>
      <c r="F45" s="25" t="s">
        <v>212</v>
      </c>
      <c r="G45" s="25"/>
      <c r="H45" s="25"/>
      <c r="I45" s="25"/>
      <c r="J45" s="25" t="s">
        <v>65</v>
      </c>
      <c r="K45" s="25"/>
      <c r="L45" s="25"/>
      <c r="M45" s="25"/>
      <c r="N45" s="61">
        <v>2</v>
      </c>
      <c r="O45" s="25"/>
      <c r="P45" s="61" t="s">
        <v>247</v>
      </c>
      <c r="Q45" s="52" t="s">
        <v>217</v>
      </c>
      <c r="R45" s="67">
        <v>20</v>
      </c>
      <c r="S45" s="61" t="str">
        <f t="shared" si="8"/>
        <v/>
      </c>
      <c r="T45" s="61">
        <f t="shared" si="9"/>
        <v>2</v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2</v>
      </c>
    </row>
    <row r="46" spans="1:36" ht="31.5" customHeight="1" x14ac:dyDescent="0.2">
      <c r="A46" s="43"/>
      <c r="B46" s="43"/>
      <c r="C46" s="43"/>
      <c r="D46" s="65" t="s">
        <v>129</v>
      </c>
      <c r="E46" s="25" t="s">
        <v>71</v>
      </c>
      <c r="F46" s="25" t="s">
        <v>212</v>
      </c>
      <c r="G46" s="25"/>
      <c r="H46" s="25"/>
      <c r="I46" s="25"/>
      <c r="J46" s="25" t="s">
        <v>65</v>
      </c>
      <c r="K46" s="25"/>
      <c r="L46" s="25"/>
      <c r="M46" s="25"/>
      <c r="N46" s="61">
        <v>2</v>
      </c>
      <c r="O46" s="25"/>
      <c r="P46" s="61" t="s">
        <v>247</v>
      </c>
      <c r="Q46" s="52" t="s">
        <v>218</v>
      </c>
      <c r="R46" s="67">
        <v>28</v>
      </c>
      <c r="S46" s="61" t="str">
        <f t="shared" si="8"/>
        <v/>
      </c>
      <c r="T46" s="61">
        <f t="shared" si="9"/>
        <v>2</v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2</v>
      </c>
    </row>
    <row r="47" spans="1:36" x14ac:dyDescent="0.2">
      <c r="A47" s="43"/>
      <c r="B47" s="43"/>
      <c r="C47" s="43"/>
      <c r="D47" s="65" t="s">
        <v>101</v>
      </c>
      <c r="E47" s="25" t="s">
        <v>67</v>
      </c>
      <c r="F47" s="25" t="s">
        <v>212</v>
      </c>
      <c r="G47" s="25"/>
      <c r="H47" s="25"/>
      <c r="I47" s="25"/>
      <c r="J47" s="25" t="s">
        <v>65</v>
      </c>
      <c r="K47" s="25"/>
      <c r="L47" s="25"/>
      <c r="M47" s="25"/>
      <c r="N47" s="61">
        <v>2</v>
      </c>
      <c r="O47" s="25"/>
      <c r="P47" s="61" t="s">
        <v>246</v>
      </c>
      <c r="Q47" s="52" t="s">
        <v>78</v>
      </c>
      <c r="R47" s="67">
        <v>30</v>
      </c>
      <c r="S47" s="61" t="str">
        <f t="shared" si="8"/>
        <v/>
      </c>
      <c r="T47" s="61">
        <f t="shared" si="9"/>
        <v>2</v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2</v>
      </c>
    </row>
    <row r="48" spans="1:36" x14ac:dyDescent="0.2">
      <c r="A48" s="43"/>
      <c r="B48" s="43"/>
      <c r="C48" s="43"/>
      <c r="D48" s="65" t="s">
        <v>101</v>
      </c>
      <c r="E48" s="25" t="s">
        <v>71</v>
      </c>
      <c r="F48" s="25" t="s">
        <v>212</v>
      </c>
      <c r="G48" s="25"/>
      <c r="H48" s="25"/>
      <c r="I48" s="25"/>
      <c r="J48" s="25" t="s">
        <v>65</v>
      </c>
      <c r="K48" s="25"/>
      <c r="L48" s="25"/>
      <c r="M48" s="25"/>
      <c r="N48" s="61">
        <v>2</v>
      </c>
      <c r="O48" s="25"/>
      <c r="P48" s="61" t="s">
        <v>246</v>
      </c>
      <c r="Q48" s="52" t="s">
        <v>78</v>
      </c>
      <c r="R48" s="67">
        <v>30</v>
      </c>
      <c r="S48" s="61" t="str">
        <f t="shared" si="8"/>
        <v/>
      </c>
      <c r="T48" s="61">
        <f t="shared" si="9"/>
        <v>2</v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2</v>
      </c>
    </row>
    <row r="49" spans="1:36" x14ac:dyDescent="0.2">
      <c r="A49" s="43"/>
      <c r="B49" s="43"/>
      <c r="C49" s="43"/>
      <c r="D49" s="65" t="s">
        <v>101</v>
      </c>
      <c r="E49" s="25" t="s">
        <v>76</v>
      </c>
      <c r="F49" s="25" t="s">
        <v>212</v>
      </c>
      <c r="G49" s="25"/>
      <c r="H49" s="25"/>
      <c r="I49" s="25"/>
      <c r="J49" s="25" t="s">
        <v>65</v>
      </c>
      <c r="K49" s="25"/>
      <c r="L49" s="25"/>
      <c r="M49" s="25"/>
      <c r="N49" s="61">
        <v>2</v>
      </c>
      <c r="O49" s="25"/>
      <c r="P49" s="61" t="s">
        <v>246</v>
      </c>
      <c r="Q49" s="52" t="s">
        <v>74</v>
      </c>
      <c r="R49" s="67">
        <v>29</v>
      </c>
      <c r="S49" s="61" t="str">
        <f t="shared" si="8"/>
        <v/>
      </c>
      <c r="T49" s="61">
        <f t="shared" si="9"/>
        <v>2</v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2</v>
      </c>
    </row>
    <row r="50" spans="1:36" x14ac:dyDescent="0.2">
      <c r="A50" s="43"/>
      <c r="B50" s="43"/>
      <c r="C50" s="43"/>
      <c r="D50" s="65" t="s">
        <v>106</v>
      </c>
      <c r="E50" s="25" t="s">
        <v>83</v>
      </c>
      <c r="F50" s="25" t="s">
        <v>206</v>
      </c>
      <c r="G50" s="25"/>
      <c r="H50" s="25"/>
      <c r="I50" s="25"/>
      <c r="J50" s="25" t="s">
        <v>65</v>
      </c>
      <c r="K50" s="25"/>
      <c r="L50" s="25"/>
      <c r="M50" s="25"/>
      <c r="N50" s="25">
        <v>4</v>
      </c>
      <c r="O50" s="25"/>
      <c r="P50" s="61" t="s">
        <v>246</v>
      </c>
      <c r="Q50" s="52" t="s">
        <v>134</v>
      </c>
      <c r="R50" s="67">
        <v>33</v>
      </c>
      <c r="S50" s="61" t="str">
        <f t="shared" si="8"/>
        <v/>
      </c>
      <c r="T50" s="61">
        <f t="shared" si="9"/>
        <v>4</v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4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61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61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6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61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6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61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6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6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/>
      <c r="Q89" s="24"/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/>
      <c r="Q90" s="24"/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/>
      <c r="Q91" s="24"/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/>
      <c r="Q92" s="24"/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ref="P93:P124" si="24">G93</f>
        <v>0</v>
      </c>
      <c r="Q93" s="24">
        <f t="shared" ref="Q93:Q124" si="25">I93</f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si="24"/>
        <v>0</v>
      </c>
      <c r="Q121" s="24">
        <f t="shared" si="25"/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24"/>
        <v>0</v>
      </c>
      <c r="Q122" s="24">
        <f t="shared" si="2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24"/>
        <v>0</v>
      </c>
      <c r="Q123" s="24">
        <f t="shared" si="2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24"/>
        <v>0</v>
      </c>
      <c r="Q124" s="24">
        <f t="shared" si="2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ref="P125:P154" si="34">G125</f>
        <v>0</v>
      </c>
      <c r="Q125" s="24">
        <f t="shared" ref="Q125:Q154" si="35">I125</f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4" si="36">IF(OR(J139="СПЗ",,J139="Лекции",),N139,"")</f>
        <v/>
      </c>
      <c r="T139" s="61" t="str">
        <f t="shared" ref="T139:T154" si="37">IF(OR(J139="СПЗ",,J139="Семинары ИПЗ",),N139,"")</f>
        <v/>
      </c>
      <c r="U139" s="61" t="str">
        <f t="shared" ref="U139:U154" si="38">IF(OR(J139="СПЗ",,J139="Консультации",),N139,"")</f>
        <v/>
      </c>
      <c r="V139" s="61"/>
      <c r="W139" s="61"/>
      <c r="X139" s="62" t="str">
        <f t="shared" ref="X139:X154" si="39">IF(OR(J139="Зачеты",,J139="Зачет с оценкой"),IF(R139&lt;11,R139*0.2,R139*0.05+3),"")</f>
        <v/>
      </c>
      <c r="Y139" s="62" t="str">
        <f t="shared" ref="Y139:Y154" si="40">IF(J139="Экзамены",IF(R139&lt;11,R139*0.3,R139*0.05+3),"")</f>
        <v/>
      </c>
      <c r="Z139" s="61"/>
      <c r="AA139" s="61"/>
      <c r="AB139" s="63" t="str">
        <f t="shared" ref="AB139:AB154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4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6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6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6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6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6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6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6" hidden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24">
        <f t="shared" si="34"/>
        <v>0</v>
      </c>
      <c r="Q151" s="24">
        <f t="shared" si="35"/>
        <v>0</v>
      </c>
      <c r="R151" s="67"/>
      <c r="S151" s="61" t="str">
        <f t="shared" si="36"/>
        <v/>
      </c>
      <c r="T151" s="61" t="str">
        <f t="shared" si="37"/>
        <v/>
      </c>
      <c r="U151" s="61" t="str">
        <f t="shared" si="38"/>
        <v/>
      </c>
      <c r="V151" s="61"/>
      <c r="W151" s="61"/>
      <c r="X151" s="62" t="str">
        <f t="shared" si="39"/>
        <v/>
      </c>
      <c r="Y151" s="62" t="str">
        <f t="shared" si="40"/>
        <v/>
      </c>
      <c r="Z151" s="61"/>
      <c r="AA151" s="61"/>
      <c r="AB151" s="63" t="str">
        <f t="shared" si="41"/>
        <v/>
      </c>
      <c r="AC151" s="61"/>
      <c r="AD151" s="61"/>
      <c r="AE151" s="61"/>
      <c r="AF151" s="61"/>
      <c r="AG151" s="61"/>
      <c r="AH151" s="61"/>
      <c r="AI151" s="61" t="str">
        <f t="shared" si="42"/>
        <v/>
      </c>
      <c r="AJ151" s="61">
        <f t="shared" si="43"/>
        <v>0</v>
      </c>
    </row>
    <row r="152" spans="1:36" hidden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24">
        <f t="shared" si="34"/>
        <v>0</v>
      </c>
      <c r="Q152" s="24">
        <f t="shared" si="35"/>
        <v>0</v>
      </c>
      <c r="R152" s="67"/>
      <c r="S152" s="61" t="str">
        <f t="shared" si="36"/>
        <v/>
      </c>
      <c r="T152" s="61" t="str">
        <f t="shared" si="37"/>
        <v/>
      </c>
      <c r="U152" s="61" t="str">
        <f t="shared" si="38"/>
        <v/>
      </c>
      <c r="V152" s="61"/>
      <c r="W152" s="61"/>
      <c r="X152" s="62" t="str">
        <f t="shared" si="39"/>
        <v/>
      </c>
      <c r="Y152" s="62" t="str">
        <f t="shared" si="40"/>
        <v/>
      </c>
      <c r="Z152" s="61"/>
      <c r="AA152" s="61"/>
      <c r="AB152" s="63" t="str">
        <f t="shared" si="41"/>
        <v/>
      </c>
      <c r="AC152" s="61"/>
      <c r="AD152" s="61"/>
      <c r="AE152" s="61"/>
      <c r="AF152" s="61"/>
      <c r="AG152" s="61"/>
      <c r="AH152" s="61"/>
      <c r="AI152" s="61" t="str">
        <f t="shared" si="42"/>
        <v/>
      </c>
      <c r="AJ152" s="61">
        <f t="shared" si="43"/>
        <v>0</v>
      </c>
    </row>
    <row r="153" spans="1:36" hidden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24">
        <f t="shared" si="34"/>
        <v>0</v>
      </c>
      <c r="Q153" s="24">
        <f t="shared" si="35"/>
        <v>0</v>
      </c>
      <c r="R153" s="67"/>
      <c r="S153" s="61" t="str">
        <f t="shared" si="36"/>
        <v/>
      </c>
      <c r="T153" s="61" t="str">
        <f t="shared" si="37"/>
        <v/>
      </c>
      <c r="U153" s="61" t="str">
        <f t="shared" si="38"/>
        <v/>
      </c>
      <c r="V153" s="61"/>
      <c r="W153" s="61"/>
      <c r="X153" s="62" t="str">
        <f t="shared" si="39"/>
        <v/>
      </c>
      <c r="Y153" s="62" t="str">
        <f t="shared" si="40"/>
        <v/>
      </c>
      <c r="Z153" s="61"/>
      <c r="AA153" s="61"/>
      <c r="AB153" s="63" t="str">
        <f t="shared" si="41"/>
        <v/>
      </c>
      <c r="AC153" s="61"/>
      <c r="AD153" s="61"/>
      <c r="AE153" s="61"/>
      <c r="AF153" s="61"/>
      <c r="AG153" s="61"/>
      <c r="AH153" s="61"/>
      <c r="AI153" s="61" t="str">
        <f t="shared" si="42"/>
        <v/>
      </c>
      <c r="AJ153" s="61">
        <f t="shared" si="43"/>
        <v>0</v>
      </c>
    </row>
    <row r="154" spans="1:36" hidden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24">
        <f t="shared" si="34"/>
        <v>0</v>
      </c>
      <c r="Q154" s="24">
        <f t="shared" si="35"/>
        <v>0</v>
      </c>
      <c r="R154" s="67"/>
      <c r="S154" s="61" t="str">
        <f t="shared" si="36"/>
        <v/>
      </c>
      <c r="T154" s="61" t="str">
        <f t="shared" si="37"/>
        <v/>
      </c>
      <c r="U154" s="61" t="str">
        <f t="shared" si="38"/>
        <v/>
      </c>
      <c r="V154" s="61"/>
      <c r="W154" s="61"/>
      <c r="X154" s="62" t="str">
        <f t="shared" si="39"/>
        <v/>
      </c>
      <c r="Y154" s="62" t="str">
        <f t="shared" si="40"/>
        <v/>
      </c>
      <c r="Z154" s="61"/>
      <c r="AA154" s="61"/>
      <c r="AB154" s="63" t="str">
        <f t="shared" si="41"/>
        <v/>
      </c>
      <c r="AC154" s="61"/>
      <c r="AD154" s="61"/>
      <c r="AE154" s="61"/>
      <c r="AF154" s="61"/>
      <c r="AG154" s="61"/>
      <c r="AH154" s="61"/>
      <c r="AI154" s="61" t="str">
        <f t="shared" si="42"/>
        <v/>
      </c>
      <c r="AJ154" s="61">
        <f t="shared" si="43"/>
        <v>0</v>
      </c>
    </row>
    <row r="155" spans="1:36" x14ac:dyDescent="0.2">
      <c r="A155" s="23"/>
      <c r="B155" s="23"/>
      <c r="C155" s="23"/>
      <c r="D155" s="22" t="s">
        <v>29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9"/>
      <c r="S155" s="13">
        <f t="shared" ref="S155:AJ155" si="44">SUM(S11:S154)</f>
        <v>18</v>
      </c>
      <c r="T155" s="13">
        <f t="shared" si="44"/>
        <v>66</v>
      </c>
      <c r="U155" s="13">
        <f t="shared" si="44"/>
        <v>0</v>
      </c>
      <c r="V155" s="13">
        <f t="shared" si="44"/>
        <v>0</v>
      </c>
      <c r="W155" s="13">
        <f t="shared" si="44"/>
        <v>0</v>
      </c>
      <c r="X155" s="13">
        <f t="shared" si="44"/>
        <v>0</v>
      </c>
      <c r="Y155" s="13">
        <f t="shared" si="44"/>
        <v>0</v>
      </c>
      <c r="Z155" s="13">
        <f t="shared" si="44"/>
        <v>0</v>
      </c>
      <c r="AA155" s="13">
        <f t="shared" si="44"/>
        <v>0</v>
      </c>
      <c r="AB155" s="13">
        <f t="shared" si="44"/>
        <v>0</v>
      </c>
      <c r="AC155" s="13">
        <f t="shared" si="44"/>
        <v>0</v>
      </c>
      <c r="AD155" s="13">
        <f t="shared" si="44"/>
        <v>0</v>
      </c>
      <c r="AE155" s="13">
        <f t="shared" si="44"/>
        <v>0</v>
      </c>
      <c r="AF155" s="13">
        <f t="shared" si="44"/>
        <v>0</v>
      </c>
      <c r="AG155" s="13">
        <f t="shared" si="44"/>
        <v>0</v>
      </c>
      <c r="AH155" s="13">
        <f t="shared" si="44"/>
        <v>0</v>
      </c>
      <c r="AI155" s="13">
        <f t="shared" si="44"/>
        <v>0</v>
      </c>
      <c r="AJ155" s="13">
        <f t="shared" si="44"/>
        <v>84</v>
      </c>
    </row>
    <row r="156" spans="1:36" x14ac:dyDescent="0.2">
      <c r="A156" s="21"/>
      <c r="B156" s="21"/>
      <c r="C156" s="21"/>
      <c r="D156" s="20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spans="1:36" x14ac:dyDescent="0.2">
      <c r="A157" s="21"/>
      <c r="B157" s="21"/>
      <c r="C157" s="21"/>
      <c r="D157" s="20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9" t="s">
        <v>117</v>
      </c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 spans="1:36" x14ac:dyDescent="0.2">
      <c r="A158" s="21"/>
      <c r="B158" s="21"/>
      <c r="C158" s="21"/>
      <c r="D158" s="20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9" t="s">
        <v>118</v>
      </c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spans="1:36" x14ac:dyDescent="0.2">
      <c r="A159" s="21"/>
      <c r="B159" s="21"/>
      <c r="C159" s="21"/>
      <c r="D159" s="20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9" t="s">
        <v>51</v>
      </c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 spans="1:36" x14ac:dyDescent="0.2">
      <c r="A160" s="21"/>
      <c r="B160" s="21"/>
      <c r="C160" s="21"/>
      <c r="D160" s="20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9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spans="1:39" x14ac:dyDescent="0.2">
      <c r="A161" s="21"/>
      <c r="B161" s="21"/>
      <c r="C161" s="21"/>
      <c r="D161" s="2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9" t="s">
        <v>119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1:39" x14ac:dyDescent="0.2">
      <c r="A162" s="17"/>
      <c r="B162" s="17"/>
      <c r="C162" s="17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M162" s="64" t="s">
        <v>120</v>
      </c>
    </row>
  </sheetData>
  <autoFilter ref="D10:AJ155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54 AJ11:AJ154">
    <cfRule type="containsText" dxfId="23" priority="4" operator="containsText" text="УКАЗАТЬ УРОВЕНЬ!!!">
      <formula>NOT(ISERROR(SEARCH("УКАЗАТЬ УРОВЕНЬ!!!",AE11)))</formula>
    </cfRule>
  </conditionalFormatting>
  <conditionalFormatting sqref="X11:Y154">
    <cfRule type="expression" dxfId="22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AM158"/>
  <sheetViews>
    <sheetView view="pageBreakPreview" topLeftCell="D37" zoomScale="85" zoomScaleNormal="100" zoomScaleSheetLayoutView="85" workbookViewId="0">
      <selection activeCell="Z155" sqref="Z155"/>
    </sheetView>
  </sheetViews>
  <sheetFormatPr defaultColWidth="9.140625" defaultRowHeight="15.75" x14ac:dyDescent="0.2"/>
  <cols>
    <col min="1" max="3" width="12.85546875" style="64" hidden="1" customWidth="1"/>
    <col min="4" max="4" width="12.85546875" style="57" customWidth="1"/>
    <col min="5" max="7" width="12.85546875" style="64" hidden="1" customWidth="1"/>
    <col min="8" max="8" width="37.140625" style="64" hidden="1" customWidth="1"/>
    <col min="9" max="13" width="9.42578125" style="64" hidden="1" customWidth="1"/>
    <col min="14" max="14" width="17.42578125" style="64" hidden="1" customWidth="1"/>
    <col min="15" max="15" width="9.5703125" style="64" hidden="1" customWidth="1"/>
    <col min="16" max="16" width="33.28515625" style="64" customWidth="1"/>
    <col min="17" max="17" width="19.5703125" style="64" customWidth="1"/>
    <col min="18" max="18" width="19.140625" style="64" customWidth="1"/>
    <col min="19" max="27" width="8.28515625" style="64" customWidth="1"/>
    <col min="28" max="28" width="5.42578125" style="64" customWidth="1"/>
    <col min="29" max="29" width="7.7109375" style="64" customWidth="1"/>
    <col min="30" max="30" width="8" style="64" customWidth="1"/>
    <col min="31" max="32" width="8.28515625" style="64" customWidth="1"/>
    <col min="33" max="189" width="9.140625" style="64" customWidth="1"/>
    <col min="190" max="16384" width="9.140625" style="64"/>
  </cols>
  <sheetData>
    <row r="1" spans="1:39" x14ac:dyDescent="0.2">
      <c r="A1" s="95" t="s">
        <v>251</v>
      </c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9" x14ac:dyDescent="0.2">
      <c r="A2" s="95" t="s">
        <v>53</v>
      </c>
      <c r="B2" s="96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34"/>
      <c r="AL2" s="34"/>
      <c r="AM2" s="34"/>
    </row>
    <row r="3" spans="1:39" ht="15.75" customHeight="1" x14ac:dyDescent="0.25">
      <c r="A3" s="34"/>
      <c r="B3" s="34"/>
      <c r="C3" s="3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4"/>
      <c r="Q3" s="54"/>
      <c r="R3" s="54"/>
      <c r="S3" s="54"/>
      <c r="T3" s="93" t="str">
        <f>СВОДНЫЙ!A3</f>
        <v>за ноябрь  2022</v>
      </c>
      <c r="U3" s="96"/>
      <c r="V3" s="96"/>
      <c r="W3" s="96"/>
      <c r="X3" s="96"/>
      <c r="Y3" s="9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8.75" customHeight="1" x14ac:dyDescent="0.2">
      <c r="A4" s="21"/>
      <c r="B4" s="21"/>
      <c r="C4" s="21"/>
      <c r="D4" s="33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9" ht="21" customHeight="1" x14ac:dyDescent="0.25">
      <c r="A5" s="9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39" ht="15.75" customHeight="1" x14ac:dyDescent="0.2">
      <c r="A6" s="99"/>
      <c r="B6" s="99"/>
      <c r="C6" s="99"/>
      <c r="D6" s="100" t="s">
        <v>54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101" t="s">
        <v>55</v>
      </c>
      <c r="Q6" s="101" t="s">
        <v>56</v>
      </c>
      <c r="R6" s="101" t="s">
        <v>57</v>
      </c>
      <c r="S6" s="78" t="s">
        <v>9</v>
      </c>
      <c r="T6" s="78" t="s">
        <v>10</v>
      </c>
      <c r="U6" s="78" t="s">
        <v>11</v>
      </c>
      <c r="V6" s="78" t="s">
        <v>12</v>
      </c>
      <c r="W6" s="78" t="s">
        <v>13</v>
      </c>
      <c r="X6" s="78" t="s">
        <v>58</v>
      </c>
      <c r="Y6" s="78" t="s">
        <v>15</v>
      </c>
      <c r="Z6" s="89" t="s">
        <v>16</v>
      </c>
      <c r="AA6" s="69"/>
      <c r="AB6" s="70"/>
      <c r="AC6" s="78" t="s">
        <v>17</v>
      </c>
      <c r="AD6" s="79"/>
      <c r="AE6" s="78" t="s">
        <v>18</v>
      </c>
      <c r="AF6" s="78" t="s">
        <v>19</v>
      </c>
      <c r="AG6" s="78" t="s">
        <v>20</v>
      </c>
      <c r="AH6" s="78" t="s">
        <v>21</v>
      </c>
      <c r="AI6" s="78" t="s">
        <v>22</v>
      </c>
      <c r="AJ6" s="101" t="s">
        <v>8</v>
      </c>
    </row>
    <row r="7" spans="1:39" ht="98.25" customHeight="1" x14ac:dyDescent="0.2">
      <c r="A7" s="84"/>
      <c r="B7" s="84"/>
      <c r="C7" s="84"/>
      <c r="D7" s="84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84"/>
      <c r="Q7" s="84"/>
      <c r="R7" s="84"/>
      <c r="S7" s="72"/>
      <c r="T7" s="72"/>
      <c r="U7" s="72"/>
      <c r="V7" s="72"/>
      <c r="W7" s="72"/>
      <c r="X7" s="72"/>
      <c r="Y7" s="72"/>
      <c r="Z7" s="51" t="s">
        <v>58</v>
      </c>
      <c r="AA7" s="51" t="s">
        <v>15</v>
      </c>
      <c r="AB7" s="51" t="s">
        <v>13</v>
      </c>
      <c r="AC7" s="80"/>
      <c r="AD7" s="81"/>
      <c r="AE7" s="72"/>
      <c r="AF7" s="72"/>
      <c r="AG7" s="72"/>
      <c r="AH7" s="72"/>
      <c r="AI7" s="72"/>
      <c r="AJ7" s="84"/>
    </row>
    <row r="8" spans="1:39" x14ac:dyDescent="0.2">
      <c r="A8" s="84"/>
      <c r="B8" s="84"/>
      <c r="C8" s="84"/>
      <c r="D8" s="8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84"/>
      <c r="Q8" s="84"/>
      <c r="R8" s="84"/>
      <c r="S8" s="71" t="s">
        <v>23</v>
      </c>
      <c r="T8" s="69"/>
      <c r="U8" s="69"/>
      <c r="V8" s="70"/>
      <c r="W8" s="71" t="s">
        <v>32</v>
      </c>
      <c r="X8" s="71" t="s">
        <v>23</v>
      </c>
      <c r="Y8" s="69"/>
      <c r="Z8" s="69"/>
      <c r="AA8" s="70"/>
      <c r="AB8" s="71" t="s">
        <v>32</v>
      </c>
      <c r="AC8" s="71" t="s">
        <v>23</v>
      </c>
      <c r="AD8" s="70"/>
      <c r="AE8" s="71" t="s">
        <v>32</v>
      </c>
      <c r="AF8" s="71" t="s">
        <v>32</v>
      </c>
      <c r="AG8" s="71" t="s">
        <v>32</v>
      </c>
      <c r="AH8" s="71" t="s">
        <v>23</v>
      </c>
      <c r="AI8" s="70"/>
      <c r="AJ8" s="84"/>
    </row>
    <row r="9" spans="1:39" x14ac:dyDescent="0.2">
      <c r="A9" s="84"/>
      <c r="B9" s="84"/>
      <c r="C9" s="84"/>
      <c r="D9" s="84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84"/>
      <c r="Q9" s="84"/>
      <c r="R9" s="84"/>
      <c r="S9" s="32">
        <v>1</v>
      </c>
      <c r="T9" s="32">
        <v>1</v>
      </c>
      <c r="U9" s="32">
        <v>1</v>
      </c>
      <c r="V9" s="32">
        <v>0.2</v>
      </c>
      <c r="W9" s="72"/>
      <c r="X9" s="32">
        <v>0.2</v>
      </c>
      <c r="Y9" s="32">
        <v>0.3</v>
      </c>
      <c r="Z9" s="32">
        <v>0.2</v>
      </c>
      <c r="AA9" s="32">
        <v>0.3</v>
      </c>
      <c r="AB9" s="72"/>
      <c r="AC9" s="32">
        <v>0.5</v>
      </c>
      <c r="AD9" s="32">
        <v>0.8</v>
      </c>
      <c r="AE9" s="72"/>
      <c r="AF9" s="72"/>
      <c r="AG9" s="72"/>
      <c r="AH9" s="32">
        <v>0.5</v>
      </c>
      <c r="AI9" s="32">
        <v>1</v>
      </c>
      <c r="AJ9" s="84"/>
    </row>
    <row r="10" spans="1:39" x14ac:dyDescent="0.2">
      <c r="A10" s="31"/>
      <c r="B10" s="31"/>
      <c r="C10" s="31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1"/>
      <c r="Q10" s="51"/>
      <c r="R10" s="51"/>
      <c r="S10" s="3"/>
      <c r="T10" s="3"/>
      <c r="U10" s="3"/>
      <c r="V10" s="3"/>
      <c r="W10" s="56"/>
      <c r="X10" s="3"/>
      <c r="Y10" s="3"/>
      <c r="Z10" s="3"/>
      <c r="AA10" s="3"/>
      <c r="AB10" s="56"/>
      <c r="AC10" s="3"/>
      <c r="AD10" s="3"/>
      <c r="AE10" s="56"/>
      <c r="AF10" s="56"/>
      <c r="AG10" s="56"/>
      <c r="AH10" s="3"/>
      <c r="AI10" s="3"/>
      <c r="AJ10" s="51"/>
    </row>
    <row r="11" spans="1:39" ht="31.5" customHeight="1" x14ac:dyDescent="0.2">
      <c r="A11" s="27"/>
      <c r="B11" s="27"/>
      <c r="C11" s="27"/>
      <c r="D11" s="60" t="s">
        <v>59</v>
      </c>
      <c r="E11" s="61" t="s">
        <v>60</v>
      </c>
      <c r="F11" s="61" t="s">
        <v>236</v>
      </c>
      <c r="G11" s="61"/>
      <c r="H11" s="61"/>
      <c r="I11" s="61"/>
      <c r="J11" s="61" t="s">
        <v>65</v>
      </c>
      <c r="K11" s="61"/>
      <c r="L11" s="61"/>
      <c r="M11" s="61"/>
      <c r="N11" s="61">
        <v>4</v>
      </c>
      <c r="O11" s="61"/>
      <c r="P11" s="61" t="s">
        <v>252</v>
      </c>
      <c r="Q11" s="61" t="s">
        <v>74</v>
      </c>
      <c r="R11" s="61">
        <v>30</v>
      </c>
      <c r="S11" s="61" t="str">
        <f t="shared" ref="S11:S42" si="0">IF(OR(J11="СПЗ",,J11="Лекции",),N11,"")</f>
        <v/>
      </c>
      <c r="T11" s="61">
        <f t="shared" ref="T11:T42" si="1">IF(OR(J11="СПЗ",,J11="Семинары ИПЗ",),N11,"")</f>
        <v>4</v>
      </c>
      <c r="U11" s="61" t="str">
        <f t="shared" ref="U11:U42" si="2">IF(OR(J11="СПЗ",,J11="Консультации",),N11,"")</f>
        <v/>
      </c>
      <c r="V11" s="61"/>
      <c r="W11" s="61"/>
      <c r="X11" s="62" t="str">
        <f t="shared" ref="X11:X42" si="3">IF(OR(J11="Зачеты",,J11="Зачет с оценкой"),IF(R11&lt;11,R11*0.2,R11*0.05+3),"")</f>
        <v/>
      </c>
      <c r="Y11" s="62" t="str">
        <f t="shared" ref="Y11:Y42" si="4">IF(J11="Экзамены",IF(R11&lt;11,R11*0.3,R11*0.05+3),"")</f>
        <v/>
      </c>
      <c r="Z11" s="61"/>
      <c r="AA11" s="61"/>
      <c r="AB11" s="63" t="str">
        <f t="shared" ref="AB11:AB42" si="5">IF(J11="Курсовые работы",J11,"")</f>
        <v/>
      </c>
      <c r="AC11" s="61"/>
      <c r="AD11" s="61"/>
      <c r="AE11" s="61"/>
      <c r="AF11" s="61"/>
      <c r="AG11" s="61"/>
      <c r="AH11" s="61"/>
      <c r="AI11" s="61" t="str">
        <f t="shared" ref="AI11:AI42" si="6">IF(J11="Вебинар",N11,"")</f>
        <v/>
      </c>
      <c r="AJ11" s="61">
        <f t="shared" ref="AJ11:AJ42" si="7">SUM(S11:AI11)</f>
        <v>4</v>
      </c>
    </row>
    <row r="12" spans="1:39" ht="63" customHeight="1" x14ac:dyDescent="0.2">
      <c r="A12" s="27"/>
      <c r="B12" s="27"/>
      <c r="C12" s="27"/>
      <c r="D12" s="60" t="s">
        <v>59</v>
      </c>
      <c r="E12" s="61" t="s">
        <v>63</v>
      </c>
      <c r="F12" s="61" t="s">
        <v>236</v>
      </c>
      <c r="G12" s="61"/>
      <c r="H12" s="61"/>
      <c r="I12" s="61"/>
      <c r="J12" s="61" t="s">
        <v>65</v>
      </c>
      <c r="K12" s="61"/>
      <c r="L12" s="61"/>
      <c r="M12" s="61"/>
      <c r="N12" s="61">
        <v>2</v>
      </c>
      <c r="O12" s="61"/>
      <c r="P12" s="61" t="s">
        <v>252</v>
      </c>
      <c r="Q12" s="61" t="s">
        <v>74</v>
      </c>
      <c r="R12" s="61">
        <v>30</v>
      </c>
      <c r="S12" s="61" t="str">
        <f t="shared" si="0"/>
        <v/>
      </c>
      <c r="T12" s="61">
        <f t="shared" si="1"/>
        <v>2</v>
      </c>
      <c r="U12" s="61" t="str">
        <f t="shared" si="2"/>
        <v/>
      </c>
      <c r="V12" s="61"/>
      <c r="W12" s="61"/>
      <c r="X12" s="62" t="str">
        <f t="shared" si="3"/>
        <v/>
      </c>
      <c r="Y12" s="62" t="str">
        <f t="shared" si="4"/>
        <v/>
      </c>
      <c r="Z12" s="61"/>
      <c r="AA12" s="61"/>
      <c r="AB12" s="63" t="str">
        <f t="shared" si="5"/>
        <v/>
      </c>
      <c r="AC12" s="61"/>
      <c r="AD12" s="61"/>
      <c r="AE12" s="61"/>
      <c r="AF12" s="61"/>
      <c r="AG12" s="61"/>
      <c r="AH12" s="61"/>
      <c r="AI12" s="61" t="str">
        <f t="shared" si="6"/>
        <v/>
      </c>
      <c r="AJ12" s="61">
        <f t="shared" si="7"/>
        <v>2</v>
      </c>
    </row>
    <row r="13" spans="1:39" ht="63" customHeight="1" x14ac:dyDescent="0.2">
      <c r="A13" s="27"/>
      <c r="B13" s="27"/>
      <c r="C13" s="27"/>
      <c r="D13" s="60" t="s">
        <v>69</v>
      </c>
      <c r="E13" s="61" t="s">
        <v>63</v>
      </c>
      <c r="F13" s="61" t="s">
        <v>132</v>
      </c>
      <c r="G13" s="61"/>
      <c r="H13" s="61"/>
      <c r="I13" s="61"/>
      <c r="J13" s="61" t="s">
        <v>65</v>
      </c>
      <c r="K13" s="61"/>
      <c r="L13" s="61"/>
      <c r="M13" s="61"/>
      <c r="N13" s="61">
        <v>2</v>
      </c>
      <c r="O13" s="61"/>
      <c r="P13" s="61" t="s">
        <v>253</v>
      </c>
      <c r="Q13" s="61" t="s">
        <v>72</v>
      </c>
      <c r="R13" s="61">
        <v>28</v>
      </c>
      <c r="S13" s="61" t="str">
        <f t="shared" si="0"/>
        <v/>
      </c>
      <c r="T13" s="61">
        <f t="shared" si="1"/>
        <v>2</v>
      </c>
      <c r="U13" s="61" t="str">
        <f t="shared" si="2"/>
        <v/>
      </c>
      <c r="V13" s="61"/>
      <c r="W13" s="61"/>
      <c r="X13" s="62" t="str">
        <f t="shared" si="3"/>
        <v/>
      </c>
      <c r="Y13" s="62" t="str">
        <f t="shared" si="4"/>
        <v/>
      </c>
      <c r="Z13" s="61"/>
      <c r="AA13" s="61"/>
      <c r="AB13" s="63" t="str">
        <f t="shared" si="5"/>
        <v/>
      </c>
      <c r="AC13" s="61"/>
      <c r="AD13" s="61"/>
      <c r="AE13" s="61"/>
      <c r="AF13" s="61"/>
      <c r="AG13" s="61"/>
      <c r="AH13" s="61"/>
      <c r="AI13" s="61" t="str">
        <f t="shared" si="6"/>
        <v/>
      </c>
      <c r="AJ13" s="61">
        <f t="shared" si="7"/>
        <v>2</v>
      </c>
    </row>
    <row r="14" spans="1:39" ht="63" customHeight="1" x14ac:dyDescent="0.2">
      <c r="A14" s="27"/>
      <c r="B14" s="27"/>
      <c r="C14" s="27"/>
      <c r="D14" s="60" t="s">
        <v>69</v>
      </c>
      <c r="E14" s="61" t="s">
        <v>67</v>
      </c>
      <c r="F14" s="61" t="s">
        <v>132</v>
      </c>
      <c r="G14" s="61"/>
      <c r="H14" s="61"/>
      <c r="I14" s="61"/>
      <c r="J14" s="61" t="s">
        <v>65</v>
      </c>
      <c r="K14" s="61"/>
      <c r="L14" s="61"/>
      <c r="M14" s="61"/>
      <c r="N14" s="61">
        <v>2</v>
      </c>
      <c r="O14" s="61"/>
      <c r="P14" s="61" t="s">
        <v>253</v>
      </c>
      <c r="Q14" s="61" t="s">
        <v>80</v>
      </c>
      <c r="R14" s="61">
        <v>54</v>
      </c>
      <c r="S14" s="61" t="str">
        <f t="shared" si="0"/>
        <v/>
      </c>
      <c r="T14" s="61">
        <f t="shared" si="1"/>
        <v>2</v>
      </c>
      <c r="U14" s="61" t="str">
        <f t="shared" si="2"/>
        <v/>
      </c>
      <c r="V14" s="61"/>
      <c r="W14" s="61"/>
      <c r="X14" s="62" t="str">
        <f t="shared" si="3"/>
        <v/>
      </c>
      <c r="Y14" s="62" t="str">
        <f t="shared" si="4"/>
        <v/>
      </c>
      <c r="Z14" s="61"/>
      <c r="AA14" s="61"/>
      <c r="AB14" s="63" t="str">
        <f t="shared" si="5"/>
        <v/>
      </c>
      <c r="AC14" s="61"/>
      <c r="AD14" s="61"/>
      <c r="AE14" s="61"/>
      <c r="AF14" s="61"/>
      <c r="AG14" s="61"/>
      <c r="AH14" s="61"/>
      <c r="AI14" s="61" t="str">
        <f t="shared" si="6"/>
        <v/>
      </c>
      <c r="AJ14" s="61">
        <f t="shared" si="7"/>
        <v>2</v>
      </c>
    </row>
    <row r="15" spans="1:39" ht="63" customHeight="1" x14ac:dyDescent="0.2">
      <c r="A15" s="27"/>
      <c r="B15" s="27"/>
      <c r="C15" s="27"/>
      <c r="D15" s="60" t="s">
        <v>69</v>
      </c>
      <c r="E15" s="61" t="s">
        <v>71</v>
      </c>
      <c r="F15" s="61" t="s">
        <v>132</v>
      </c>
      <c r="G15" s="61"/>
      <c r="H15" s="61"/>
      <c r="I15" s="61"/>
      <c r="J15" s="61" t="s">
        <v>65</v>
      </c>
      <c r="K15" s="61"/>
      <c r="L15" s="61"/>
      <c r="M15" s="61"/>
      <c r="N15" s="61">
        <v>2</v>
      </c>
      <c r="O15" s="61"/>
      <c r="P15" s="61" t="s">
        <v>253</v>
      </c>
      <c r="Q15" s="61" t="s">
        <v>70</v>
      </c>
      <c r="R15" s="61">
        <v>52</v>
      </c>
      <c r="S15" s="61" t="str">
        <f t="shared" si="0"/>
        <v/>
      </c>
      <c r="T15" s="61">
        <f t="shared" si="1"/>
        <v>2</v>
      </c>
      <c r="U15" s="61" t="str">
        <f t="shared" si="2"/>
        <v/>
      </c>
      <c r="V15" s="61"/>
      <c r="W15" s="61"/>
      <c r="X15" s="62" t="str">
        <f t="shared" si="3"/>
        <v/>
      </c>
      <c r="Y15" s="62" t="str">
        <f t="shared" si="4"/>
        <v/>
      </c>
      <c r="Z15" s="61"/>
      <c r="AA15" s="61"/>
      <c r="AB15" s="63" t="str">
        <f t="shared" si="5"/>
        <v/>
      </c>
      <c r="AC15" s="61"/>
      <c r="AD15" s="61"/>
      <c r="AE15" s="61"/>
      <c r="AF15" s="61"/>
      <c r="AG15" s="61"/>
      <c r="AH15" s="61"/>
      <c r="AI15" s="61" t="str">
        <f t="shared" si="6"/>
        <v/>
      </c>
      <c r="AJ15" s="61">
        <f t="shared" si="7"/>
        <v>2</v>
      </c>
    </row>
    <row r="16" spans="1:39" ht="31.5" customHeight="1" x14ac:dyDescent="0.2">
      <c r="A16" s="27"/>
      <c r="B16" s="27"/>
      <c r="C16" s="27"/>
      <c r="D16" s="60" t="s">
        <v>69</v>
      </c>
      <c r="E16" s="61" t="s">
        <v>76</v>
      </c>
      <c r="F16" s="61" t="s">
        <v>132</v>
      </c>
      <c r="G16" s="61"/>
      <c r="H16" s="61"/>
      <c r="I16" s="61"/>
      <c r="J16" s="61" t="s">
        <v>65</v>
      </c>
      <c r="K16" s="61"/>
      <c r="L16" s="61"/>
      <c r="M16" s="61"/>
      <c r="N16" s="61">
        <v>2</v>
      </c>
      <c r="O16" s="61"/>
      <c r="P16" s="61" t="s">
        <v>253</v>
      </c>
      <c r="Q16" s="61" t="s">
        <v>75</v>
      </c>
      <c r="R16" s="61">
        <v>56</v>
      </c>
      <c r="S16" s="61" t="str">
        <f t="shared" si="0"/>
        <v/>
      </c>
      <c r="T16" s="61">
        <f t="shared" si="1"/>
        <v>2</v>
      </c>
      <c r="U16" s="61" t="str">
        <f t="shared" si="2"/>
        <v/>
      </c>
      <c r="V16" s="61"/>
      <c r="W16" s="61"/>
      <c r="X16" s="62" t="str">
        <f t="shared" si="3"/>
        <v/>
      </c>
      <c r="Y16" s="62" t="str">
        <f t="shared" si="4"/>
        <v/>
      </c>
      <c r="Z16" s="61"/>
      <c r="AA16" s="61"/>
      <c r="AB16" s="63" t="str">
        <f t="shared" si="5"/>
        <v/>
      </c>
      <c r="AC16" s="61"/>
      <c r="AD16" s="61"/>
      <c r="AE16" s="61"/>
      <c r="AF16" s="61"/>
      <c r="AG16" s="61"/>
      <c r="AH16" s="61"/>
      <c r="AI16" s="61" t="str">
        <f t="shared" si="6"/>
        <v/>
      </c>
      <c r="AJ16" s="61">
        <f t="shared" si="7"/>
        <v>2</v>
      </c>
    </row>
    <row r="17" spans="1:38" ht="31.5" customHeight="1" x14ac:dyDescent="0.2">
      <c r="A17" s="27"/>
      <c r="B17" s="27"/>
      <c r="C17" s="27"/>
      <c r="D17" s="60" t="s">
        <v>73</v>
      </c>
      <c r="E17" s="61" t="s">
        <v>71</v>
      </c>
      <c r="F17" s="61" t="s">
        <v>216</v>
      </c>
      <c r="G17" s="61"/>
      <c r="H17" s="61"/>
      <c r="I17" s="61"/>
      <c r="J17" s="61" t="s">
        <v>65</v>
      </c>
      <c r="K17" s="61"/>
      <c r="L17" s="61"/>
      <c r="M17" s="61"/>
      <c r="N17" s="61">
        <v>2</v>
      </c>
      <c r="O17" s="61"/>
      <c r="P17" s="61" t="s">
        <v>253</v>
      </c>
      <c r="Q17" s="61" t="s">
        <v>81</v>
      </c>
      <c r="R17" s="61">
        <v>12</v>
      </c>
      <c r="S17" s="61" t="str">
        <f t="shared" si="0"/>
        <v/>
      </c>
      <c r="T17" s="61">
        <f t="shared" si="1"/>
        <v>2</v>
      </c>
      <c r="U17" s="61" t="str">
        <f t="shared" si="2"/>
        <v/>
      </c>
      <c r="V17" s="61"/>
      <c r="W17" s="61"/>
      <c r="X17" s="62" t="str">
        <f t="shared" si="3"/>
        <v/>
      </c>
      <c r="Y17" s="62" t="str">
        <f t="shared" si="4"/>
        <v/>
      </c>
      <c r="Z17" s="61"/>
      <c r="AA17" s="61"/>
      <c r="AB17" s="63" t="str">
        <f t="shared" si="5"/>
        <v/>
      </c>
      <c r="AC17" s="61"/>
      <c r="AD17" s="61"/>
      <c r="AE17" s="61"/>
      <c r="AF17" s="61"/>
      <c r="AG17" s="61"/>
      <c r="AH17" s="61"/>
      <c r="AI17" s="61" t="str">
        <f t="shared" si="6"/>
        <v/>
      </c>
      <c r="AJ17" s="61">
        <f t="shared" si="7"/>
        <v>2</v>
      </c>
    </row>
    <row r="18" spans="1:38" ht="31.5" customHeight="1" x14ac:dyDescent="0.2">
      <c r="A18" s="43"/>
      <c r="B18" s="43"/>
      <c r="C18" s="43"/>
      <c r="D18" s="60" t="s">
        <v>73</v>
      </c>
      <c r="E18" s="61" t="s">
        <v>76</v>
      </c>
      <c r="F18" s="61" t="s">
        <v>216</v>
      </c>
      <c r="G18" s="61"/>
      <c r="H18" s="61"/>
      <c r="I18" s="61"/>
      <c r="J18" s="61" t="s">
        <v>65</v>
      </c>
      <c r="K18" s="61"/>
      <c r="L18" s="61"/>
      <c r="M18" s="61"/>
      <c r="N18" s="61">
        <v>2</v>
      </c>
      <c r="O18" s="61"/>
      <c r="P18" s="61" t="s">
        <v>252</v>
      </c>
      <c r="Q18" s="61" t="s">
        <v>79</v>
      </c>
      <c r="R18" s="61">
        <v>31</v>
      </c>
      <c r="S18" s="61" t="str">
        <f t="shared" si="0"/>
        <v/>
      </c>
      <c r="T18" s="61">
        <f t="shared" si="1"/>
        <v>2</v>
      </c>
      <c r="U18" s="61" t="str">
        <f t="shared" si="2"/>
        <v/>
      </c>
      <c r="V18" s="61"/>
      <c r="W18" s="61"/>
      <c r="X18" s="62" t="str">
        <f t="shared" si="3"/>
        <v/>
      </c>
      <c r="Y18" s="62" t="str">
        <f t="shared" si="4"/>
        <v/>
      </c>
      <c r="Z18" s="61"/>
      <c r="AA18" s="61"/>
      <c r="AB18" s="63" t="str">
        <f t="shared" si="5"/>
        <v/>
      </c>
      <c r="AC18" s="61"/>
      <c r="AD18" s="61"/>
      <c r="AE18" s="61"/>
      <c r="AF18" s="61"/>
      <c r="AG18" s="61"/>
      <c r="AH18" s="61"/>
      <c r="AI18" s="61" t="str">
        <f t="shared" si="6"/>
        <v/>
      </c>
      <c r="AJ18" s="61">
        <f t="shared" si="7"/>
        <v>2</v>
      </c>
    </row>
    <row r="19" spans="1:38" ht="31.5" customHeight="1" x14ac:dyDescent="0.2">
      <c r="A19" s="43"/>
      <c r="B19" s="43"/>
      <c r="C19" s="43"/>
      <c r="D19" s="60" t="s">
        <v>73</v>
      </c>
      <c r="E19" s="61" t="s">
        <v>153</v>
      </c>
      <c r="F19" s="61" t="s">
        <v>216</v>
      </c>
      <c r="G19" s="61"/>
      <c r="H19" s="61"/>
      <c r="I19" s="61"/>
      <c r="J19" s="61" t="s">
        <v>65</v>
      </c>
      <c r="K19" s="61"/>
      <c r="L19" s="61"/>
      <c r="M19" s="61"/>
      <c r="N19" s="61">
        <v>2</v>
      </c>
      <c r="O19" s="61"/>
      <c r="P19" s="61" t="s">
        <v>252</v>
      </c>
      <c r="Q19" s="61" t="s">
        <v>78</v>
      </c>
      <c r="R19" s="61">
        <v>30</v>
      </c>
      <c r="S19" s="61" t="str">
        <f t="shared" si="0"/>
        <v/>
      </c>
      <c r="T19" s="61">
        <f t="shared" si="1"/>
        <v>2</v>
      </c>
      <c r="U19" s="61" t="str">
        <f t="shared" si="2"/>
        <v/>
      </c>
      <c r="V19" s="61"/>
      <c r="W19" s="61"/>
      <c r="X19" s="62" t="str">
        <f t="shared" si="3"/>
        <v/>
      </c>
      <c r="Y19" s="62" t="str">
        <f t="shared" si="4"/>
        <v/>
      </c>
      <c r="Z19" s="61"/>
      <c r="AA19" s="61"/>
      <c r="AB19" s="63" t="str">
        <f t="shared" si="5"/>
        <v/>
      </c>
      <c r="AC19" s="61"/>
      <c r="AD19" s="61"/>
      <c r="AE19" s="61"/>
      <c r="AF19" s="61"/>
      <c r="AG19" s="61"/>
      <c r="AH19" s="61"/>
      <c r="AI19" s="61" t="str">
        <f t="shared" si="6"/>
        <v/>
      </c>
      <c r="AJ19" s="61">
        <f t="shared" si="7"/>
        <v>2</v>
      </c>
    </row>
    <row r="20" spans="1:38" ht="141.75" customHeight="1" x14ac:dyDescent="0.2">
      <c r="A20" s="43"/>
      <c r="B20" s="43"/>
      <c r="C20" s="43"/>
      <c r="D20" s="60" t="s">
        <v>82</v>
      </c>
      <c r="E20" s="61" t="s">
        <v>93</v>
      </c>
      <c r="F20" s="61" t="s">
        <v>124</v>
      </c>
      <c r="G20" s="61"/>
      <c r="H20" s="61"/>
      <c r="I20" s="61"/>
      <c r="J20" s="61" t="s">
        <v>65</v>
      </c>
      <c r="K20" s="61"/>
      <c r="L20" s="61"/>
      <c r="M20" s="61"/>
      <c r="N20" s="61">
        <v>4</v>
      </c>
      <c r="O20" s="61"/>
      <c r="P20" s="61" t="s">
        <v>252</v>
      </c>
      <c r="Q20" s="61" t="s">
        <v>254</v>
      </c>
      <c r="R20" s="61">
        <v>25</v>
      </c>
      <c r="S20" s="61" t="str">
        <f t="shared" si="0"/>
        <v/>
      </c>
      <c r="T20" s="61">
        <f t="shared" si="1"/>
        <v>4</v>
      </c>
      <c r="U20" s="61" t="str">
        <f t="shared" si="2"/>
        <v/>
      </c>
      <c r="V20" s="61"/>
      <c r="W20" s="61"/>
      <c r="X20" s="62" t="str">
        <f t="shared" si="3"/>
        <v/>
      </c>
      <c r="Y20" s="62" t="str">
        <f t="shared" si="4"/>
        <v/>
      </c>
      <c r="Z20" s="61"/>
      <c r="AA20" s="61"/>
      <c r="AB20" s="63" t="str">
        <f t="shared" si="5"/>
        <v/>
      </c>
      <c r="AC20" s="61"/>
      <c r="AD20" s="61"/>
      <c r="AE20" s="61"/>
      <c r="AF20" s="61"/>
      <c r="AG20" s="61"/>
      <c r="AH20" s="61"/>
      <c r="AI20" s="61" t="str">
        <f t="shared" si="6"/>
        <v/>
      </c>
      <c r="AJ20" s="61">
        <f t="shared" si="7"/>
        <v>4</v>
      </c>
    </row>
    <row r="21" spans="1:38" ht="141.75" customHeight="1" x14ac:dyDescent="0.2">
      <c r="A21" s="43"/>
      <c r="B21" s="43"/>
      <c r="C21" s="43"/>
      <c r="D21" s="60" t="s">
        <v>177</v>
      </c>
      <c r="E21" s="61" t="s">
        <v>71</v>
      </c>
      <c r="F21" s="61" t="s">
        <v>61</v>
      </c>
      <c r="G21" s="61"/>
      <c r="H21" s="61"/>
      <c r="I21" s="61"/>
      <c r="J21" s="61" t="s">
        <v>9</v>
      </c>
      <c r="K21" s="61"/>
      <c r="L21" s="61"/>
      <c r="M21" s="61"/>
      <c r="N21" s="61">
        <v>2</v>
      </c>
      <c r="O21" s="61"/>
      <c r="P21" s="61" t="s">
        <v>252</v>
      </c>
      <c r="Q21" s="61" t="s">
        <v>105</v>
      </c>
      <c r="R21" s="61">
        <v>89</v>
      </c>
      <c r="S21" s="61">
        <f t="shared" si="0"/>
        <v>2</v>
      </c>
      <c r="T21" s="61" t="str">
        <f t="shared" si="1"/>
        <v/>
      </c>
      <c r="U21" s="61" t="str">
        <f t="shared" si="2"/>
        <v/>
      </c>
      <c r="V21" s="61"/>
      <c r="W21" s="61"/>
      <c r="X21" s="62" t="str">
        <f t="shared" si="3"/>
        <v/>
      </c>
      <c r="Y21" s="62" t="str">
        <f t="shared" si="4"/>
        <v/>
      </c>
      <c r="Z21" s="61"/>
      <c r="AA21" s="61"/>
      <c r="AB21" s="63" t="str">
        <f t="shared" si="5"/>
        <v/>
      </c>
      <c r="AC21" s="61"/>
      <c r="AD21" s="61"/>
      <c r="AE21" s="61"/>
      <c r="AF21" s="61"/>
      <c r="AG21" s="61"/>
      <c r="AH21" s="61"/>
      <c r="AI21" s="61" t="str">
        <f t="shared" si="6"/>
        <v/>
      </c>
      <c r="AJ21" s="61">
        <f t="shared" si="7"/>
        <v>2</v>
      </c>
    </row>
    <row r="22" spans="1:38" ht="141.75" customHeight="1" x14ac:dyDescent="0.2">
      <c r="A22" s="43"/>
      <c r="B22" s="43"/>
      <c r="C22" s="43"/>
      <c r="D22" s="60" t="s">
        <v>177</v>
      </c>
      <c r="E22" s="61" t="s">
        <v>76</v>
      </c>
      <c r="F22" s="61" t="s">
        <v>212</v>
      </c>
      <c r="G22" s="61"/>
      <c r="H22" s="61"/>
      <c r="I22" s="61"/>
      <c r="J22" s="61" t="s">
        <v>65</v>
      </c>
      <c r="K22" s="61"/>
      <c r="L22" s="61"/>
      <c r="M22" s="61"/>
      <c r="N22" s="61">
        <v>2</v>
      </c>
      <c r="O22" s="61"/>
      <c r="P22" s="61" t="s">
        <v>252</v>
      </c>
      <c r="Q22" s="61" t="s">
        <v>74</v>
      </c>
      <c r="R22" s="61">
        <v>29</v>
      </c>
      <c r="S22" s="61" t="str">
        <f t="shared" si="0"/>
        <v/>
      </c>
      <c r="T22" s="61">
        <f t="shared" si="1"/>
        <v>2</v>
      </c>
      <c r="U22" s="61" t="str">
        <f t="shared" si="2"/>
        <v/>
      </c>
      <c r="V22" s="61"/>
      <c r="W22" s="61"/>
      <c r="X22" s="62" t="str">
        <f t="shared" si="3"/>
        <v/>
      </c>
      <c r="Y22" s="62" t="str">
        <f t="shared" si="4"/>
        <v/>
      </c>
      <c r="Z22" s="61"/>
      <c r="AA22" s="61"/>
      <c r="AB22" s="63" t="str">
        <f t="shared" si="5"/>
        <v/>
      </c>
      <c r="AC22" s="61"/>
      <c r="AD22" s="61"/>
      <c r="AE22" s="61"/>
      <c r="AF22" s="61"/>
      <c r="AG22" s="61"/>
      <c r="AH22" s="61"/>
      <c r="AI22" s="61" t="str">
        <f t="shared" si="6"/>
        <v/>
      </c>
      <c r="AJ22" s="61">
        <f t="shared" si="7"/>
        <v>2</v>
      </c>
    </row>
    <row r="23" spans="1:38" ht="141.75" customHeight="1" x14ac:dyDescent="0.2">
      <c r="A23" s="43"/>
      <c r="B23" s="43"/>
      <c r="C23" s="43"/>
      <c r="D23" s="60" t="s">
        <v>177</v>
      </c>
      <c r="E23" s="61" t="s">
        <v>153</v>
      </c>
      <c r="F23" s="61" t="s">
        <v>61</v>
      </c>
      <c r="G23" s="61"/>
      <c r="H23" s="61"/>
      <c r="I23" s="61"/>
      <c r="J23" s="61" t="s">
        <v>9</v>
      </c>
      <c r="K23" s="61"/>
      <c r="L23" s="61"/>
      <c r="M23" s="61"/>
      <c r="N23" s="61">
        <v>2</v>
      </c>
      <c r="O23" s="61"/>
      <c r="P23" s="61" t="s">
        <v>253</v>
      </c>
      <c r="Q23" s="61" t="s">
        <v>173</v>
      </c>
      <c r="R23" s="61">
        <v>202</v>
      </c>
      <c r="S23" s="61">
        <f t="shared" si="0"/>
        <v>2</v>
      </c>
      <c r="T23" s="61" t="str">
        <f t="shared" si="1"/>
        <v/>
      </c>
      <c r="U23" s="61" t="str">
        <f t="shared" si="2"/>
        <v/>
      </c>
      <c r="V23" s="61"/>
      <c r="W23" s="61"/>
      <c r="X23" s="62" t="str">
        <f t="shared" si="3"/>
        <v/>
      </c>
      <c r="Y23" s="62" t="str">
        <f t="shared" si="4"/>
        <v/>
      </c>
      <c r="Z23" s="61"/>
      <c r="AA23" s="61"/>
      <c r="AB23" s="63" t="str">
        <f t="shared" si="5"/>
        <v/>
      </c>
      <c r="AC23" s="61"/>
      <c r="AD23" s="61"/>
      <c r="AE23" s="61"/>
      <c r="AF23" s="61"/>
      <c r="AG23" s="61"/>
      <c r="AH23" s="61"/>
      <c r="AI23" s="61" t="str">
        <f t="shared" si="6"/>
        <v/>
      </c>
      <c r="AJ23" s="61">
        <f t="shared" si="7"/>
        <v>2</v>
      </c>
    </row>
    <row r="24" spans="1:38" ht="141.75" customHeight="1" x14ac:dyDescent="0.2">
      <c r="A24" s="43"/>
      <c r="B24" s="43"/>
      <c r="C24" s="43"/>
      <c r="D24" s="60" t="s">
        <v>86</v>
      </c>
      <c r="E24" s="61" t="s">
        <v>76</v>
      </c>
      <c r="F24" s="61" t="s">
        <v>236</v>
      </c>
      <c r="G24" s="61"/>
      <c r="H24" s="61"/>
      <c r="I24" s="61"/>
      <c r="J24" s="61" t="s">
        <v>65</v>
      </c>
      <c r="K24" s="61"/>
      <c r="L24" s="61"/>
      <c r="M24" s="61"/>
      <c r="N24" s="61">
        <v>2</v>
      </c>
      <c r="O24" s="61"/>
      <c r="P24" s="61" t="s">
        <v>252</v>
      </c>
      <c r="Q24" s="61" t="s">
        <v>79</v>
      </c>
      <c r="R24" s="61">
        <v>30</v>
      </c>
      <c r="S24" s="61" t="str">
        <f t="shared" si="0"/>
        <v/>
      </c>
      <c r="T24" s="61">
        <f t="shared" si="1"/>
        <v>2</v>
      </c>
      <c r="U24" s="61" t="str">
        <f t="shared" si="2"/>
        <v/>
      </c>
      <c r="V24" s="61"/>
      <c r="W24" s="61"/>
      <c r="X24" s="62" t="str">
        <f t="shared" si="3"/>
        <v/>
      </c>
      <c r="Y24" s="62" t="str">
        <f t="shared" si="4"/>
        <v/>
      </c>
      <c r="Z24" s="61"/>
      <c r="AA24" s="61"/>
      <c r="AB24" s="63" t="str">
        <f t="shared" si="5"/>
        <v/>
      </c>
      <c r="AC24" s="61"/>
      <c r="AD24" s="61"/>
      <c r="AE24" s="61"/>
      <c r="AF24" s="61"/>
      <c r="AG24" s="61"/>
      <c r="AH24" s="61"/>
      <c r="AI24" s="61" t="str">
        <f t="shared" si="6"/>
        <v/>
      </c>
      <c r="AJ24" s="61">
        <f t="shared" si="7"/>
        <v>2</v>
      </c>
    </row>
    <row r="25" spans="1:38" ht="141.75" customHeight="1" x14ac:dyDescent="0.2">
      <c r="A25" s="43"/>
      <c r="B25" s="43"/>
      <c r="C25" s="43"/>
      <c r="D25" s="60" t="s">
        <v>86</v>
      </c>
      <c r="E25" s="61" t="s">
        <v>153</v>
      </c>
      <c r="F25" s="61" t="s">
        <v>236</v>
      </c>
      <c r="G25" s="61"/>
      <c r="H25" s="61"/>
      <c r="I25" s="61"/>
      <c r="J25" s="61" t="s">
        <v>65</v>
      </c>
      <c r="K25" s="61"/>
      <c r="L25" s="61"/>
      <c r="M25" s="61"/>
      <c r="N25" s="61">
        <v>2</v>
      </c>
      <c r="O25" s="61"/>
      <c r="P25" s="61" t="s">
        <v>252</v>
      </c>
      <c r="Q25" s="61" t="s">
        <v>78</v>
      </c>
      <c r="R25" s="61">
        <v>30</v>
      </c>
      <c r="S25" s="61" t="str">
        <f t="shared" si="0"/>
        <v/>
      </c>
      <c r="T25" s="61">
        <f t="shared" si="1"/>
        <v>2</v>
      </c>
      <c r="U25" s="61" t="str">
        <f t="shared" si="2"/>
        <v/>
      </c>
      <c r="V25" s="61"/>
      <c r="W25" s="61"/>
      <c r="X25" s="62" t="str">
        <f t="shared" si="3"/>
        <v/>
      </c>
      <c r="Y25" s="62" t="str">
        <f t="shared" si="4"/>
        <v/>
      </c>
      <c r="Z25" s="61"/>
      <c r="AA25" s="61"/>
      <c r="AB25" s="63" t="str">
        <f t="shared" si="5"/>
        <v/>
      </c>
      <c r="AC25" s="61"/>
      <c r="AD25" s="61"/>
      <c r="AE25" s="61"/>
      <c r="AF25" s="61"/>
      <c r="AG25" s="61"/>
      <c r="AH25" s="61"/>
      <c r="AI25" s="61" t="str">
        <f t="shared" si="6"/>
        <v/>
      </c>
      <c r="AJ25" s="61">
        <f t="shared" si="7"/>
        <v>2</v>
      </c>
    </row>
    <row r="26" spans="1:38" ht="141.75" customHeight="1" x14ac:dyDescent="0.2">
      <c r="A26" s="43"/>
      <c r="B26" s="43"/>
      <c r="C26" s="43"/>
      <c r="D26" s="60" t="s">
        <v>97</v>
      </c>
      <c r="E26" s="61" t="s">
        <v>63</v>
      </c>
      <c r="F26" s="61" t="s">
        <v>124</v>
      </c>
      <c r="G26" s="61"/>
      <c r="H26" s="61"/>
      <c r="I26" s="61"/>
      <c r="J26" s="61" t="s">
        <v>65</v>
      </c>
      <c r="K26" s="61"/>
      <c r="L26" s="61"/>
      <c r="M26" s="61"/>
      <c r="N26" s="61">
        <v>2</v>
      </c>
      <c r="O26" s="61"/>
      <c r="P26" s="61" t="s">
        <v>253</v>
      </c>
      <c r="Q26" s="61" t="s">
        <v>72</v>
      </c>
      <c r="R26" s="61">
        <v>28</v>
      </c>
      <c r="S26" s="61" t="str">
        <f t="shared" si="0"/>
        <v/>
      </c>
      <c r="T26" s="61">
        <f t="shared" si="1"/>
        <v>2</v>
      </c>
      <c r="U26" s="61" t="str">
        <f t="shared" si="2"/>
        <v/>
      </c>
      <c r="V26" s="61"/>
      <c r="W26" s="61"/>
      <c r="X26" s="62" t="str">
        <f t="shared" si="3"/>
        <v/>
      </c>
      <c r="Y26" s="62" t="str">
        <f t="shared" si="4"/>
        <v/>
      </c>
      <c r="Z26" s="61"/>
      <c r="AA26" s="61"/>
      <c r="AB26" s="63" t="str">
        <f t="shared" si="5"/>
        <v/>
      </c>
      <c r="AC26" s="61"/>
      <c r="AD26" s="61"/>
      <c r="AE26" s="61"/>
      <c r="AF26" s="61"/>
      <c r="AG26" s="61"/>
      <c r="AH26" s="61"/>
      <c r="AI26" s="61" t="str">
        <f t="shared" si="6"/>
        <v/>
      </c>
      <c r="AJ26" s="61">
        <f t="shared" si="7"/>
        <v>2</v>
      </c>
    </row>
    <row r="27" spans="1:38" ht="141.75" customHeight="1" x14ac:dyDescent="0.2">
      <c r="A27" s="43"/>
      <c r="B27" s="43"/>
      <c r="C27" s="43"/>
      <c r="D27" s="60" t="s">
        <v>97</v>
      </c>
      <c r="E27" s="25" t="s">
        <v>67</v>
      </c>
      <c r="F27" s="25" t="s">
        <v>124</v>
      </c>
      <c r="G27" s="25"/>
      <c r="H27" s="25"/>
      <c r="I27" s="25"/>
      <c r="J27" s="25" t="s">
        <v>65</v>
      </c>
      <c r="K27" s="25"/>
      <c r="L27" s="25"/>
      <c r="M27" s="25"/>
      <c r="N27" s="61">
        <v>2</v>
      </c>
      <c r="O27" s="25"/>
      <c r="P27" s="61" t="s">
        <v>253</v>
      </c>
      <c r="Q27" s="61" t="s">
        <v>80</v>
      </c>
      <c r="R27" s="67">
        <v>54</v>
      </c>
      <c r="S27" s="61" t="str">
        <f t="shared" si="0"/>
        <v/>
      </c>
      <c r="T27" s="61">
        <f t="shared" si="1"/>
        <v>2</v>
      </c>
      <c r="U27" s="61" t="str">
        <f t="shared" si="2"/>
        <v/>
      </c>
      <c r="V27" s="61"/>
      <c r="W27" s="61"/>
      <c r="X27" s="62" t="str">
        <f t="shared" si="3"/>
        <v/>
      </c>
      <c r="Y27" s="62" t="str">
        <f t="shared" si="4"/>
        <v/>
      </c>
      <c r="Z27" s="61"/>
      <c r="AA27" s="61"/>
      <c r="AB27" s="63" t="str">
        <f t="shared" si="5"/>
        <v/>
      </c>
      <c r="AC27" s="61"/>
      <c r="AD27" s="61"/>
      <c r="AE27" s="61"/>
      <c r="AF27" s="61"/>
      <c r="AG27" s="61"/>
      <c r="AH27" s="61"/>
      <c r="AI27" s="61" t="str">
        <f t="shared" si="6"/>
        <v/>
      </c>
      <c r="AJ27" s="61">
        <f t="shared" si="7"/>
        <v>2</v>
      </c>
      <c r="AL27" s="36"/>
    </row>
    <row r="28" spans="1:38" ht="141.75" customHeight="1" x14ac:dyDescent="0.2">
      <c r="A28" s="43"/>
      <c r="B28" s="43"/>
      <c r="C28" s="43"/>
      <c r="D28" s="60" t="s">
        <v>97</v>
      </c>
      <c r="E28" s="25" t="s">
        <v>71</v>
      </c>
      <c r="F28" s="25" t="s">
        <v>124</v>
      </c>
      <c r="G28" s="25"/>
      <c r="H28" s="25"/>
      <c r="I28" s="25"/>
      <c r="J28" s="25" t="s">
        <v>65</v>
      </c>
      <c r="K28" s="25"/>
      <c r="L28" s="25"/>
      <c r="M28" s="25"/>
      <c r="N28" s="61">
        <v>2</v>
      </c>
      <c r="O28" s="25"/>
      <c r="P28" s="61" t="s">
        <v>253</v>
      </c>
      <c r="Q28" s="61" t="s">
        <v>70</v>
      </c>
      <c r="R28" s="67">
        <v>52</v>
      </c>
      <c r="S28" s="61" t="str">
        <f t="shared" si="0"/>
        <v/>
      </c>
      <c r="T28" s="61">
        <f t="shared" si="1"/>
        <v>2</v>
      </c>
      <c r="U28" s="61" t="str">
        <f t="shared" si="2"/>
        <v/>
      </c>
      <c r="V28" s="61"/>
      <c r="W28" s="61"/>
      <c r="X28" s="62" t="str">
        <f t="shared" si="3"/>
        <v/>
      </c>
      <c r="Y28" s="62" t="str">
        <f t="shared" si="4"/>
        <v/>
      </c>
      <c r="Z28" s="61"/>
      <c r="AA28" s="61"/>
      <c r="AB28" s="63" t="str">
        <f t="shared" si="5"/>
        <v/>
      </c>
      <c r="AC28" s="61"/>
      <c r="AD28" s="61"/>
      <c r="AE28" s="61"/>
      <c r="AF28" s="61"/>
      <c r="AG28" s="61"/>
      <c r="AH28" s="61"/>
      <c r="AI28" s="61" t="str">
        <f t="shared" si="6"/>
        <v/>
      </c>
      <c r="AJ28" s="61">
        <f t="shared" si="7"/>
        <v>2</v>
      </c>
      <c r="AL28" s="36"/>
    </row>
    <row r="29" spans="1:38" x14ac:dyDescent="0.2">
      <c r="A29" s="43"/>
      <c r="B29" s="43"/>
      <c r="C29" s="43"/>
      <c r="D29" s="65" t="s">
        <v>97</v>
      </c>
      <c r="E29" s="25" t="s">
        <v>76</v>
      </c>
      <c r="F29" s="25" t="s">
        <v>124</v>
      </c>
      <c r="G29" s="25"/>
      <c r="H29" s="25"/>
      <c r="I29" s="25"/>
      <c r="J29" s="25" t="s">
        <v>65</v>
      </c>
      <c r="K29" s="25"/>
      <c r="L29" s="25"/>
      <c r="M29" s="25"/>
      <c r="N29" s="61">
        <v>2</v>
      </c>
      <c r="O29" s="25"/>
      <c r="P29" s="61" t="s">
        <v>253</v>
      </c>
      <c r="Q29" s="61" t="s">
        <v>75</v>
      </c>
      <c r="R29" s="67">
        <v>56</v>
      </c>
      <c r="S29" s="61" t="str">
        <f t="shared" si="0"/>
        <v/>
      </c>
      <c r="T29" s="61">
        <f t="shared" si="1"/>
        <v>2</v>
      </c>
      <c r="U29" s="61" t="str">
        <f t="shared" si="2"/>
        <v/>
      </c>
      <c r="V29" s="61"/>
      <c r="W29" s="61"/>
      <c r="X29" s="62" t="str">
        <f t="shared" si="3"/>
        <v/>
      </c>
      <c r="Y29" s="62" t="str">
        <f t="shared" si="4"/>
        <v/>
      </c>
      <c r="Z29" s="61"/>
      <c r="AA29" s="61"/>
      <c r="AB29" s="63" t="str">
        <f t="shared" si="5"/>
        <v/>
      </c>
      <c r="AC29" s="61"/>
      <c r="AD29" s="61"/>
      <c r="AE29" s="61"/>
      <c r="AF29" s="61"/>
      <c r="AG29" s="61"/>
      <c r="AH29" s="61"/>
      <c r="AI29" s="61" t="str">
        <f t="shared" si="6"/>
        <v/>
      </c>
      <c r="AJ29" s="61">
        <f t="shared" si="7"/>
        <v>2</v>
      </c>
      <c r="AL29" s="36"/>
    </row>
    <row r="30" spans="1:38" x14ac:dyDescent="0.2">
      <c r="A30" s="43"/>
      <c r="B30" s="43"/>
      <c r="C30" s="43"/>
      <c r="D30" s="65" t="s">
        <v>98</v>
      </c>
      <c r="E30" s="25" t="s">
        <v>71</v>
      </c>
      <c r="F30" s="25" t="s">
        <v>150</v>
      </c>
      <c r="G30" s="25"/>
      <c r="H30" s="25"/>
      <c r="I30" s="25"/>
      <c r="J30" s="25" t="s">
        <v>65</v>
      </c>
      <c r="K30" s="25"/>
      <c r="L30" s="25"/>
      <c r="M30" s="25"/>
      <c r="N30" s="61">
        <v>2</v>
      </c>
      <c r="O30" s="25"/>
      <c r="P30" s="61" t="s">
        <v>253</v>
      </c>
      <c r="Q30" s="61" t="s">
        <v>81</v>
      </c>
      <c r="R30" s="67">
        <v>12</v>
      </c>
      <c r="S30" s="61" t="str">
        <f t="shared" si="0"/>
        <v/>
      </c>
      <c r="T30" s="61">
        <f t="shared" si="1"/>
        <v>2</v>
      </c>
      <c r="U30" s="61" t="str">
        <f t="shared" si="2"/>
        <v/>
      </c>
      <c r="V30" s="61"/>
      <c r="W30" s="61"/>
      <c r="X30" s="62" t="str">
        <f t="shared" si="3"/>
        <v/>
      </c>
      <c r="Y30" s="62" t="str">
        <f t="shared" si="4"/>
        <v/>
      </c>
      <c r="Z30" s="61"/>
      <c r="AA30" s="61"/>
      <c r="AB30" s="63" t="str">
        <f t="shared" si="5"/>
        <v/>
      </c>
      <c r="AC30" s="61"/>
      <c r="AD30" s="61"/>
      <c r="AE30" s="61"/>
      <c r="AF30" s="61"/>
      <c r="AG30" s="61"/>
      <c r="AH30" s="61"/>
      <c r="AI30" s="61" t="str">
        <f t="shared" si="6"/>
        <v/>
      </c>
      <c r="AJ30" s="61">
        <f t="shared" si="7"/>
        <v>2</v>
      </c>
      <c r="AL30" s="36"/>
    </row>
    <row r="31" spans="1:38" ht="31.5" customHeight="1" x14ac:dyDescent="0.2">
      <c r="A31" s="43"/>
      <c r="B31" s="43"/>
      <c r="C31" s="43"/>
      <c r="D31" s="66" t="s">
        <v>98</v>
      </c>
      <c r="E31" s="25" t="s">
        <v>76</v>
      </c>
      <c r="F31" s="25" t="s">
        <v>150</v>
      </c>
      <c r="G31" s="25"/>
      <c r="H31" s="25"/>
      <c r="I31" s="25"/>
      <c r="J31" s="25" t="s">
        <v>65</v>
      </c>
      <c r="K31" s="25"/>
      <c r="L31" s="25"/>
      <c r="M31" s="25"/>
      <c r="N31" s="61">
        <v>2</v>
      </c>
      <c r="O31" s="25"/>
      <c r="P31" s="61" t="s">
        <v>252</v>
      </c>
      <c r="Q31" s="61" t="s">
        <v>79</v>
      </c>
      <c r="R31" s="67">
        <v>30</v>
      </c>
      <c r="S31" s="61" t="str">
        <f t="shared" si="0"/>
        <v/>
      </c>
      <c r="T31" s="61">
        <f t="shared" si="1"/>
        <v>2</v>
      </c>
      <c r="U31" s="61" t="str">
        <f t="shared" si="2"/>
        <v/>
      </c>
      <c r="V31" s="61"/>
      <c r="W31" s="61"/>
      <c r="X31" s="62" t="str">
        <f t="shared" si="3"/>
        <v/>
      </c>
      <c r="Y31" s="62" t="str">
        <f t="shared" si="4"/>
        <v/>
      </c>
      <c r="Z31" s="61"/>
      <c r="AA31" s="61"/>
      <c r="AB31" s="63" t="str">
        <f t="shared" si="5"/>
        <v/>
      </c>
      <c r="AC31" s="61"/>
      <c r="AD31" s="61"/>
      <c r="AE31" s="61"/>
      <c r="AF31" s="61"/>
      <c r="AG31" s="61"/>
      <c r="AH31" s="61"/>
      <c r="AI31" s="61" t="str">
        <f t="shared" si="6"/>
        <v/>
      </c>
      <c r="AJ31" s="61">
        <f t="shared" si="7"/>
        <v>2</v>
      </c>
    </row>
    <row r="32" spans="1:38" ht="31.5" customHeight="1" x14ac:dyDescent="0.2">
      <c r="A32" s="43"/>
      <c r="B32" s="43"/>
      <c r="C32" s="43"/>
      <c r="D32" s="66" t="s">
        <v>98</v>
      </c>
      <c r="E32" s="25" t="s">
        <v>153</v>
      </c>
      <c r="F32" s="25" t="s">
        <v>150</v>
      </c>
      <c r="G32" s="25"/>
      <c r="H32" s="25"/>
      <c r="I32" s="25"/>
      <c r="J32" s="25" t="s">
        <v>65</v>
      </c>
      <c r="K32" s="25"/>
      <c r="L32" s="25"/>
      <c r="M32" s="25"/>
      <c r="N32" s="61">
        <v>2</v>
      </c>
      <c r="O32" s="25"/>
      <c r="P32" s="61" t="s">
        <v>252</v>
      </c>
      <c r="Q32" s="61" t="s">
        <v>78</v>
      </c>
      <c r="R32" s="67">
        <v>30</v>
      </c>
      <c r="S32" s="61" t="str">
        <f t="shared" si="0"/>
        <v/>
      </c>
      <c r="T32" s="61">
        <f t="shared" si="1"/>
        <v>2</v>
      </c>
      <c r="U32" s="61" t="str">
        <f t="shared" si="2"/>
        <v/>
      </c>
      <c r="V32" s="61"/>
      <c r="W32" s="61"/>
      <c r="X32" s="62" t="str">
        <f t="shared" si="3"/>
        <v/>
      </c>
      <c r="Y32" s="62" t="str">
        <f t="shared" si="4"/>
        <v/>
      </c>
      <c r="Z32" s="61"/>
      <c r="AA32" s="61"/>
      <c r="AB32" s="63" t="str">
        <f t="shared" si="5"/>
        <v/>
      </c>
      <c r="AC32" s="61"/>
      <c r="AD32" s="61"/>
      <c r="AE32" s="61"/>
      <c r="AF32" s="61"/>
      <c r="AG32" s="61"/>
      <c r="AH32" s="61"/>
      <c r="AI32" s="61" t="str">
        <f t="shared" si="6"/>
        <v/>
      </c>
      <c r="AJ32" s="61">
        <f t="shared" si="7"/>
        <v>2</v>
      </c>
    </row>
    <row r="33" spans="1:36" ht="78.75" customHeight="1" x14ac:dyDescent="0.2">
      <c r="A33" s="43"/>
      <c r="B33" s="43"/>
      <c r="C33" s="43"/>
      <c r="D33" s="66" t="s">
        <v>98</v>
      </c>
      <c r="E33" s="25" t="s">
        <v>123</v>
      </c>
      <c r="F33" s="25" t="s">
        <v>233</v>
      </c>
      <c r="G33" s="25"/>
      <c r="H33" s="25"/>
      <c r="I33" s="25"/>
      <c r="J33" s="25" t="s">
        <v>65</v>
      </c>
      <c r="K33" s="25"/>
      <c r="L33" s="25"/>
      <c r="M33" s="25"/>
      <c r="N33" s="61">
        <v>2</v>
      </c>
      <c r="O33" s="25"/>
      <c r="P33" s="61" t="s">
        <v>255</v>
      </c>
      <c r="Q33" s="61" t="s">
        <v>256</v>
      </c>
      <c r="R33" s="67">
        <v>7</v>
      </c>
      <c r="S33" s="61" t="str">
        <f t="shared" si="0"/>
        <v/>
      </c>
      <c r="T33" s="61">
        <f t="shared" si="1"/>
        <v>2</v>
      </c>
      <c r="U33" s="61" t="str">
        <f t="shared" si="2"/>
        <v/>
      </c>
      <c r="V33" s="61"/>
      <c r="W33" s="61"/>
      <c r="X33" s="62" t="str">
        <f t="shared" si="3"/>
        <v/>
      </c>
      <c r="Y33" s="62" t="str">
        <f t="shared" si="4"/>
        <v/>
      </c>
      <c r="Z33" s="61"/>
      <c r="AA33" s="61"/>
      <c r="AB33" s="63" t="str">
        <f t="shared" si="5"/>
        <v/>
      </c>
      <c r="AC33" s="61"/>
      <c r="AD33" s="61"/>
      <c r="AE33" s="61"/>
      <c r="AF33" s="61"/>
      <c r="AG33" s="61"/>
      <c r="AH33" s="61"/>
      <c r="AI33" s="61" t="str">
        <f t="shared" si="6"/>
        <v/>
      </c>
      <c r="AJ33" s="61">
        <f t="shared" si="7"/>
        <v>2</v>
      </c>
    </row>
    <row r="34" spans="1:36" ht="47.25" customHeight="1" x14ac:dyDescent="0.2">
      <c r="A34" s="43"/>
      <c r="B34" s="43"/>
      <c r="C34" s="43"/>
      <c r="D34" s="66" t="s">
        <v>129</v>
      </c>
      <c r="E34" s="25" t="s">
        <v>71</v>
      </c>
      <c r="F34" s="25" t="s">
        <v>61</v>
      </c>
      <c r="G34" s="25"/>
      <c r="H34" s="25"/>
      <c r="I34" s="25"/>
      <c r="J34" s="25" t="s">
        <v>9</v>
      </c>
      <c r="K34" s="25"/>
      <c r="L34" s="25"/>
      <c r="M34" s="25"/>
      <c r="N34" s="61">
        <v>2</v>
      </c>
      <c r="O34" s="25"/>
      <c r="P34" s="61" t="s">
        <v>252</v>
      </c>
      <c r="Q34" s="61" t="s">
        <v>105</v>
      </c>
      <c r="R34" s="67">
        <v>89</v>
      </c>
      <c r="S34" s="61">
        <f t="shared" si="0"/>
        <v>2</v>
      </c>
      <c r="T34" s="61" t="str">
        <f t="shared" si="1"/>
        <v/>
      </c>
      <c r="U34" s="61" t="str">
        <f t="shared" si="2"/>
        <v/>
      </c>
      <c r="V34" s="61"/>
      <c r="W34" s="61"/>
      <c r="X34" s="62" t="str">
        <f t="shared" si="3"/>
        <v/>
      </c>
      <c r="Y34" s="62" t="str">
        <f t="shared" si="4"/>
        <v/>
      </c>
      <c r="Z34" s="61"/>
      <c r="AA34" s="61"/>
      <c r="AB34" s="63" t="str">
        <f t="shared" si="5"/>
        <v/>
      </c>
      <c r="AC34" s="61"/>
      <c r="AD34" s="61"/>
      <c r="AE34" s="61"/>
      <c r="AF34" s="61"/>
      <c r="AG34" s="61"/>
      <c r="AH34" s="61"/>
      <c r="AI34" s="61" t="str">
        <f t="shared" si="6"/>
        <v/>
      </c>
      <c r="AJ34" s="61">
        <f t="shared" si="7"/>
        <v>2</v>
      </c>
    </row>
    <row r="35" spans="1:36" ht="31.5" customHeight="1" x14ac:dyDescent="0.2">
      <c r="A35" s="43"/>
      <c r="B35" s="43"/>
      <c r="C35" s="43"/>
      <c r="D35" s="66" t="s">
        <v>129</v>
      </c>
      <c r="E35" s="25" t="s">
        <v>76</v>
      </c>
      <c r="F35" s="25" t="s">
        <v>150</v>
      </c>
      <c r="G35" s="25"/>
      <c r="H35" s="25"/>
      <c r="I35" s="25"/>
      <c r="J35" s="25" t="s">
        <v>65</v>
      </c>
      <c r="K35" s="25"/>
      <c r="L35" s="25"/>
      <c r="M35" s="25"/>
      <c r="N35" s="61">
        <v>2</v>
      </c>
      <c r="O35" s="25"/>
      <c r="P35" s="61" t="s">
        <v>252</v>
      </c>
      <c r="Q35" s="61" t="s">
        <v>74</v>
      </c>
      <c r="R35" s="67">
        <v>29</v>
      </c>
      <c r="S35" s="61" t="str">
        <f t="shared" si="0"/>
        <v/>
      </c>
      <c r="T35" s="61">
        <f t="shared" si="1"/>
        <v>2</v>
      </c>
      <c r="U35" s="61" t="str">
        <f t="shared" si="2"/>
        <v/>
      </c>
      <c r="V35" s="61"/>
      <c r="W35" s="61"/>
      <c r="X35" s="62" t="str">
        <f t="shared" si="3"/>
        <v/>
      </c>
      <c r="Y35" s="62" t="str">
        <f t="shared" si="4"/>
        <v/>
      </c>
      <c r="Z35" s="61"/>
      <c r="AA35" s="61"/>
      <c r="AB35" s="63" t="str">
        <f t="shared" si="5"/>
        <v/>
      </c>
      <c r="AC35" s="61"/>
      <c r="AD35" s="61"/>
      <c r="AE35" s="61"/>
      <c r="AF35" s="61"/>
      <c r="AG35" s="61"/>
      <c r="AH35" s="61"/>
      <c r="AI35" s="61" t="str">
        <f t="shared" si="6"/>
        <v/>
      </c>
      <c r="AJ35" s="61">
        <f t="shared" si="7"/>
        <v>2</v>
      </c>
    </row>
    <row r="36" spans="1:36" ht="78.75" customHeight="1" x14ac:dyDescent="0.2">
      <c r="A36" s="43"/>
      <c r="B36" s="43"/>
      <c r="C36" s="43"/>
      <c r="D36" s="65" t="s">
        <v>129</v>
      </c>
      <c r="E36" s="25" t="s">
        <v>153</v>
      </c>
      <c r="F36" s="25" t="s">
        <v>61</v>
      </c>
      <c r="G36" s="25"/>
      <c r="H36" s="25"/>
      <c r="I36" s="25"/>
      <c r="J36" s="25" t="s">
        <v>9</v>
      </c>
      <c r="K36" s="25"/>
      <c r="L36" s="25"/>
      <c r="M36" s="25"/>
      <c r="N36" s="61">
        <v>2</v>
      </c>
      <c r="O36" s="25"/>
      <c r="P36" s="61" t="s">
        <v>253</v>
      </c>
      <c r="Q36" s="61" t="s">
        <v>173</v>
      </c>
      <c r="R36" s="67">
        <v>200</v>
      </c>
      <c r="S36" s="61">
        <f t="shared" si="0"/>
        <v>2</v>
      </c>
      <c r="T36" s="61" t="str">
        <f t="shared" si="1"/>
        <v/>
      </c>
      <c r="U36" s="61" t="str">
        <f t="shared" si="2"/>
        <v/>
      </c>
      <c r="V36" s="61"/>
      <c r="W36" s="61"/>
      <c r="X36" s="62" t="str">
        <f t="shared" si="3"/>
        <v/>
      </c>
      <c r="Y36" s="62" t="str">
        <f t="shared" si="4"/>
        <v/>
      </c>
      <c r="Z36" s="61"/>
      <c r="AA36" s="61"/>
      <c r="AB36" s="63" t="str">
        <f t="shared" si="5"/>
        <v/>
      </c>
      <c r="AC36" s="61"/>
      <c r="AD36" s="61"/>
      <c r="AE36" s="61"/>
      <c r="AF36" s="61"/>
      <c r="AG36" s="61"/>
      <c r="AH36" s="61"/>
      <c r="AI36" s="61" t="str">
        <f t="shared" si="6"/>
        <v/>
      </c>
      <c r="AJ36" s="61">
        <f t="shared" si="7"/>
        <v>2</v>
      </c>
    </row>
    <row r="37" spans="1:36" ht="31.5" customHeight="1" x14ac:dyDescent="0.2">
      <c r="A37" s="43"/>
      <c r="B37" s="43"/>
      <c r="C37" s="43"/>
      <c r="D37" s="65" t="s">
        <v>101</v>
      </c>
      <c r="E37" s="25" t="s">
        <v>76</v>
      </c>
      <c r="F37" s="25" t="s">
        <v>236</v>
      </c>
      <c r="G37" s="25"/>
      <c r="H37" s="25"/>
      <c r="I37" s="25"/>
      <c r="J37" s="25" t="s">
        <v>65</v>
      </c>
      <c r="K37" s="25"/>
      <c r="L37" s="25"/>
      <c r="M37" s="25"/>
      <c r="N37" s="61">
        <v>2</v>
      </c>
      <c r="O37" s="25"/>
      <c r="P37" s="61" t="s">
        <v>252</v>
      </c>
      <c r="Q37" s="61" t="s">
        <v>79</v>
      </c>
      <c r="R37" s="67">
        <v>30</v>
      </c>
      <c r="S37" s="61" t="str">
        <f t="shared" si="0"/>
        <v/>
      </c>
      <c r="T37" s="61">
        <f t="shared" si="1"/>
        <v>2</v>
      </c>
      <c r="U37" s="61" t="str">
        <f t="shared" si="2"/>
        <v/>
      </c>
      <c r="V37" s="61"/>
      <c r="W37" s="61"/>
      <c r="X37" s="62" t="str">
        <f t="shared" si="3"/>
        <v/>
      </c>
      <c r="Y37" s="62" t="str">
        <f t="shared" si="4"/>
        <v/>
      </c>
      <c r="Z37" s="61"/>
      <c r="AA37" s="61"/>
      <c r="AB37" s="63" t="str">
        <f t="shared" si="5"/>
        <v/>
      </c>
      <c r="AC37" s="61"/>
      <c r="AD37" s="61"/>
      <c r="AE37" s="61"/>
      <c r="AF37" s="61"/>
      <c r="AG37" s="61"/>
      <c r="AH37" s="61"/>
      <c r="AI37" s="61" t="str">
        <f t="shared" si="6"/>
        <v/>
      </c>
      <c r="AJ37" s="61">
        <f t="shared" si="7"/>
        <v>2</v>
      </c>
    </row>
    <row r="38" spans="1:36" ht="31.5" customHeight="1" x14ac:dyDescent="0.2">
      <c r="A38" s="43"/>
      <c r="B38" s="43"/>
      <c r="C38" s="43"/>
      <c r="D38" s="65" t="s">
        <v>101</v>
      </c>
      <c r="E38" s="25" t="s">
        <v>153</v>
      </c>
      <c r="F38" s="25" t="s">
        <v>236</v>
      </c>
      <c r="G38" s="25"/>
      <c r="H38" s="25"/>
      <c r="I38" s="25"/>
      <c r="J38" s="25" t="s">
        <v>65</v>
      </c>
      <c r="K38" s="25"/>
      <c r="L38" s="25"/>
      <c r="M38" s="25"/>
      <c r="N38" s="61">
        <v>2</v>
      </c>
      <c r="O38" s="25"/>
      <c r="P38" s="61" t="s">
        <v>252</v>
      </c>
      <c r="Q38" s="61" t="s">
        <v>78</v>
      </c>
      <c r="R38" s="67">
        <v>30</v>
      </c>
      <c r="S38" s="61" t="str">
        <f t="shared" si="0"/>
        <v/>
      </c>
      <c r="T38" s="61">
        <f t="shared" si="1"/>
        <v>2</v>
      </c>
      <c r="U38" s="61" t="str">
        <f t="shared" si="2"/>
        <v/>
      </c>
      <c r="V38" s="61"/>
      <c r="W38" s="61"/>
      <c r="X38" s="62" t="str">
        <f t="shared" si="3"/>
        <v/>
      </c>
      <c r="Y38" s="62" t="str">
        <f t="shared" si="4"/>
        <v/>
      </c>
      <c r="Z38" s="61"/>
      <c r="AA38" s="61"/>
      <c r="AB38" s="63" t="str">
        <f t="shared" si="5"/>
        <v/>
      </c>
      <c r="AC38" s="61"/>
      <c r="AD38" s="61"/>
      <c r="AE38" s="61"/>
      <c r="AF38" s="61"/>
      <c r="AG38" s="61"/>
      <c r="AH38" s="61"/>
      <c r="AI38" s="61" t="str">
        <f t="shared" si="6"/>
        <v/>
      </c>
      <c r="AJ38" s="61">
        <f t="shared" si="7"/>
        <v>2</v>
      </c>
    </row>
    <row r="39" spans="1:36" ht="31.5" customHeight="1" x14ac:dyDescent="0.2">
      <c r="A39" s="43"/>
      <c r="B39" s="43"/>
      <c r="C39" s="43"/>
      <c r="D39" s="66" t="s">
        <v>102</v>
      </c>
      <c r="E39" s="25" t="s">
        <v>60</v>
      </c>
      <c r="F39" s="25" t="s">
        <v>236</v>
      </c>
      <c r="G39" s="25"/>
      <c r="H39" s="25"/>
      <c r="I39" s="25"/>
      <c r="J39" s="25" t="s">
        <v>65</v>
      </c>
      <c r="K39" s="25"/>
      <c r="L39" s="25"/>
      <c r="M39" s="25"/>
      <c r="N39" s="61">
        <v>2</v>
      </c>
      <c r="O39" s="25"/>
      <c r="P39" s="61" t="s">
        <v>252</v>
      </c>
      <c r="Q39" s="61" t="s">
        <v>74</v>
      </c>
      <c r="R39" s="67">
        <v>29</v>
      </c>
      <c r="S39" s="61" t="str">
        <f t="shared" si="0"/>
        <v/>
      </c>
      <c r="T39" s="61">
        <f t="shared" si="1"/>
        <v>2</v>
      </c>
      <c r="U39" s="61" t="str">
        <f t="shared" si="2"/>
        <v/>
      </c>
      <c r="V39" s="61"/>
      <c r="W39" s="61"/>
      <c r="X39" s="62" t="str">
        <f t="shared" si="3"/>
        <v/>
      </c>
      <c r="Y39" s="62" t="str">
        <f t="shared" si="4"/>
        <v/>
      </c>
      <c r="Z39" s="61"/>
      <c r="AA39" s="61"/>
      <c r="AB39" s="63" t="str">
        <f t="shared" si="5"/>
        <v/>
      </c>
      <c r="AC39" s="61"/>
      <c r="AD39" s="61"/>
      <c r="AE39" s="61"/>
      <c r="AF39" s="61"/>
      <c r="AG39" s="61"/>
      <c r="AH39" s="61"/>
      <c r="AI39" s="61" t="str">
        <f t="shared" si="6"/>
        <v/>
      </c>
      <c r="AJ39" s="61">
        <f t="shared" si="7"/>
        <v>2</v>
      </c>
    </row>
    <row r="40" spans="1:36" ht="31.5" customHeight="1" x14ac:dyDescent="0.2">
      <c r="A40" s="43"/>
      <c r="B40" s="43"/>
      <c r="C40" s="43"/>
      <c r="D40" s="66" t="s">
        <v>102</v>
      </c>
      <c r="E40" s="25" t="s">
        <v>63</v>
      </c>
      <c r="F40" s="25" t="s">
        <v>236</v>
      </c>
      <c r="G40" s="25"/>
      <c r="H40" s="25"/>
      <c r="I40" s="25"/>
      <c r="J40" s="25" t="s">
        <v>65</v>
      </c>
      <c r="K40" s="25"/>
      <c r="L40" s="25"/>
      <c r="M40" s="25"/>
      <c r="N40" s="61">
        <v>2</v>
      </c>
      <c r="O40" s="25"/>
      <c r="P40" s="61" t="s">
        <v>252</v>
      </c>
      <c r="Q40" s="61" t="s">
        <v>74</v>
      </c>
      <c r="R40" s="67">
        <v>29</v>
      </c>
      <c r="S40" s="61" t="str">
        <f t="shared" si="0"/>
        <v/>
      </c>
      <c r="T40" s="61">
        <f t="shared" si="1"/>
        <v>2</v>
      </c>
      <c r="U40" s="61" t="str">
        <f t="shared" si="2"/>
        <v/>
      </c>
      <c r="V40" s="61"/>
      <c r="W40" s="61"/>
      <c r="X40" s="62" t="str">
        <f t="shared" si="3"/>
        <v/>
      </c>
      <c r="Y40" s="62" t="str">
        <f t="shared" si="4"/>
        <v/>
      </c>
      <c r="Z40" s="61"/>
      <c r="AA40" s="61"/>
      <c r="AB40" s="63" t="str">
        <f t="shared" si="5"/>
        <v/>
      </c>
      <c r="AC40" s="61"/>
      <c r="AD40" s="61"/>
      <c r="AE40" s="61"/>
      <c r="AF40" s="61"/>
      <c r="AG40" s="61"/>
      <c r="AH40" s="61"/>
      <c r="AI40" s="61" t="str">
        <f t="shared" si="6"/>
        <v/>
      </c>
      <c r="AJ40" s="61">
        <f t="shared" si="7"/>
        <v>2</v>
      </c>
    </row>
    <row r="41" spans="1:36" s="41" customFormat="1" ht="31.5" customHeight="1" x14ac:dyDescent="0.2">
      <c r="A41" s="43"/>
      <c r="B41" s="43"/>
      <c r="C41" s="43"/>
      <c r="D41" s="37" t="s">
        <v>106</v>
      </c>
      <c r="E41" s="25" t="s">
        <v>67</v>
      </c>
      <c r="F41" s="25" t="s">
        <v>231</v>
      </c>
      <c r="G41" s="25"/>
      <c r="H41" s="25"/>
      <c r="I41" s="25"/>
      <c r="J41" s="25" t="s">
        <v>15</v>
      </c>
      <c r="K41" s="25"/>
      <c r="L41" s="25"/>
      <c r="M41" s="25"/>
      <c r="N41" s="25">
        <v>2</v>
      </c>
      <c r="O41" s="25"/>
      <c r="P41" s="26" t="s">
        <v>252</v>
      </c>
      <c r="Q41" s="26" t="s">
        <v>254</v>
      </c>
      <c r="R41" s="38">
        <v>24</v>
      </c>
      <c r="S41" s="26" t="str">
        <f t="shared" si="0"/>
        <v/>
      </c>
      <c r="T41" s="26" t="str">
        <f t="shared" si="1"/>
        <v/>
      </c>
      <c r="U41" s="26" t="str">
        <f t="shared" si="2"/>
        <v/>
      </c>
      <c r="V41" s="26"/>
      <c r="W41" s="26"/>
      <c r="X41" s="39" t="str">
        <f t="shared" si="3"/>
        <v/>
      </c>
      <c r="Y41" s="39">
        <f t="shared" si="4"/>
        <v>4.2</v>
      </c>
      <c r="Z41" s="26"/>
      <c r="AA41" s="26"/>
      <c r="AB41" s="40" t="str">
        <f t="shared" si="5"/>
        <v/>
      </c>
      <c r="AC41" s="26"/>
      <c r="AD41" s="26"/>
      <c r="AE41" s="26"/>
      <c r="AF41" s="26"/>
      <c r="AG41" s="26"/>
      <c r="AH41" s="26"/>
      <c r="AI41" s="26" t="str">
        <f t="shared" si="6"/>
        <v/>
      </c>
      <c r="AJ41" s="26">
        <f t="shared" si="7"/>
        <v>4.2</v>
      </c>
    </row>
    <row r="42" spans="1:36" hidden="1" x14ac:dyDescent="0.2">
      <c r="A42" s="43"/>
      <c r="B42" s="43"/>
      <c r="C42" s="43"/>
      <c r="D42" s="6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61"/>
      <c r="Q42" s="24"/>
      <c r="R42" s="67"/>
      <c r="S42" s="61" t="str">
        <f t="shared" si="0"/>
        <v/>
      </c>
      <c r="T42" s="61" t="str">
        <f t="shared" si="1"/>
        <v/>
      </c>
      <c r="U42" s="61" t="str">
        <f t="shared" si="2"/>
        <v/>
      </c>
      <c r="V42" s="61"/>
      <c r="W42" s="61"/>
      <c r="X42" s="62" t="str">
        <f t="shared" si="3"/>
        <v/>
      </c>
      <c r="Y42" s="62" t="str">
        <f t="shared" si="4"/>
        <v/>
      </c>
      <c r="Z42" s="61"/>
      <c r="AA42" s="61"/>
      <c r="AB42" s="63" t="str">
        <f t="shared" si="5"/>
        <v/>
      </c>
      <c r="AC42" s="61"/>
      <c r="AD42" s="61"/>
      <c r="AE42" s="61"/>
      <c r="AF42" s="61"/>
      <c r="AG42" s="61"/>
      <c r="AH42" s="61"/>
      <c r="AI42" s="61" t="str">
        <f t="shared" si="6"/>
        <v/>
      </c>
      <c r="AJ42" s="61">
        <f t="shared" si="7"/>
        <v>0</v>
      </c>
    </row>
    <row r="43" spans="1:36" hidden="1" x14ac:dyDescent="0.2">
      <c r="A43" s="43"/>
      <c r="B43" s="43"/>
      <c r="C43" s="43"/>
      <c r="D43" s="6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61"/>
      <c r="Q43" s="24"/>
      <c r="R43" s="67"/>
      <c r="S43" s="61" t="str">
        <f t="shared" ref="S43:S74" si="8">IF(OR(J43="СПЗ",,J43="Лекции",),N43,"")</f>
        <v/>
      </c>
      <c r="T43" s="61" t="str">
        <f t="shared" ref="T43:T74" si="9">IF(OR(J43="СПЗ",,J43="Семинары ИПЗ",),N43,"")</f>
        <v/>
      </c>
      <c r="U43" s="61" t="str">
        <f t="shared" ref="U43:U74" si="10">IF(OR(J43="СПЗ",,J43="Консультации",),N43,"")</f>
        <v/>
      </c>
      <c r="V43" s="61"/>
      <c r="W43" s="61"/>
      <c r="X43" s="62" t="str">
        <f t="shared" ref="X43:X74" si="11">IF(OR(J43="Зачеты",,J43="Зачет с оценкой"),IF(R43&lt;11,R43*0.2,R43*0.05+3),"")</f>
        <v/>
      </c>
      <c r="Y43" s="62" t="str">
        <f t="shared" ref="Y43:Y74" si="12">IF(J43="Экзамены",IF(R43&lt;11,R43*0.3,R43*0.05+3),"")</f>
        <v/>
      </c>
      <c r="Z43" s="61"/>
      <c r="AA43" s="61"/>
      <c r="AB43" s="63" t="str">
        <f t="shared" ref="AB43:AB74" si="13">IF(J43="Курсовые работы",J43,"")</f>
        <v/>
      </c>
      <c r="AC43" s="61"/>
      <c r="AD43" s="61"/>
      <c r="AE43" s="61"/>
      <c r="AF43" s="61"/>
      <c r="AG43" s="61"/>
      <c r="AH43" s="61"/>
      <c r="AI43" s="61" t="str">
        <f t="shared" ref="AI43:AI74" si="14">IF(J43="Вебинар",N43,"")</f>
        <v/>
      </c>
      <c r="AJ43" s="61">
        <f t="shared" ref="AJ43:AJ74" si="15">SUM(S43:AI43)</f>
        <v>0</v>
      </c>
    </row>
    <row r="44" spans="1:36" hidden="1" x14ac:dyDescent="0.2">
      <c r="A44" s="43"/>
      <c r="B44" s="43"/>
      <c r="C44" s="43"/>
      <c r="D44" s="6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61"/>
      <c r="Q44" s="24"/>
      <c r="R44" s="67"/>
      <c r="S44" s="61" t="str">
        <f t="shared" si="8"/>
        <v/>
      </c>
      <c r="T44" s="61" t="str">
        <f t="shared" si="9"/>
        <v/>
      </c>
      <c r="U44" s="61" t="str">
        <f t="shared" si="10"/>
        <v/>
      </c>
      <c r="V44" s="61"/>
      <c r="W44" s="61"/>
      <c r="X44" s="62" t="str">
        <f t="shared" si="11"/>
        <v/>
      </c>
      <c r="Y44" s="62" t="str">
        <f t="shared" si="12"/>
        <v/>
      </c>
      <c r="Z44" s="61"/>
      <c r="AA44" s="61"/>
      <c r="AB44" s="63" t="str">
        <f t="shared" si="13"/>
        <v/>
      </c>
      <c r="AC44" s="61"/>
      <c r="AD44" s="61"/>
      <c r="AE44" s="61"/>
      <c r="AF44" s="61"/>
      <c r="AG44" s="61"/>
      <c r="AH44" s="61"/>
      <c r="AI44" s="61" t="str">
        <f t="shared" si="14"/>
        <v/>
      </c>
      <c r="AJ44" s="61">
        <f t="shared" si="15"/>
        <v>0</v>
      </c>
    </row>
    <row r="45" spans="1:36" hidden="1" x14ac:dyDescent="0.2">
      <c r="A45" s="43"/>
      <c r="B45" s="43"/>
      <c r="C45" s="43"/>
      <c r="D45" s="6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61"/>
      <c r="Q45" s="24"/>
      <c r="R45" s="67"/>
      <c r="S45" s="61" t="str">
        <f t="shared" si="8"/>
        <v/>
      </c>
      <c r="T45" s="61" t="str">
        <f t="shared" si="9"/>
        <v/>
      </c>
      <c r="U45" s="61" t="str">
        <f t="shared" si="10"/>
        <v/>
      </c>
      <c r="V45" s="61"/>
      <c r="W45" s="61"/>
      <c r="X45" s="62" t="str">
        <f t="shared" si="11"/>
        <v/>
      </c>
      <c r="Y45" s="62" t="str">
        <f t="shared" si="12"/>
        <v/>
      </c>
      <c r="Z45" s="61"/>
      <c r="AA45" s="61"/>
      <c r="AB45" s="63" t="str">
        <f t="shared" si="13"/>
        <v/>
      </c>
      <c r="AC45" s="61"/>
      <c r="AD45" s="61"/>
      <c r="AE45" s="61"/>
      <c r="AF45" s="61"/>
      <c r="AG45" s="61"/>
      <c r="AH45" s="61"/>
      <c r="AI45" s="61" t="str">
        <f t="shared" si="14"/>
        <v/>
      </c>
      <c r="AJ45" s="61">
        <f t="shared" si="15"/>
        <v>0</v>
      </c>
    </row>
    <row r="46" spans="1:36" hidden="1" x14ac:dyDescent="0.2">
      <c r="A46" s="43"/>
      <c r="B46" s="43"/>
      <c r="C46" s="43"/>
      <c r="D46" s="6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61"/>
      <c r="Q46" s="24"/>
      <c r="R46" s="67"/>
      <c r="S46" s="61" t="str">
        <f t="shared" si="8"/>
        <v/>
      </c>
      <c r="T46" s="61" t="str">
        <f t="shared" si="9"/>
        <v/>
      </c>
      <c r="U46" s="61" t="str">
        <f t="shared" si="10"/>
        <v/>
      </c>
      <c r="V46" s="61"/>
      <c r="W46" s="61"/>
      <c r="X46" s="62" t="str">
        <f t="shared" si="11"/>
        <v/>
      </c>
      <c r="Y46" s="62" t="str">
        <f t="shared" si="12"/>
        <v/>
      </c>
      <c r="Z46" s="61"/>
      <c r="AA46" s="61"/>
      <c r="AB46" s="63" t="str">
        <f t="shared" si="13"/>
        <v/>
      </c>
      <c r="AC46" s="61"/>
      <c r="AD46" s="61"/>
      <c r="AE46" s="61"/>
      <c r="AF46" s="61"/>
      <c r="AG46" s="61"/>
      <c r="AH46" s="61"/>
      <c r="AI46" s="61" t="str">
        <f t="shared" si="14"/>
        <v/>
      </c>
      <c r="AJ46" s="61">
        <f t="shared" si="15"/>
        <v>0</v>
      </c>
    </row>
    <row r="47" spans="1:36" hidden="1" x14ac:dyDescent="0.2">
      <c r="A47" s="43"/>
      <c r="B47" s="43"/>
      <c r="C47" s="43"/>
      <c r="D47" s="6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61"/>
      <c r="Q47" s="24"/>
      <c r="R47" s="67"/>
      <c r="S47" s="61" t="str">
        <f t="shared" si="8"/>
        <v/>
      </c>
      <c r="T47" s="61" t="str">
        <f t="shared" si="9"/>
        <v/>
      </c>
      <c r="U47" s="61" t="str">
        <f t="shared" si="10"/>
        <v/>
      </c>
      <c r="V47" s="61"/>
      <c r="W47" s="61"/>
      <c r="X47" s="62" t="str">
        <f t="shared" si="11"/>
        <v/>
      </c>
      <c r="Y47" s="62" t="str">
        <f t="shared" si="12"/>
        <v/>
      </c>
      <c r="Z47" s="61"/>
      <c r="AA47" s="61"/>
      <c r="AB47" s="63" t="str">
        <f t="shared" si="13"/>
        <v/>
      </c>
      <c r="AC47" s="61"/>
      <c r="AD47" s="61"/>
      <c r="AE47" s="61"/>
      <c r="AF47" s="61"/>
      <c r="AG47" s="61"/>
      <c r="AH47" s="61"/>
      <c r="AI47" s="61" t="str">
        <f t="shared" si="14"/>
        <v/>
      </c>
      <c r="AJ47" s="61">
        <f t="shared" si="15"/>
        <v>0</v>
      </c>
    </row>
    <row r="48" spans="1:36" hidden="1" x14ac:dyDescent="0.2">
      <c r="A48" s="43"/>
      <c r="B48" s="43"/>
      <c r="C48" s="43"/>
      <c r="D48" s="6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  <c r="Q48" s="24"/>
      <c r="R48" s="67"/>
      <c r="S48" s="61" t="str">
        <f t="shared" si="8"/>
        <v/>
      </c>
      <c r="T48" s="61" t="str">
        <f t="shared" si="9"/>
        <v/>
      </c>
      <c r="U48" s="61" t="str">
        <f t="shared" si="10"/>
        <v/>
      </c>
      <c r="V48" s="61"/>
      <c r="W48" s="61"/>
      <c r="X48" s="62" t="str">
        <f t="shared" si="11"/>
        <v/>
      </c>
      <c r="Y48" s="62" t="str">
        <f t="shared" si="12"/>
        <v/>
      </c>
      <c r="Z48" s="61"/>
      <c r="AA48" s="61"/>
      <c r="AB48" s="63" t="str">
        <f t="shared" si="13"/>
        <v/>
      </c>
      <c r="AC48" s="61"/>
      <c r="AD48" s="61"/>
      <c r="AE48" s="61"/>
      <c r="AF48" s="61"/>
      <c r="AG48" s="61"/>
      <c r="AH48" s="61"/>
      <c r="AI48" s="61" t="str">
        <f t="shared" si="14"/>
        <v/>
      </c>
      <c r="AJ48" s="61">
        <f t="shared" si="15"/>
        <v>0</v>
      </c>
    </row>
    <row r="49" spans="1:36" hidden="1" x14ac:dyDescent="0.2">
      <c r="A49" s="43"/>
      <c r="B49" s="43"/>
      <c r="C49" s="43"/>
      <c r="D49" s="6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61"/>
      <c r="Q49" s="24"/>
      <c r="R49" s="67"/>
      <c r="S49" s="61" t="str">
        <f t="shared" si="8"/>
        <v/>
      </c>
      <c r="T49" s="61" t="str">
        <f t="shared" si="9"/>
        <v/>
      </c>
      <c r="U49" s="61" t="str">
        <f t="shared" si="10"/>
        <v/>
      </c>
      <c r="V49" s="61"/>
      <c r="W49" s="61"/>
      <c r="X49" s="62" t="str">
        <f t="shared" si="11"/>
        <v/>
      </c>
      <c r="Y49" s="62" t="str">
        <f t="shared" si="12"/>
        <v/>
      </c>
      <c r="Z49" s="61"/>
      <c r="AA49" s="61"/>
      <c r="AB49" s="63" t="str">
        <f t="shared" si="13"/>
        <v/>
      </c>
      <c r="AC49" s="61"/>
      <c r="AD49" s="61"/>
      <c r="AE49" s="61"/>
      <c r="AF49" s="61"/>
      <c r="AG49" s="61"/>
      <c r="AH49" s="61"/>
      <c r="AI49" s="61" t="str">
        <f t="shared" si="14"/>
        <v/>
      </c>
      <c r="AJ49" s="61">
        <f t="shared" si="15"/>
        <v>0</v>
      </c>
    </row>
    <row r="50" spans="1:36" hidden="1" x14ac:dyDescent="0.2">
      <c r="A50" s="43"/>
      <c r="B50" s="43"/>
      <c r="C50" s="43"/>
      <c r="D50" s="6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61"/>
      <c r="Q50" s="24"/>
      <c r="R50" s="67"/>
      <c r="S50" s="61" t="str">
        <f t="shared" si="8"/>
        <v/>
      </c>
      <c r="T50" s="61" t="str">
        <f t="shared" si="9"/>
        <v/>
      </c>
      <c r="U50" s="61" t="str">
        <f t="shared" si="10"/>
        <v/>
      </c>
      <c r="V50" s="61"/>
      <c r="W50" s="61"/>
      <c r="X50" s="62" t="str">
        <f t="shared" si="11"/>
        <v/>
      </c>
      <c r="Y50" s="62" t="str">
        <f t="shared" si="12"/>
        <v/>
      </c>
      <c r="Z50" s="61"/>
      <c r="AA50" s="61"/>
      <c r="AB50" s="63" t="str">
        <f t="shared" si="13"/>
        <v/>
      </c>
      <c r="AC50" s="61"/>
      <c r="AD50" s="61"/>
      <c r="AE50" s="61"/>
      <c r="AF50" s="61"/>
      <c r="AG50" s="61"/>
      <c r="AH50" s="61"/>
      <c r="AI50" s="61" t="str">
        <f t="shared" si="14"/>
        <v/>
      </c>
      <c r="AJ50" s="61">
        <f t="shared" si="15"/>
        <v>0</v>
      </c>
    </row>
    <row r="51" spans="1:36" hidden="1" x14ac:dyDescent="0.2">
      <c r="A51" s="43"/>
      <c r="B51" s="43"/>
      <c r="C51" s="43"/>
      <c r="D51" s="6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61"/>
      <c r="Q51" s="24"/>
      <c r="R51" s="67"/>
      <c r="S51" s="61" t="str">
        <f t="shared" si="8"/>
        <v/>
      </c>
      <c r="T51" s="61" t="str">
        <f t="shared" si="9"/>
        <v/>
      </c>
      <c r="U51" s="61" t="str">
        <f t="shared" si="10"/>
        <v/>
      </c>
      <c r="V51" s="61"/>
      <c r="W51" s="61"/>
      <c r="X51" s="62" t="str">
        <f t="shared" si="11"/>
        <v/>
      </c>
      <c r="Y51" s="62" t="str">
        <f t="shared" si="12"/>
        <v/>
      </c>
      <c r="Z51" s="61"/>
      <c r="AA51" s="61"/>
      <c r="AB51" s="63" t="str">
        <f t="shared" si="13"/>
        <v/>
      </c>
      <c r="AC51" s="61"/>
      <c r="AD51" s="61"/>
      <c r="AE51" s="61"/>
      <c r="AF51" s="61"/>
      <c r="AG51" s="61"/>
      <c r="AH51" s="61"/>
      <c r="AI51" s="61" t="str">
        <f t="shared" si="14"/>
        <v/>
      </c>
      <c r="AJ51" s="61">
        <f t="shared" si="15"/>
        <v>0</v>
      </c>
    </row>
    <row r="52" spans="1:36" hidden="1" x14ac:dyDescent="0.2">
      <c r="A52" s="43"/>
      <c r="B52" s="43"/>
      <c r="C52" s="43"/>
      <c r="D52" s="6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61"/>
      <c r="Q52" s="24"/>
      <c r="R52" s="67"/>
      <c r="S52" s="61" t="str">
        <f t="shared" si="8"/>
        <v/>
      </c>
      <c r="T52" s="61" t="str">
        <f t="shared" si="9"/>
        <v/>
      </c>
      <c r="U52" s="61" t="str">
        <f t="shared" si="10"/>
        <v/>
      </c>
      <c r="V52" s="61"/>
      <c r="W52" s="61"/>
      <c r="X52" s="62" t="str">
        <f t="shared" si="11"/>
        <v/>
      </c>
      <c r="Y52" s="62" t="str">
        <f t="shared" si="12"/>
        <v/>
      </c>
      <c r="Z52" s="61"/>
      <c r="AA52" s="61"/>
      <c r="AB52" s="63" t="str">
        <f t="shared" si="13"/>
        <v/>
      </c>
      <c r="AC52" s="61"/>
      <c r="AD52" s="61"/>
      <c r="AE52" s="61"/>
      <c r="AF52" s="61"/>
      <c r="AG52" s="61"/>
      <c r="AH52" s="61"/>
      <c r="AI52" s="61" t="str">
        <f t="shared" si="14"/>
        <v/>
      </c>
      <c r="AJ52" s="61">
        <f t="shared" si="15"/>
        <v>0</v>
      </c>
    </row>
    <row r="53" spans="1:36" hidden="1" x14ac:dyDescent="0.2">
      <c r="A53" s="43"/>
      <c r="B53" s="43"/>
      <c r="C53" s="43"/>
      <c r="D53" s="6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61"/>
      <c r="Q53" s="24"/>
      <c r="R53" s="67"/>
      <c r="S53" s="61" t="str">
        <f t="shared" si="8"/>
        <v/>
      </c>
      <c r="T53" s="61" t="str">
        <f t="shared" si="9"/>
        <v/>
      </c>
      <c r="U53" s="61" t="str">
        <f t="shared" si="10"/>
        <v/>
      </c>
      <c r="V53" s="61"/>
      <c r="W53" s="61"/>
      <c r="X53" s="62" t="str">
        <f t="shared" si="11"/>
        <v/>
      </c>
      <c r="Y53" s="62" t="str">
        <f t="shared" si="12"/>
        <v/>
      </c>
      <c r="Z53" s="61"/>
      <c r="AA53" s="61"/>
      <c r="AB53" s="63" t="str">
        <f t="shared" si="13"/>
        <v/>
      </c>
      <c r="AC53" s="61"/>
      <c r="AD53" s="61"/>
      <c r="AE53" s="61"/>
      <c r="AF53" s="61"/>
      <c r="AG53" s="61"/>
      <c r="AH53" s="61"/>
      <c r="AI53" s="61" t="str">
        <f t="shared" si="14"/>
        <v/>
      </c>
      <c r="AJ53" s="61">
        <f t="shared" si="15"/>
        <v>0</v>
      </c>
    </row>
    <row r="54" spans="1:36" hidden="1" x14ac:dyDescent="0.2">
      <c r="A54" s="43"/>
      <c r="B54" s="43"/>
      <c r="C54" s="43"/>
      <c r="D54" s="6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61"/>
      <c r="Q54" s="24"/>
      <c r="R54" s="67"/>
      <c r="S54" s="61" t="str">
        <f t="shared" si="8"/>
        <v/>
      </c>
      <c r="T54" s="61" t="str">
        <f t="shared" si="9"/>
        <v/>
      </c>
      <c r="U54" s="61" t="str">
        <f t="shared" si="10"/>
        <v/>
      </c>
      <c r="V54" s="61"/>
      <c r="W54" s="61"/>
      <c r="X54" s="62" t="str">
        <f t="shared" si="11"/>
        <v/>
      </c>
      <c r="Y54" s="62" t="str">
        <f t="shared" si="12"/>
        <v/>
      </c>
      <c r="Z54" s="61"/>
      <c r="AA54" s="61"/>
      <c r="AB54" s="63" t="str">
        <f t="shared" si="13"/>
        <v/>
      </c>
      <c r="AC54" s="61"/>
      <c r="AD54" s="61"/>
      <c r="AE54" s="61"/>
      <c r="AF54" s="61"/>
      <c r="AG54" s="61"/>
      <c r="AH54" s="61"/>
      <c r="AI54" s="61" t="str">
        <f t="shared" si="14"/>
        <v/>
      </c>
      <c r="AJ54" s="61">
        <f t="shared" si="15"/>
        <v>0</v>
      </c>
    </row>
    <row r="55" spans="1:36" hidden="1" x14ac:dyDescent="0.2">
      <c r="A55" s="43"/>
      <c r="B55" s="43"/>
      <c r="C55" s="43"/>
      <c r="D55" s="6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61"/>
      <c r="Q55" s="24"/>
      <c r="R55" s="67"/>
      <c r="S55" s="61" t="str">
        <f t="shared" si="8"/>
        <v/>
      </c>
      <c r="T55" s="61" t="str">
        <f t="shared" si="9"/>
        <v/>
      </c>
      <c r="U55" s="61" t="str">
        <f t="shared" si="10"/>
        <v/>
      </c>
      <c r="V55" s="61"/>
      <c r="W55" s="61"/>
      <c r="X55" s="62" t="str">
        <f t="shared" si="11"/>
        <v/>
      </c>
      <c r="Y55" s="62" t="str">
        <f t="shared" si="12"/>
        <v/>
      </c>
      <c r="Z55" s="61"/>
      <c r="AA55" s="61"/>
      <c r="AB55" s="63" t="str">
        <f t="shared" si="13"/>
        <v/>
      </c>
      <c r="AC55" s="61"/>
      <c r="AD55" s="61"/>
      <c r="AE55" s="61"/>
      <c r="AF55" s="61"/>
      <c r="AG55" s="61"/>
      <c r="AH55" s="61"/>
      <c r="AI55" s="61" t="str">
        <f t="shared" si="14"/>
        <v/>
      </c>
      <c r="AJ55" s="61">
        <f t="shared" si="15"/>
        <v>0</v>
      </c>
    </row>
    <row r="56" spans="1:36" hidden="1" x14ac:dyDescent="0.2">
      <c r="A56" s="43"/>
      <c r="B56" s="43"/>
      <c r="C56" s="43"/>
      <c r="D56" s="6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61"/>
      <c r="Q56" s="24"/>
      <c r="R56" s="67"/>
      <c r="S56" s="61" t="str">
        <f t="shared" si="8"/>
        <v/>
      </c>
      <c r="T56" s="61" t="str">
        <f t="shared" si="9"/>
        <v/>
      </c>
      <c r="U56" s="61" t="str">
        <f t="shared" si="10"/>
        <v/>
      </c>
      <c r="V56" s="61"/>
      <c r="W56" s="61"/>
      <c r="X56" s="62" t="str">
        <f t="shared" si="11"/>
        <v/>
      </c>
      <c r="Y56" s="62" t="str">
        <f t="shared" si="12"/>
        <v/>
      </c>
      <c r="Z56" s="61"/>
      <c r="AA56" s="61"/>
      <c r="AB56" s="63" t="str">
        <f t="shared" si="13"/>
        <v/>
      </c>
      <c r="AC56" s="61"/>
      <c r="AD56" s="61"/>
      <c r="AE56" s="61"/>
      <c r="AF56" s="61"/>
      <c r="AG56" s="61"/>
      <c r="AH56" s="61"/>
      <c r="AI56" s="61" t="str">
        <f t="shared" si="14"/>
        <v/>
      </c>
      <c r="AJ56" s="61">
        <f t="shared" si="15"/>
        <v>0</v>
      </c>
    </row>
    <row r="57" spans="1:36" hidden="1" x14ac:dyDescent="0.2">
      <c r="A57" s="43"/>
      <c r="B57" s="43"/>
      <c r="C57" s="43"/>
      <c r="D57" s="6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61"/>
      <c r="Q57" s="24"/>
      <c r="R57" s="67"/>
      <c r="S57" s="61" t="str">
        <f t="shared" si="8"/>
        <v/>
      </c>
      <c r="T57" s="61" t="str">
        <f t="shared" si="9"/>
        <v/>
      </c>
      <c r="U57" s="61" t="str">
        <f t="shared" si="10"/>
        <v/>
      </c>
      <c r="V57" s="61"/>
      <c r="W57" s="61"/>
      <c r="X57" s="62" t="str">
        <f t="shared" si="11"/>
        <v/>
      </c>
      <c r="Y57" s="62" t="str">
        <f t="shared" si="12"/>
        <v/>
      </c>
      <c r="Z57" s="61"/>
      <c r="AA57" s="61"/>
      <c r="AB57" s="63" t="str">
        <f t="shared" si="13"/>
        <v/>
      </c>
      <c r="AC57" s="61"/>
      <c r="AD57" s="61"/>
      <c r="AE57" s="61"/>
      <c r="AF57" s="61"/>
      <c r="AG57" s="61"/>
      <c r="AH57" s="61"/>
      <c r="AI57" s="61" t="str">
        <f t="shared" si="14"/>
        <v/>
      </c>
      <c r="AJ57" s="61">
        <f t="shared" si="15"/>
        <v>0</v>
      </c>
    </row>
    <row r="58" spans="1:36" hidden="1" x14ac:dyDescent="0.2">
      <c r="A58" s="43"/>
      <c r="B58" s="43"/>
      <c r="C58" s="43"/>
      <c r="D58" s="6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61"/>
      <c r="Q58" s="24"/>
      <c r="R58" s="67"/>
      <c r="S58" s="61" t="str">
        <f t="shared" si="8"/>
        <v/>
      </c>
      <c r="T58" s="61" t="str">
        <f t="shared" si="9"/>
        <v/>
      </c>
      <c r="U58" s="61" t="str">
        <f t="shared" si="10"/>
        <v/>
      </c>
      <c r="V58" s="61"/>
      <c r="W58" s="61"/>
      <c r="X58" s="62" t="str">
        <f t="shared" si="11"/>
        <v/>
      </c>
      <c r="Y58" s="62" t="str">
        <f t="shared" si="12"/>
        <v/>
      </c>
      <c r="Z58" s="61"/>
      <c r="AA58" s="61"/>
      <c r="AB58" s="63" t="str">
        <f t="shared" si="13"/>
        <v/>
      </c>
      <c r="AC58" s="61"/>
      <c r="AD58" s="61"/>
      <c r="AE58" s="61"/>
      <c r="AF58" s="61"/>
      <c r="AG58" s="61"/>
      <c r="AH58" s="61"/>
      <c r="AI58" s="61" t="str">
        <f t="shared" si="14"/>
        <v/>
      </c>
      <c r="AJ58" s="61">
        <f t="shared" si="15"/>
        <v>0</v>
      </c>
    </row>
    <row r="59" spans="1:36" hidden="1" x14ac:dyDescent="0.2">
      <c r="A59" s="43"/>
      <c r="B59" s="43"/>
      <c r="C59" s="43"/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61"/>
      <c r="Q59" s="24"/>
      <c r="R59" s="67"/>
      <c r="S59" s="61" t="str">
        <f t="shared" si="8"/>
        <v/>
      </c>
      <c r="T59" s="61" t="str">
        <f t="shared" si="9"/>
        <v/>
      </c>
      <c r="U59" s="61" t="str">
        <f t="shared" si="10"/>
        <v/>
      </c>
      <c r="V59" s="61"/>
      <c r="W59" s="61"/>
      <c r="X59" s="62" t="str">
        <f t="shared" si="11"/>
        <v/>
      </c>
      <c r="Y59" s="62" t="str">
        <f t="shared" si="12"/>
        <v/>
      </c>
      <c r="Z59" s="61"/>
      <c r="AA59" s="61"/>
      <c r="AB59" s="63" t="str">
        <f t="shared" si="13"/>
        <v/>
      </c>
      <c r="AC59" s="61"/>
      <c r="AD59" s="61"/>
      <c r="AE59" s="61"/>
      <c r="AF59" s="61"/>
      <c r="AG59" s="61"/>
      <c r="AH59" s="61"/>
      <c r="AI59" s="61" t="str">
        <f t="shared" si="14"/>
        <v/>
      </c>
      <c r="AJ59" s="61">
        <f t="shared" si="15"/>
        <v>0</v>
      </c>
    </row>
    <row r="60" spans="1:36" hidden="1" x14ac:dyDescent="0.2">
      <c r="A60" s="43"/>
      <c r="B60" s="43"/>
      <c r="C60" s="43"/>
      <c r="D60" s="6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61"/>
      <c r="Q60" s="24"/>
      <c r="R60" s="67"/>
      <c r="S60" s="61" t="str">
        <f t="shared" si="8"/>
        <v/>
      </c>
      <c r="T60" s="61" t="str">
        <f t="shared" si="9"/>
        <v/>
      </c>
      <c r="U60" s="61" t="str">
        <f t="shared" si="10"/>
        <v/>
      </c>
      <c r="V60" s="61"/>
      <c r="W60" s="61"/>
      <c r="X60" s="62" t="str">
        <f t="shared" si="11"/>
        <v/>
      </c>
      <c r="Y60" s="62" t="str">
        <f t="shared" si="12"/>
        <v/>
      </c>
      <c r="Z60" s="61"/>
      <c r="AA60" s="61"/>
      <c r="AB60" s="63" t="str">
        <f t="shared" si="13"/>
        <v/>
      </c>
      <c r="AC60" s="61"/>
      <c r="AD60" s="61"/>
      <c r="AE60" s="61"/>
      <c r="AF60" s="61"/>
      <c r="AG60" s="61"/>
      <c r="AH60" s="61"/>
      <c r="AI60" s="61" t="str">
        <f t="shared" si="14"/>
        <v/>
      </c>
      <c r="AJ60" s="61">
        <f t="shared" si="15"/>
        <v>0</v>
      </c>
    </row>
    <row r="61" spans="1:36" hidden="1" x14ac:dyDescent="0.2">
      <c r="A61" s="43"/>
      <c r="B61" s="43"/>
      <c r="C61" s="43"/>
      <c r="D61" s="6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61"/>
      <c r="Q61" s="24"/>
      <c r="R61" s="67"/>
      <c r="S61" s="61" t="str">
        <f t="shared" si="8"/>
        <v/>
      </c>
      <c r="T61" s="61" t="str">
        <f t="shared" si="9"/>
        <v/>
      </c>
      <c r="U61" s="61" t="str">
        <f t="shared" si="10"/>
        <v/>
      </c>
      <c r="V61" s="61"/>
      <c r="W61" s="61"/>
      <c r="X61" s="62" t="str">
        <f t="shared" si="11"/>
        <v/>
      </c>
      <c r="Y61" s="62" t="str">
        <f t="shared" si="12"/>
        <v/>
      </c>
      <c r="Z61" s="61"/>
      <c r="AA61" s="61"/>
      <c r="AB61" s="63" t="str">
        <f t="shared" si="13"/>
        <v/>
      </c>
      <c r="AC61" s="61"/>
      <c r="AD61" s="61"/>
      <c r="AE61" s="61"/>
      <c r="AF61" s="61"/>
      <c r="AG61" s="61"/>
      <c r="AH61" s="61"/>
      <c r="AI61" s="61" t="str">
        <f t="shared" si="14"/>
        <v/>
      </c>
      <c r="AJ61" s="61">
        <f t="shared" si="15"/>
        <v>0</v>
      </c>
    </row>
    <row r="62" spans="1:36" hidden="1" x14ac:dyDescent="0.2">
      <c r="A62" s="43"/>
      <c r="B62" s="43"/>
      <c r="C62" s="43"/>
      <c r="D62" s="6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61"/>
      <c r="Q62" s="24"/>
      <c r="R62" s="67"/>
      <c r="S62" s="61" t="str">
        <f t="shared" si="8"/>
        <v/>
      </c>
      <c r="T62" s="61" t="str">
        <f t="shared" si="9"/>
        <v/>
      </c>
      <c r="U62" s="61" t="str">
        <f t="shared" si="10"/>
        <v/>
      </c>
      <c r="V62" s="61"/>
      <c r="W62" s="61"/>
      <c r="X62" s="62" t="str">
        <f t="shared" si="11"/>
        <v/>
      </c>
      <c r="Y62" s="62" t="str">
        <f t="shared" si="12"/>
        <v/>
      </c>
      <c r="Z62" s="61"/>
      <c r="AA62" s="61"/>
      <c r="AB62" s="63" t="str">
        <f t="shared" si="13"/>
        <v/>
      </c>
      <c r="AC62" s="61"/>
      <c r="AD62" s="61"/>
      <c r="AE62" s="61"/>
      <c r="AF62" s="61"/>
      <c r="AG62" s="61"/>
      <c r="AH62" s="61"/>
      <c r="AI62" s="61" t="str">
        <f t="shared" si="14"/>
        <v/>
      </c>
      <c r="AJ62" s="61">
        <f t="shared" si="15"/>
        <v>0</v>
      </c>
    </row>
    <row r="63" spans="1:36" hidden="1" x14ac:dyDescent="0.2">
      <c r="A63" s="43"/>
      <c r="B63" s="43"/>
      <c r="C63" s="43"/>
      <c r="D63" s="6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61"/>
      <c r="Q63" s="24"/>
      <c r="R63" s="67"/>
      <c r="S63" s="61" t="str">
        <f t="shared" si="8"/>
        <v/>
      </c>
      <c r="T63" s="61" t="str">
        <f t="shared" si="9"/>
        <v/>
      </c>
      <c r="U63" s="61" t="str">
        <f t="shared" si="10"/>
        <v/>
      </c>
      <c r="V63" s="61"/>
      <c r="W63" s="61"/>
      <c r="X63" s="62" t="str">
        <f t="shared" si="11"/>
        <v/>
      </c>
      <c r="Y63" s="62" t="str">
        <f t="shared" si="12"/>
        <v/>
      </c>
      <c r="Z63" s="61"/>
      <c r="AA63" s="61"/>
      <c r="AB63" s="63" t="str">
        <f t="shared" si="13"/>
        <v/>
      </c>
      <c r="AC63" s="61"/>
      <c r="AD63" s="61"/>
      <c r="AE63" s="61"/>
      <c r="AF63" s="61"/>
      <c r="AG63" s="61"/>
      <c r="AH63" s="61"/>
      <c r="AI63" s="61" t="str">
        <f t="shared" si="14"/>
        <v/>
      </c>
      <c r="AJ63" s="61">
        <f t="shared" si="15"/>
        <v>0</v>
      </c>
    </row>
    <row r="64" spans="1:36" hidden="1" x14ac:dyDescent="0.2">
      <c r="A64" s="43"/>
      <c r="B64" s="43"/>
      <c r="C64" s="43"/>
      <c r="D64" s="6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61"/>
      <c r="Q64" s="24"/>
      <c r="R64" s="67"/>
      <c r="S64" s="61" t="str">
        <f t="shared" si="8"/>
        <v/>
      </c>
      <c r="T64" s="61" t="str">
        <f t="shared" si="9"/>
        <v/>
      </c>
      <c r="U64" s="61" t="str">
        <f t="shared" si="10"/>
        <v/>
      </c>
      <c r="V64" s="61"/>
      <c r="W64" s="61"/>
      <c r="X64" s="62" t="str">
        <f t="shared" si="11"/>
        <v/>
      </c>
      <c r="Y64" s="62" t="str">
        <f t="shared" si="12"/>
        <v/>
      </c>
      <c r="Z64" s="61"/>
      <c r="AA64" s="61"/>
      <c r="AB64" s="63" t="str">
        <f t="shared" si="13"/>
        <v/>
      </c>
      <c r="AC64" s="61"/>
      <c r="AD64" s="61"/>
      <c r="AE64" s="61"/>
      <c r="AF64" s="61"/>
      <c r="AG64" s="61"/>
      <c r="AH64" s="61"/>
      <c r="AI64" s="61" t="str">
        <f t="shared" si="14"/>
        <v/>
      </c>
      <c r="AJ64" s="61">
        <f t="shared" si="15"/>
        <v>0</v>
      </c>
    </row>
    <row r="65" spans="1:36" hidden="1" x14ac:dyDescent="0.2">
      <c r="A65" s="43"/>
      <c r="B65" s="43"/>
      <c r="C65" s="43"/>
      <c r="D65" s="6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61"/>
      <c r="Q65" s="24"/>
      <c r="R65" s="67"/>
      <c r="S65" s="61" t="str">
        <f t="shared" si="8"/>
        <v/>
      </c>
      <c r="T65" s="61" t="str">
        <f t="shared" si="9"/>
        <v/>
      </c>
      <c r="U65" s="61" t="str">
        <f t="shared" si="10"/>
        <v/>
      </c>
      <c r="V65" s="61"/>
      <c r="W65" s="61"/>
      <c r="X65" s="62" t="str">
        <f t="shared" si="11"/>
        <v/>
      </c>
      <c r="Y65" s="62" t="str">
        <f t="shared" si="12"/>
        <v/>
      </c>
      <c r="Z65" s="61"/>
      <c r="AA65" s="61"/>
      <c r="AB65" s="63" t="str">
        <f t="shared" si="13"/>
        <v/>
      </c>
      <c r="AC65" s="61"/>
      <c r="AD65" s="61"/>
      <c r="AE65" s="61"/>
      <c r="AF65" s="61"/>
      <c r="AG65" s="61"/>
      <c r="AH65" s="61"/>
      <c r="AI65" s="61" t="str">
        <f t="shared" si="14"/>
        <v/>
      </c>
      <c r="AJ65" s="61">
        <f t="shared" si="15"/>
        <v>0</v>
      </c>
    </row>
    <row r="66" spans="1:36" hidden="1" x14ac:dyDescent="0.2">
      <c r="A66" s="43"/>
      <c r="B66" s="43"/>
      <c r="C66" s="43"/>
      <c r="D66" s="6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61"/>
      <c r="Q66" s="24"/>
      <c r="R66" s="67"/>
      <c r="S66" s="61" t="str">
        <f t="shared" si="8"/>
        <v/>
      </c>
      <c r="T66" s="61" t="str">
        <f t="shared" si="9"/>
        <v/>
      </c>
      <c r="U66" s="61" t="str">
        <f t="shared" si="10"/>
        <v/>
      </c>
      <c r="V66" s="61"/>
      <c r="W66" s="61"/>
      <c r="X66" s="62" t="str">
        <f t="shared" si="11"/>
        <v/>
      </c>
      <c r="Y66" s="62" t="str">
        <f t="shared" si="12"/>
        <v/>
      </c>
      <c r="Z66" s="61"/>
      <c r="AA66" s="61"/>
      <c r="AB66" s="63" t="str">
        <f t="shared" si="13"/>
        <v/>
      </c>
      <c r="AC66" s="61"/>
      <c r="AD66" s="61"/>
      <c r="AE66" s="61"/>
      <c r="AF66" s="61"/>
      <c r="AG66" s="61"/>
      <c r="AH66" s="61"/>
      <c r="AI66" s="61" t="str">
        <f t="shared" si="14"/>
        <v/>
      </c>
      <c r="AJ66" s="61">
        <f t="shared" si="15"/>
        <v>0</v>
      </c>
    </row>
    <row r="67" spans="1:36" hidden="1" x14ac:dyDescent="0.2">
      <c r="A67" s="43"/>
      <c r="B67" s="43"/>
      <c r="C67" s="43"/>
      <c r="D67" s="6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4"/>
      <c r="Q67" s="24"/>
      <c r="R67" s="67"/>
      <c r="S67" s="61" t="str">
        <f t="shared" si="8"/>
        <v/>
      </c>
      <c r="T67" s="61" t="str">
        <f t="shared" si="9"/>
        <v/>
      </c>
      <c r="U67" s="61" t="str">
        <f t="shared" si="10"/>
        <v/>
      </c>
      <c r="V67" s="61"/>
      <c r="W67" s="61"/>
      <c r="X67" s="62" t="str">
        <f t="shared" si="11"/>
        <v/>
      </c>
      <c r="Y67" s="62" t="str">
        <f t="shared" si="12"/>
        <v/>
      </c>
      <c r="Z67" s="61"/>
      <c r="AA67" s="61"/>
      <c r="AB67" s="63" t="str">
        <f t="shared" si="13"/>
        <v/>
      </c>
      <c r="AC67" s="61"/>
      <c r="AD67" s="61"/>
      <c r="AE67" s="61"/>
      <c r="AF67" s="61"/>
      <c r="AG67" s="61"/>
      <c r="AH67" s="61"/>
      <c r="AI67" s="61" t="str">
        <f t="shared" si="14"/>
        <v/>
      </c>
      <c r="AJ67" s="61">
        <f t="shared" si="15"/>
        <v>0</v>
      </c>
    </row>
    <row r="68" spans="1:36" hidden="1" x14ac:dyDescent="0.2">
      <c r="A68" s="43"/>
      <c r="B68" s="43"/>
      <c r="C68" s="43"/>
      <c r="D68" s="6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4"/>
      <c r="Q68" s="24"/>
      <c r="R68" s="67"/>
      <c r="S68" s="61" t="str">
        <f t="shared" si="8"/>
        <v/>
      </c>
      <c r="T68" s="61" t="str">
        <f t="shared" si="9"/>
        <v/>
      </c>
      <c r="U68" s="61" t="str">
        <f t="shared" si="10"/>
        <v/>
      </c>
      <c r="V68" s="61"/>
      <c r="W68" s="61"/>
      <c r="X68" s="62" t="str">
        <f t="shared" si="11"/>
        <v/>
      </c>
      <c r="Y68" s="62" t="str">
        <f t="shared" si="12"/>
        <v/>
      </c>
      <c r="Z68" s="61"/>
      <c r="AA68" s="61"/>
      <c r="AB68" s="63" t="str">
        <f t="shared" si="13"/>
        <v/>
      </c>
      <c r="AC68" s="61"/>
      <c r="AD68" s="61"/>
      <c r="AE68" s="61"/>
      <c r="AF68" s="61"/>
      <c r="AG68" s="61"/>
      <c r="AH68" s="61"/>
      <c r="AI68" s="61" t="str">
        <f t="shared" si="14"/>
        <v/>
      </c>
      <c r="AJ68" s="61">
        <f t="shared" si="15"/>
        <v>0</v>
      </c>
    </row>
    <row r="69" spans="1:36" hidden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24"/>
      <c r="Q69" s="24"/>
      <c r="R69" s="67"/>
      <c r="S69" s="61" t="str">
        <f t="shared" si="8"/>
        <v/>
      </c>
      <c r="T69" s="61" t="str">
        <f t="shared" si="9"/>
        <v/>
      </c>
      <c r="U69" s="61" t="str">
        <f t="shared" si="10"/>
        <v/>
      </c>
      <c r="V69" s="61"/>
      <c r="W69" s="61"/>
      <c r="X69" s="62" t="str">
        <f t="shared" si="11"/>
        <v/>
      </c>
      <c r="Y69" s="62" t="str">
        <f t="shared" si="12"/>
        <v/>
      </c>
      <c r="Z69" s="61"/>
      <c r="AA69" s="61"/>
      <c r="AB69" s="63" t="str">
        <f t="shared" si="13"/>
        <v/>
      </c>
      <c r="AC69" s="61"/>
      <c r="AD69" s="61"/>
      <c r="AE69" s="61"/>
      <c r="AF69" s="61"/>
      <c r="AG69" s="61"/>
      <c r="AH69" s="61"/>
      <c r="AI69" s="61" t="str">
        <f t="shared" si="14"/>
        <v/>
      </c>
      <c r="AJ69" s="61">
        <f t="shared" si="15"/>
        <v>0</v>
      </c>
    </row>
    <row r="70" spans="1:36" hidden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24"/>
      <c r="Q70" s="24"/>
      <c r="R70" s="67"/>
      <c r="S70" s="61" t="str">
        <f t="shared" si="8"/>
        <v/>
      </c>
      <c r="T70" s="61" t="str">
        <f t="shared" si="9"/>
        <v/>
      </c>
      <c r="U70" s="61" t="str">
        <f t="shared" si="10"/>
        <v/>
      </c>
      <c r="V70" s="61"/>
      <c r="W70" s="61"/>
      <c r="X70" s="62" t="str">
        <f t="shared" si="11"/>
        <v/>
      </c>
      <c r="Y70" s="62" t="str">
        <f t="shared" si="12"/>
        <v/>
      </c>
      <c r="Z70" s="61"/>
      <c r="AA70" s="61"/>
      <c r="AB70" s="63" t="str">
        <f t="shared" si="13"/>
        <v/>
      </c>
      <c r="AC70" s="61"/>
      <c r="AD70" s="61"/>
      <c r="AE70" s="61"/>
      <c r="AF70" s="61"/>
      <c r="AG70" s="61"/>
      <c r="AH70" s="61"/>
      <c r="AI70" s="61" t="str">
        <f t="shared" si="14"/>
        <v/>
      </c>
      <c r="AJ70" s="61">
        <f t="shared" si="15"/>
        <v>0</v>
      </c>
    </row>
    <row r="71" spans="1:36" hidden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24"/>
      <c r="Q71" s="24"/>
      <c r="R71" s="67"/>
      <c r="S71" s="61" t="str">
        <f t="shared" si="8"/>
        <v/>
      </c>
      <c r="T71" s="61" t="str">
        <f t="shared" si="9"/>
        <v/>
      </c>
      <c r="U71" s="61" t="str">
        <f t="shared" si="10"/>
        <v/>
      </c>
      <c r="V71" s="61"/>
      <c r="W71" s="61"/>
      <c r="X71" s="62" t="str">
        <f t="shared" si="11"/>
        <v/>
      </c>
      <c r="Y71" s="62" t="str">
        <f t="shared" si="12"/>
        <v/>
      </c>
      <c r="Z71" s="61"/>
      <c r="AA71" s="61"/>
      <c r="AB71" s="63" t="str">
        <f t="shared" si="13"/>
        <v/>
      </c>
      <c r="AC71" s="61"/>
      <c r="AD71" s="61"/>
      <c r="AE71" s="61"/>
      <c r="AF71" s="61"/>
      <c r="AG71" s="61"/>
      <c r="AH71" s="61"/>
      <c r="AI71" s="61" t="str">
        <f t="shared" si="14"/>
        <v/>
      </c>
      <c r="AJ71" s="61">
        <f t="shared" si="15"/>
        <v>0</v>
      </c>
    </row>
    <row r="72" spans="1:36" hidden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24"/>
      <c r="Q72" s="24"/>
      <c r="R72" s="67"/>
      <c r="S72" s="61" t="str">
        <f t="shared" si="8"/>
        <v/>
      </c>
      <c r="T72" s="61" t="str">
        <f t="shared" si="9"/>
        <v/>
      </c>
      <c r="U72" s="61" t="str">
        <f t="shared" si="10"/>
        <v/>
      </c>
      <c r="V72" s="61"/>
      <c r="W72" s="61"/>
      <c r="X72" s="62" t="str">
        <f t="shared" si="11"/>
        <v/>
      </c>
      <c r="Y72" s="62" t="str">
        <f t="shared" si="12"/>
        <v/>
      </c>
      <c r="Z72" s="61"/>
      <c r="AA72" s="61"/>
      <c r="AB72" s="63" t="str">
        <f t="shared" si="13"/>
        <v/>
      </c>
      <c r="AC72" s="61"/>
      <c r="AD72" s="61"/>
      <c r="AE72" s="61"/>
      <c r="AF72" s="61"/>
      <c r="AG72" s="61"/>
      <c r="AH72" s="61"/>
      <c r="AI72" s="61" t="str">
        <f t="shared" si="14"/>
        <v/>
      </c>
      <c r="AJ72" s="61">
        <f t="shared" si="15"/>
        <v>0</v>
      </c>
    </row>
    <row r="73" spans="1:36" hidden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24"/>
      <c r="Q73" s="24"/>
      <c r="R73" s="67"/>
      <c r="S73" s="61" t="str">
        <f t="shared" si="8"/>
        <v/>
      </c>
      <c r="T73" s="61" t="str">
        <f t="shared" si="9"/>
        <v/>
      </c>
      <c r="U73" s="61" t="str">
        <f t="shared" si="10"/>
        <v/>
      </c>
      <c r="V73" s="61"/>
      <c r="W73" s="61"/>
      <c r="X73" s="62" t="str">
        <f t="shared" si="11"/>
        <v/>
      </c>
      <c r="Y73" s="62" t="str">
        <f t="shared" si="12"/>
        <v/>
      </c>
      <c r="Z73" s="61"/>
      <c r="AA73" s="61"/>
      <c r="AB73" s="63" t="str">
        <f t="shared" si="13"/>
        <v/>
      </c>
      <c r="AC73" s="61"/>
      <c r="AD73" s="61"/>
      <c r="AE73" s="61"/>
      <c r="AF73" s="61"/>
      <c r="AG73" s="61"/>
      <c r="AH73" s="61"/>
      <c r="AI73" s="61" t="str">
        <f t="shared" si="14"/>
        <v/>
      </c>
      <c r="AJ73" s="61">
        <f t="shared" si="15"/>
        <v>0</v>
      </c>
    </row>
    <row r="74" spans="1:36" hidden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24"/>
      <c r="Q74" s="24"/>
      <c r="R74" s="67"/>
      <c r="S74" s="61" t="str">
        <f t="shared" si="8"/>
        <v/>
      </c>
      <c r="T74" s="61" t="str">
        <f t="shared" si="9"/>
        <v/>
      </c>
      <c r="U74" s="61" t="str">
        <f t="shared" si="10"/>
        <v/>
      </c>
      <c r="V74" s="61"/>
      <c r="W74" s="61"/>
      <c r="X74" s="62" t="str">
        <f t="shared" si="11"/>
        <v/>
      </c>
      <c r="Y74" s="62" t="str">
        <f t="shared" si="12"/>
        <v/>
      </c>
      <c r="Z74" s="61"/>
      <c r="AA74" s="61"/>
      <c r="AB74" s="63" t="str">
        <f t="shared" si="13"/>
        <v/>
      </c>
      <c r="AC74" s="61"/>
      <c r="AD74" s="61"/>
      <c r="AE74" s="61"/>
      <c r="AF74" s="61"/>
      <c r="AG74" s="61"/>
      <c r="AH74" s="61"/>
      <c r="AI74" s="61" t="str">
        <f t="shared" si="14"/>
        <v/>
      </c>
      <c r="AJ74" s="61">
        <f t="shared" si="15"/>
        <v>0</v>
      </c>
    </row>
    <row r="75" spans="1:36" hidden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4"/>
      <c r="Q75" s="24"/>
      <c r="R75" s="67"/>
      <c r="S75" s="61" t="str">
        <f t="shared" ref="S75:S106" si="16">IF(OR(J75="СПЗ",,J75="Лекции",),N75,"")</f>
        <v/>
      </c>
      <c r="T75" s="61" t="str">
        <f t="shared" ref="T75:T106" si="17">IF(OR(J75="СПЗ",,J75="Семинары ИПЗ",),N75,"")</f>
        <v/>
      </c>
      <c r="U75" s="61" t="str">
        <f t="shared" ref="U75:U106" si="18">IF(OR(J75="СПЗ",,J75="Консультации",),N75,"")</f>
        <v/>
      </c>
      <c r="V75" s="61"/>
      <c r="W75" s="61"/>
      <c r="X75" s="62" t="str">
        <f t="shared" ref="X75:X106" si="19">IF(OR(J75="Зачеты",,J75="Зачет с оценкой"),IF(R75&lt;11,R75*0.2,R75*0.05+3),"")</f>
        <v/>
      </c>
      <c r="Y75" s="62" t="str">
        <f t="shared" ref="Y75:Y106" si="20">IF(J75="Экзамены",IF(R75&lt;11,R75*0.3,R75*0.05+3),"")</f>
        <v/>
      </c>
      <c r="Z75" s="61"/>
      <c r="AA75" s="61"/>
      <c r="AB75" s="63" t="str">
        <f t="shared" ref="AB75:AB106" si="21">IF(J75="Курсовые работы",J75,"")</f>
        <v/>
      </c>
      <c r="AC75" s="61"/>
      <c r="AD75" s="61"/>
      <c r="AE75" s="61"/>
      <c r="AF75" s="61"/>
      <c r="AG75" s="61"/>
      <c r="AH75" s="61"/>
      <c r="AI75" s="61" t="str">
        <f t="shared" ref="AI75:AI106" si="22">IF(J75="Вебинар",N75,"")</f>
        <v/>
      </c>
      <c r="AJ75" s="61">
        <f t="shared" ref="AJ75:AJ106" si="23">SUM(S75:AI75)</f>
        <v>0</v>
      </c>
    </row>
    <row r="76" spans="1:36" hidden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24"/>
      <c r="Q76" s="24"/>
      <c r="R76" s="67"/>
      <c r="S76" s="61" t="str">
        <f t="shared" si="16"/>
        <v/>
      </c>
      <c r="T76" s="61" t="str">
        <f t="shared" si="17"/>
        <v/>
      </c>
      <c r="U76" s="61" t="str">
        <f t="shared" si="18"/>
        <v/>
      </c>
      <c r="V76" s="61"/>
      <c r="W76" s="61"/>
      <c r="X76" s="62" t="str">
        <f t="shared" si="19"/>
        <v/>
      </c>
      <c r="Y76" s="62" t="str">
        <f t="shared" si="20"/>
        <v/>
      </c>
      <c r="Z76" s="61"/>
      <c r="AA76" s="61"/>
      <c r="AB76" s="63" t="str">
        <f t="shared" si="21"/>
        <v/>
      </c>
      <c r="AC76" s="61"/>
      <c r="AD76" s="61"/>
      <c r="AE76" s="61"/>
      <c r="AF76" s="61"/>
      <c r="AG76" s="61"/>
      <c r="AH76" s="61"/>
      <c r="AI76" s="61" t="str">
        <f t="shared" si="22"/>
        <v/>
      </c>
      <c r="AJ76" s="61">
        <f t="shared" si="23"/>
        <v>0</v>
      </c>
    </row>
    <row r="77" spans="1:36" hidden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24"/>
      <c r="Q77" s="24"/>
      <c r="R77" s="67"/>
      <c r="S77" s="61" t="str">
        <f t="shared" si="16"/>
        <v/>
      </c>
      <c r="T77" s="61" t="str">
        <f t="shared" si="17"/>
        <v/>
      </c>
      <c r="U77" s="61" t="str">
        <f t="shared" si="18"/>
        <v/>
      </c>
      <c r="V77" s="61"/>
      <c r="W77" s="61"/>
      <c r="X77" s="62" t="str">
        <f t="shared" si="19"/>
        <v/>
      </c>
      <c r="Y77" s="62" t="str">
        <f t="shared" si="20"/>
        <v/>
      </c>
      <c r="Z77" s="61"/>
      <c r="AA77" s="61"/>
      <c r="AB77" s="63" t="str">
        <f t="shared" si="21"/>
        <v/>
      </c>
      <c r="AC77" s="61"/>
      <c r="AD77" s="61"/>
      <c r="AE77" s="61"/>
      <c r="AF77" s="61"/>
      <c r="AG77" s="61"/>
      <c r="AH77" s="61"/>
      <c r="AI77" s="61" t="str">
        <f t="shared" si="22"/>
        <v/>
      </c>
      <c r="AJ77" s="61">
        <f t="shared" si="23"/>
        <v>0</v>
      </c>
    </row>
    <row r="78" spans="1:36" hidden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24"/>
      <c r="Q78" s="24"/>
      <c r="R78" s="67"/>
      <c r="S78" s="61" t="str">
        <f t="shared" si="16"/>
        <v/>
      </c>
      <c r="T78" s="61" t="str">
        <f t="shared" si="17"/>
        <v/>
      </c>
      <c r="U78" s="61" t="str">
        <f t="shared" si="18"/>
        <v/>
      </c>
      <c r="V78" s="61"/>
      <c r="W78" s="61"/>
      <c r="X78" s="62" t="str">
        <f t="shared" si="19"/>
        <v/>
      </c>
      <c r="Y78" s="62" t="str">
        <f t="shared" si="20"/>
        <v/>
      </c>
      <c r="Z78" s="61"/>
      <c r="AA78" s="61"/>
      <c r="AB78" s="63" t="str">
        <f t="shared" si="21"/>
        <v/>
      </c>
      <c r="AC78" s="61"/>
      <c r="AD78" s="61"/>
      <c r="AE78" s="61"/>
      <c r="AF78" s="61"/>
      <c r="AG78" s="61"/>
      <c r="AH78" s="61"/>
      <c r="AI78" s="61" t="str">
        <f t="shared" si="22"/>
        <v/>
      </c>
      <c r="AJ78" s="61">
        <f t="shared" si="23"/>
        <v>0</v>
      </c>
    </row>
    <row r="79" spans="1:36" hidden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24"/>
      <c r="Q79" s="24"/>
      <c r="R79" s="67"/>
      <c r="S79" s="61" t="str">
        <f t="shared" si="16"/>
        <v/>
      </c>
      <c r="T79" s="61" t="str">
        <f t="shared" si="17"/>
        <v/>
      </c>
      <c r="U79" s="61" t="str">
        <f t="shared" si="18"/>
        <v/>
      </c>
      <c r="V79" s="61"/>
      <c r="W79" s="61"/>
      <c r="X79" s="62" t="str">
        <f t="shared" si="19"/>
        <v/>
      </c>
      <c r="Y79" s="62" t="str">
        <f t="shared" si="20"/>
        <v/>
      </c>
      <c r="Z79" s="61"/>
      <c r="AA79" s="61"/>
      <c r="AB79" s="63" t="str">
        <f t="shared" si="21"/>
        <v/>
      </c>
      <c r="AC79" s="61"/>
      <c r="AD79" s="61"/>
      <c r="AE79" s="61"/>
      <c r="AF79" s="61"/>
      <c r="AG79" s="61"/>
      <c r="AH79" s="61"/>
      <c r="AI79" s="61" t="str">
        <f t="shared" si="22"/>
        <v/>
      </c>
      <c r="AJ79" s="61">
        <f t="shared" si="23"/>
        <v>0</v>
      </c>
    </row>
    <row r="80" spans="1:36" hidden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4"/>
      <c r="Q80" s="24"/>
      <c r="R80" s="67"/>
      <c r="S80" s="61" t="str">
        <f t="shared" si="16"/>
        <v/>
      </c>
      <c r="T80" s="61" t="str">
        <f t="shared" si="17"/>
        <v/>
      </c>
      <c r="U80" s="61" t="str">
        <f t="shared" si="18"/>
        <v/>
      </c>
      <c r="V80" s="61"/>
      <c r="W80" s="61"/>
      <c r="X80" s="62" t="str">
        <f t="shared" si="19"/>
        <v/>
      </c>
      <c r="Y80" s="62" t="str">
        <f t="shared" si="20"/>
        <v/>
      </c>
      <c r="Z80" s="61"/>
      <c r="AA80" s="61"/>
      <c r="AB80" s="63" t="str">
        <f t="shared" si="21"/>
        <v/>
      </c>
      <c r="AC80" s="61"/>
      <c r="AD80" s="61"/>
      <c r="AE80" s="61"/>
      <c r="AF80" s="61"/>
      <c r="AG80" s="61"/>
      <c r="AH80" s="61"/>
      <c r="AI80" s="61" t="str">
        <f t="shared" si="22"/>
        <v/>
      </c>
      <c r="AJ80" s="61">
        <f t="shared" si="23"/>
        <v>0</v>
      </c>
    </row>
    <row r="81" spans="1:36" hidden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24"/>
      <c r="Q81" s="24"/>
      <c r="R81" s="67"/>
      <c r="S81" s="61" t="str">
        <f t="shared" si="16"/>
        <v/>
      </c>
      <c r="T81" s="61" t="str">
        <f t="shared" si="17"/>
        <v/>
      </c>
      <c r="U81" s="61" t="str">
        <f t="shared" si="18"/>
        <v/>
      </c>
      <c r="V81" s="61"/>
      <c r="W81" s="61"/>
      <c r="X81" s="62" t="str">
        <f t="shared" si="19"/>
        <v/>
      </c>
      <c r="Y81" s="62" t="str">
        <f t="shared" si="20"/>
        <v/>
      </c>
      <c r="Z81" s="61"/>
      <c r="AA81" s="61"/>
      <c r="AB81" s="63" t="str">
        <f t="shared" si="21"/>
        <v/>
      </c>
      <c r="AC81" s="61"/>
      <c r="AD81" s="61"/>
      <c r="AE81" s="61"/>
      <c r="AF81" s="61"/>
      <c r="AG81" s="61"/>
      <c r="AH81" s="61"/>
      <c r="AI81" s="61" t="str">
        <f t="shared" si="22"/>
        <v/>
      </c>
      <c r="AJ81" s="61">
        <f t="shared" si="23"/>
        <v>0</v>
      </c>
    </row>
    <row r="82" spans="1:36" hidden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24"/>
      <c r="Q82" s="24"/>
      <c r="R82" s="67"/>
      <c r="S82" s="61" t="str">
        <f t="shared" si="16"/>
        <v/>
      </c>
      <c r="T82" s="61" t="str">
        <f t="shared" si="17"/>
        <v/>
      </c>
      <c r="U82" s="61" t="str">
        <f t="shared" si="18"/>
        <v/>
      </c>
      <c r="V82" s="61"/>
      <c r="W82" s="61"/>
      <c r="X82" s="62" t="str">
        <f t="shared" si="19"/>
        <v/>
      </c>
      <c r="Y82" s="62" t="str">
        <f t="shared" si="20"/>
        <v/>
      </c>
      <c r="Z82" s="61"/>
      <c r="AA82" s="61"/>
      <c r="AB82" s="63" t="str">
        <f t="shared" si="21"/>
        <v/>
      </c>
      <c r="AC82" s="61"/>
      <c r="AD82" s="61"/>
      <c r="AE82" s="61"/>
      <c r="AF82" s="61"/>
      <c r="AG82" s="61"/>
      <c r="AH82" s="61"/>
      <c r="AI82" s="61" t="str">
        <f t="shared" si="22"/>
        <v/>
      </c>
      <c r="AJ82" s="61">
        <f t="shared" si="23"/>
        <v>0</v>
      </c>
    </row>
    <row r="83" spans="1:36" hidden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4"/>
      <c r="Q83" s="24"/>
      <c r="R83" s="67"/>
      <c r="S83" s="61" t="str">
        <f t="shared" si="16"/>
        <v/>
      </c>
      <c r="T83" s="61" t="str">
        <f t="shared" si="17"/>
        <v/>
      </c>
      <c r="U83" s="61" t="str">
        <f t="shared" si="18"/>
        <v/>
      </c>
      <c r="V83" s="61"/>
      <c r="W83" s="61"/>
      <c r="X83" s="62" t="str">
        <f t="shared" si="19"/>
        <v/>
      </c>
      <c r="Y83" s="62" t="str">
        <f t="shared" si="20"/>
        <v/>
      </c>
      <c r="Z83" s="61"/>
      <c r="AA83" s="61"/>
      <c r="AB83" s="63" t="str">
        <f t="shared" si="21"/>
        <v/>
      </c>
      <c r="AC83" s="61"/>
      <c r="AD83" s="61"/>
      <c r="AE83" s="61"/>
      <c r="AF83" s="61"/>
      <c r="AG83" s="61"/>
      <c r="AH83" s="61"/>
      <c r="AI83" s="61" t="str">
        <f t="shared" si="22"/>
        <v/>
      </c>
      <c r="AJ83" s="61">
        <f t="shared" si="23"/>
        <v>0</v>
      </c>
    </row>
    <row r="84" spans="1:36" hidden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24"/>
      <c r="Q84" s="24"/>
      <c r="R84" s="67"/>
      <c r="S84" s="61" t="str">
        <f t="shared" si="16"/>
        <v/>
      </c>
      <c r="T84" s="61" t="str">
        <f t="shared" si="17"/>
        <v/>
      </c>
      <c r="U84" s="61" t="str">
        <f t="shared" si="18"/>
        <v/>
      </c>
      <c r="V84" s="61"/>
      <c r="W84" s="61"/>
      <c r="X84" s="62" t="str">
        <f t="shared" si="19"/>
        <v/>
      </c>
      <c r="Y84" s="62" t="str">
        <f t="shared" si="20"/>
        <v/>
      </c>
      <c r="Z84" s="61"/>
      <c r="AA84" s="61"/>
      <c r="AB84" s="63" t="str">
        <f t="shared" si="21"/>
        <v/>
      </c>
      <c r="AC84" s="61"/>
      <c r="AD84" s="61"/>
      <c r="AE84" s="61"/>
      <c r="AF84" s="61"/>
      <c r="AG84" s="61"/>
      <c r="AH84" s="61"/>
      <c r="AI84" s="61" t="str">
        <f t="shared" si="22"/>
        <v/>
      </c>
      <c r="AJ84" s="61">
        <f t="shared" si="23"/>
        <v>0</v>
      </c>
    </row>
    <row r="85" spans="1:36" hidden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24"/>
      <c r="Q85" s="24"/>
      <c r="R85" s="67"/>
      <c r="S85" s="61" t="str">
        <f t="shared" si="16"/>
        <v/>
      </c>
      <c r="T85" s="61" t="str">
        <f t="shared" si="17"/>
        <v/>
      </c>
      <c r="U85" s="61" t="str">
        <f t="shared" si="18"/>
        <v/>
      </c>
      <c r="V85" s="61"/>
      <c r="W85" s="61"/>
      <c r="X85" s="62" t="str">
        <f t="shared" si="19"/>
        <v/>
      </c>
      <c r="Y85" s="62" t="str">
        <f t="shared" si="20"/>
        <v/>
      </c>
      <c r="Z85" s="61"/>
      <c r="AA85" s="61"/>
      <c r="AB85" s="63" t="str">
        <f t="shared" si="21"/>
        <v/>
      </c>
      <c r="AC85" s="61"/>
      <c r="AD85" s="61"/>
      <c r="AE85" s="61"/>
      <c r="AF85" s="61"/>
      <c r="AG85" s="61"/>
      <c r="AH85" s="61"/>
      <c r="AI85" s="61" t="str">
        <f t="shared" si="22"/>
        <v/>
      </c>
      <c r="AJ85" s="61">
        <f t="shared" si="23"/>
        <v>0</v>
      </c>
    </row>
    <row r="86" spans="1:36" hidden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4"/>
      <c r="Q86" s="24"/>
      <c r="R86" s="67"/>
      <c r="S86" s="61" t="str">
        <f t="shared" si="16"/>
        <v/>
      </c>
      <c r="T86" s="61" t="str">
        <f t="shared" si="17"/>
        <v/>
      </c>
      <c r="U86" s="61" t="str">
        <f t="shared" si="18"/>
        <v/>
      </c>
      <c r="V86" s="61"/>
      <c r="W86" s="61"/>
      <c r="X86" s="62" t="str">
        <f t="shared" si="19"/>
        <v/>
      </c>
      <c r="Y86" s="62" t="str">
        <f t="shared" si="20"/>
        <v/>
      </c>
      <c r="Z86" s="61"/>
      <c r="AA86" s="61"/>
      <c r="AB86" s="63" t="str">
        <f t="shared" si="21"/>
        <v/>
      </c>
      <c r="AC86" s="61"/>
      <c r="AD86" s="61"/>
      <c r="AE86" s="61"/>
      <c r="AF86" s="61"/>
      <c r="AG86" s="61"/>
      <c r="AH86" s="61"/>
      <c r="AI86" s="61" t="str">
        <f t="shared" si="22"/>
        <v/>
      </c>
      <c r="AJ86" s="61">
        <f t="shared" si="23"/>
        <v>0</v>
      </c>
    </row>
    <row r="87" spans="1:36" hidden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4"/>
      <c r="Q87" s="24"/>
      <c r="R87" s="67"/>
      <c r="S87" s="61" t="str">
        <f t="shared" si="16"/>
        <v/>
      </c>
      <c r="T87" s="61" t="str">
        <f t="shared" si="17"/>
        <v/>
      </c>
      <c r="U87" s="61" t="str">
        <f t="shared" si="18"/>
        <v/>
      </c>
      <c r="V87" s="61"/>
      <c r="W87" s="61"/>
      <c r="X87" s="62" t="str">
        <f t="shared" si="19"/>
        <v/>
      </c>
      <c r="Y87" s="62" t="str">
        <f t="shared" si="20"/>
        <v/>
      </c>
      <c r="Z87" s="61"/>
      <c r="AA87" s="61"/>
      <c r="AB87" s="63" t="str">
        <f t="shared" si="21"/>
        <v/>
      </c>
      <c r="AC87" s="61"/>
      <c r="AD87" s="61"/>
      <c r="AE87" s="61"/>
      <c r="AF87" s="61"/>
      <c r="AG87" s="61"/>
      <c r="AH87" s="61"/>
      <c r="AI87" s="61" t="str">
        <f t="shared" si="22"/>
        <v/>
      </c>
      <c r="AJ87" s="61">
        <f t="shared" si="23"/>
        <v>0</v>
      </c>
    </row>
    <row r="88" spans="1:36" hidden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4"/>
      <c r="Q88" s="24"/>
      <c r="R88" s="67"/>
      <c r="S88" s="61" t="str">
        <f t="shared" si="16"/>
        <v/>
      </c>
      <c r="T88" s="61" t="str">
        <f t="shared" si="17"/>
        <v/>
      </c>
      <c r="U88" s="61" t="str">
        <f t="shared" si="18"/>
        <v/>
      </c>
      <c r="V88" s="61"/>
      <c r="W88" s="61"/>
      <c r="X88" s="62" t="str">
        <f t="shared" si="19"/>
        <v/>
      </c>
      <c r="Y88" s="62" t="str">
        <f t="shared" si="20"/>
        <v/>
      </c>
      <c r="Z88" s="61"/>
      <c r="AA88" s="61"/>
      <c r="AB88" s="63" t="str">
        <f t="shared" si="21"/>
        <v/>
      </c>
      <c r="AC88" s="61"/>
      <c r="AD88" s="61"/>
      <c r="AE88" s="61"/>
      <c r="AF88" s="61"/>
      <c r="AG88" s="61"/>
      <c r="AH88" s="61"/>
      <c r="AI88" s="61" t="str">
        <f t="shared" si="22"/>
        <v/>
      </c>
      <c r="AJ88" s="61">
        <f t="shared" si="23"/>
        <v>0</v>
      </c>
    </row>
    <row r="89" spans="1:36" hidden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4">
        <f t="shared" ref="P89:P120" si="24">G89</f>
        <v>0</v>
      </c>
      <c r="Q89" s="24">
        <f t="shared" ref="Q89:Q120" si="25">I89</f>
        <v>0</v>
      </c>
      <c r="R89" s="67"/>
      <c r="S89" s="61" t="str">
        <f t="shared" si="16"/>
        <v/>
      </c>
      <c r="T89" s="61" t="str">
        <f t="shared" si="17"/>
        <v/>
      </c>
      <c r="U89" s="61" t="str">
        <f t="shared" si="18"/>
        <v/>
      </c>
      <c r="V89" s="61"/>
      <c r="W89" s="61"/>
      <c r="X89" s="62" t="str">
        <f t="shared" si="19"/>
        <v/>
      </c>
      <c r="Y89" s="62" t="str">
        <f t="shared" si="20"/>
        <v/>
      </c>
      <c r="Z89" s="61"/>
      <c r="AA89" s="61"/>
      <c r="AB89" s="63" t="str">
        <f t="shared" si="21"/>
        <v/>
      </c>
      <c r="AC89" s="61"/>
      <c r="AD89" s="61"/>
      <c r="AE89" s="61"/>
      <c r="AF89" s="61"/>
      <c r="AG89" s="61"/>
      <c r="AH89" s="61"/>
      <c r="AI89" s="61" t="str">
        <f t="shared" si="22"/>
        <v/>
      </c>
      <c r="AJ89" s="61">
        <f t="shared" si="23"/>
        <v>0</v>
      </c>
    </row>
    <row r="90" spans="1:36" hidden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24">
        <f t="shared" si="24"/>
        <v>0</v>
      </c>
      <c r="Q90" s="24">
        <f t="shared" si="25"/>
        <v>0</v>
      </c>
      <c r="R90" s="67"/>
      <c r="S90" s="61" t="str">
        <f t="shared" si="16"/>
        <v/>
      </c>
      <c r="T90" s="61" t="str">
        <f t="shared" si="17"/>
        <v/>
      </c>
      <c r="U90" s="61" t="str">
        <f t="shared" si="18"/>
        <v/>
      </c>
      <c r="V90" s="61"/>
      <c r="W90" s="61"/>
      <c r="X90" s="62" t="str">
        <f t="shared" si="19"/>
        <v/>
      </c>
      <c r="Y90" s="62" t="str">
        <f t="shared" si="20"/>
        <v/>
      </c>
      <c r="Z90" s="61"/>
      <c r="AA90" s="61"/>
      <c r="AB90" s="63" t="str">
        <f t="shared" si="21"/>
        <v/>
      </c>
      <c r="AC90" s="61"/>
      <c r="AD90" s="61"/>
      <c r="AE90" s="61"/>
      <c r="AF90" s="61"/>
      <c r="AG90" s="61"/>
      <c r="AH90" s="61"/>
      <c r="AI90" s="61" t="str">
        <f t="shared" si="22"/>
        <v/>
      </c>
      <c r="AJ90" s="61">
        <f t="shared" si="23"/>
        <v>0</v>
      </c>
    </row>
    <row r="91" spans="1:36" hidden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24">
        <f t="shared" si="24"/>
        <v>0</v>
      </c>
      <c r="Q91" s="24">
        <f t="shared" si="25"/>
        <v>0</v>
      </c>
      <c r="R91" s="67"/>
      <c r="S91" s="61" t="str">
        <f t="shared" si="16"/>
        <v/>
      </c>
      <c r="T91" s="61" t="str">
        <f t="shared" si="17"/>
        <v/>
      </c>
      <c r="U91" s="61" t="str">
        <f t="shared" si="18"/>
        <v/>
      </c>
      <c r="V91" s="61"/>
      <c r="W91" s="61"/>
      <c r="X91" s="62" t="str">
        <f t="shared" si="19"/>
        <v/>
      </c>
      <c r="Y91" s="62" t="str">
        <f t="shared" si="20"/>
        <v/>
      </c>
      <c r="Z91" s="61"/>
      <c r="AA91" s="61"/>
      <c r="AB91" s="63" t="str">
        <f t="shared" si="21"/>
        <v/>
      </c>
      <c r="AC91" s="61"/>
      <c r="AD91" s="61"/>
      <c r="AE91" s="61"/>
      <c r="AF91" s="61"/>
      <c r="AG91" s="61"/>
      <c r="AH91" s="61"/>
      <c r="AI91" s="61" t="str">
        <f t="shared" si="22"/>
        <v/>
      </c>
      <c r="AJ91" s="61">
        <f t="shared" si="23"/>
        <v>0</v>
      </c>
    </row>
    <row r="92" spans="1:36" hidden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24">
        <f t="shared" si="24"/>
        <v>0</v>
      </c>
      <c r="Q92" s="24">
        <f t="shared" si="25"/>
        <v>0</v>
      </c>
      <c r="R92" s="67"/>
      <c r="S92" s="61" t="str">
        <f t="shared" si="16"/>
        <v/>
      </c>
      <c r="T92" s="61" t="str">
        <f t="shared" si="17"/>
        <v/>
      </c>
      <c r="U92" s="61" t="str">
        <f t="shared" si="18"/>
        <v/>
      </c>
      <c r="V92" s="61"/>
      <c r="W92" s="61"/>
      <c r="X92" s="62" t="str">
        <f t="shared" si="19"/>
        <v/>
      </c>
      <c r="Y92" s="62" t="str">
        <f t="shared" si="20"/>
        <v/>
      </c>
      <c r="Z92" s="61"/>
      <c r="AA92" s="61"/>
      <c r="AB92" s="63" t="str">
        <f t="shared" si="21"/>
        <v/>
      </c>
      <c r="AC92" s="61"/>
      <c r="AD92" s="61"/>
      <c r="AE92" s="61"/>
      <c r="AF92" s="61"/>
      <c r="AG92" s="61"/>
      <c r="AH92" s="61"/>
      <c r="AI92" s="61" t="str">
        <f t="shared" si="22"/>
        <v/>
      </c>
      <c r="AJ92" s="61">
        <f t="shared" si="23"/>
        <v>0</v>
      </c>
    </row>
    <row r="93" spans="1:36" hidden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24">
        <f t="shared" si="24"/>
        <v>0</v>
      </c>
      <c r="Q93" s="24">
        <f t="shared" si="25"/>
        <v>0</v>
      </c>
      <c r="R93" s="67"/>
      <c r="S93" s="61" t="str">
        <f t="shared" si="16"/>
        <v/>
      </c>
      <c r="T93" s="61" t="str">
        <f t="shared" si="17"/>
        <v/>
      </c>
      <c r="U93" s="61" t="str">
        <f t="shared" si="18"/>
        <v/>
      </c>
      <c r="V93" s="61"/>
      <c r="W93" s="61"/>
      <c r="X93" s="62" t="str">
        <f t="shared" si="19"/>
        <v/>
      </c>
      <c r="Y93" s="62" t="str">
        <f t="shared" si="20"/>
        <v/>
      </c>
      <c r="Z93" s="61"/>
      <c r="AA93" s="61"/>
      <c r="AB93" s="63" t="str">
        <f t="shared" si="21"/>
        <v/>
      </c>
      <c r="AC93" s="61"/>
      <c r="AD93" s="61"/>
      <c r="AE93" s="61"/>
      <c r="AF93" s="61"/>
      <c r="AG93" s="61"/>
      <c r="AH93" s="61"/>
      <c r="AI93" s="61" t="str">
        <f t="shared" si="22"/>
        <v/>
      </c>
      <c r="AJ93" s="61">
        <f t="shared" si="23"/>
        <v>0</v>
      </c>
    </row>
    <row r="94" spans="1:36" hidden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4">
        <f t="shared" si="24"/>
        <v>0</v>
      </c>
      <c r="Q94" s="24">
        <f t="shared" si="25"/>
        <v>0</v>
      </c>
      <c r="R94" s="67"/>
      <c r="S94" s="61" t="str">
        <f t="shared" si="16"/>
        <v/>
      </c>
      <c r="T94" s="61" t="str">
        <f t="shared" si="17"/>
        <v/>
      </c>
      <c r="U94" s="61" t="str">
        <f t="shared" si="18"/>
        <v/>
      </c>
      <c r="V94" s="61"/>
      <c r="W94" s="61"/>
      <c r="X94" s="62" t="str">
        <f t="shared" si="19"/>
        <v/>
      </c>
      <c r="Y94" s="62" t="str">
        <f t="shared" si="20"/>
        <v/>
      </c>
      <c r="Z94" s="61"/>
      <c r="AA94" s="61"/>
      <c r="AB94" s="63" t="str">
        <f t="shared" si="21"/>
        <v/>
      </c>
      <c r="AC94" s="61"/>
      <c r="AD94" s="61"/>
      <c r="AE94" s="61"/>
      <c r="AF94" s="61"/>
      <c r="AG94" s="61"/>
      <c r="AH94" s="61"/>
      <c r="AI94" s="61" t="str">
        <f t="shared" si="22"/>
        <v/>
      </c>
      <c r="AJ94" s="61">
        <f t="shared" si="23"/>
        <v>0</v>
      </c>
    </row>
    <row r="95" spans="1:36" hidden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24">
        <f t="shared" si="24"/>
        <v>0</v>
      </c>
      <c r="Q95" s="24">
        <f t="shared" si="25"/>
        <v>0</v>
      </c>
      <c r="R95" s="67"/>
      <c r="S95" s="61" t="str">
        <f t="shared" si="16"/>
        <v/>
      </c>
      <c r="T95" s="61" t="str">
        <f t="shared" si="17"/>
        <v/>
      </c>
      <c r="U95" s="61" t="str">
        <f t="shared" si="18"/>
        <v/>
      </c>
      <c r="V95" s="61"/>
      <c r="W95" s="61"/>
      <c r="X95" s="62" t="str">
        <f t="shared" si="19"/>
        <v/>
      </c>
      <c r="Y95" s="62" t="str">
        <f t="shared" si="20"/>
        <v/>
      </c>
      <c r="Z95" s="61"/>
      <c r="AA95" s="61"/>
      <c r="AB95" s="63" t="str">
        <f t="shared" si="21"/>
        <v/>
      </c>
      <c r="AC95" s="61"/>
      <c r="AD95" s="61"/>
      <c r="AE95" s="61"/>
      <c r="AF95" s="61"/>
      <c r="AG95" s="61"/>
      <c r="AH95" s="61"/>
      <c r="AI95" s="61" t="str">
        <f t="shared" si="22"/>
        <v/>
      </c>
      <c r="AJ95" s="61">
        <f t="shared" si="23"/>
        <v>0</v>
      </c>
    </row>
    <row r="96" spans="1:36" hidden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4">
        <f t="shared" si="24"/>
        <v>0</v>
      </c>
      <c r="Q96" s="24">
        <f t="shared" si="25"/>
        <v>0</v>
      </c>
      <c r="R96" s="67"/>
      <c r="S96" s="61" t="str">
        <f t="shared" si="16"/>
        <v/>
      </c>
      <c r="T96" s="61" t="str">
        <f t="shared" si="17"/>
        <v/>
      </c>
      <c r="U96" s="61" t="str">
        <f t="shared" si="18"/>
        <v/>
      </c>
      <c r="V96" s="61"/>
      <c r="W96" s="61"/>
      <c r="X96" s="62" t="str">
        <f t="shared" si="19"/>
        <v/>
      </c>
      <c r="Y96" s="62" t="str">
        <f t="shared" si="20"/>
        <v/>
      </c>
      <c r="Z96" s="61"/>
      <c r="AA96" s="61"/>
      <c r="AB96" s="63" t="str">
        <f t="shared" si="21"/>
        <v/>
      </c>
      <c r="AC96" s="61"/>
      <c r="AD96" s="61"/>
      <c r="AE96" s="61"/>
      <c r="AF96" s="61"/>
      <c r="AG96" s="61"/>
      <c r="AH96" s="61"/>
      <c r="AI96" s="61" t="str">
        <f t="shared" si="22"/>
        <v/>
      </c>
      <c r="AJ96" s="61">
        <f t="shared" si="23"/>
        <v>0</v>
      </c>
    </row>
    <row r="97" spans="1:36" hidden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24">
        <f t="shared" si="24"/>
        <v>0</v>
      </c>
      <c r="Q97" s="24">
        <f t="shared" si="25"/>
        <v>0</v>
      </c>
      <c r="R97" s="67"/>
      <c r="S97" s="61" t="str">
        <f t="shared" si="16"/>
        <v/>
      </c>
      <c r="T97" s="61" t="str">
        <f t="shared" si="17"/>
        <v/>
      </c>
      <c r="U97" s="61" t="str">
        <f t="shared" si="18"/>
        <v/>
      </c>
      <c r="V97" s="61"/>
      <c r="W97" s="61"/>
      <c r="X97" s="62" t="str">
        <f t="shared" si="19"/>
        <v/>
      </c>
      <c r="Y97" s="62" t="str">
        <f t="shared" si="20"/>
        <v/>
      </c>
      <c r="Z97" s="61"/>
      <c r="AA97" s="61"/>
      <c r="AB97" s="63" t="str">
        <f t="shared" si="21"/>
        <v/>
      </c>
      <c r="AC97" s="61"/>
      <c r="AD97" s="61"/>
      <c r="AE97" s="61"/>
      <c r="AF97" s="61"/>
      <c r="AG97" s="61"/>
      <c r="AH97" s="61"/>
      <c r="AI97" s="61" t="str">
        <f t="shared" si="22"/>
        <v/>
      </c>
      <c r="AJ97" s="61">
        <f t="shared" si="23"/>
        <v>0</v>
      </c>
    </row>
    <row r="98" spans="1:36" hidden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24">
        <f t="shared" si="24"/>
        <v>0</v>
      </c>
      <c r="Q98" s="24">
        <f t="shared" si="25"/>
        <v>0</v>
      </c>
      <c r="R98" s="67"/>
      <c r="S98" s="61" t="str">
        <f t="shared" si="16"/>
        <v/>
      </c>
      <c r="T98" s="61" t="str">
        <f t="shared" si="17"/>
        <v/>
      </c>
      <c r="U98" s="61" t="str">
        <f t="shared" si="18"/>
        <v/>
      </c>
      <c r="V98" s="61"/>
      <c r="W98" s="61"/>
      <c r="X98" s="62" t="str">
        <f t="shared" si="19"/>
        <v/>
      </c>
      <c r="Y98" s="62" t="str">
        <f t="shared" si="20"/>
        <v/>
      </c>
      <c r="Z98" s="61"/>
      <c r="AA98" s="61"/>
      <c r="AB98" s="63" t="str">
        <f t="shared" si="21"/>
        <v/>
      </c>
      <c r="AC98" s="61"/>
      <c r="AD98" s="61"/>
      <c r="AE98" s="61"/>
      <c r="AF98" s="61"/>
      <c r="AG98" s="61"/>
      <c r="AH98" s="61"/>
      <c r="AI98" s="61" t="str">
        <f t="shared" si="22"/>
        <v/>
      </c>
      <c r="AJ98" s="61">
        <f t="shared" si="23"/>
        <v>0</v>
      </c>
    </row>
    <row r="99" spans="1:36" hidden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24">
        <f t="shared" si="24"/>
        <v>0</v>
      </c>
      <c r="Q99" s="24">
        <f t="shared" si="25"/>
        <v>0</v>
      </c>
      <c r="R99" s="67"/>
      <c r="S99" s="61" t="str">
        <f t="shared" si="16"/>
        <v/>
      </c>
      <c r="T99" s="61" t="str">
        <f t="shared" si="17"/>
        <v/>
      </c>
      <c r="U99" s="61" t="str">
        <f t="shared" si="18"/>
        <v/>
      </c>
      <c r="V99" s="61"/>
      <c r="W99" s="61"/>
      <c r="X99" s="62" t="str">
        <f t="shared" si="19"/>
        <v/>
      </c>
      <c r="Y99" s="62" t="str">
        <f t="shared" si="20"/>
        <v/>
      </c>
      <c r="Z99" s="61"/>
      <c r="AA99" s="61"/>
      <c r="AB99" s="63" t="str">
        <f t="shared" si="21"/>
        <v/>
      </c>
      <c r="AC99" s="61"/>
      <c r="AD99" s="61"/>
      <c r="AE99" s="61"/>
      <c r="AF99" s="61"/>
      <c r="AG99" s="61"/>
      <c r="AH99" s="61"/>
      <c r="AI99" s="61" t="str">
        <f t="shared" si="22"/>
        <v/>
      </c>
      <c r="AJ99" s="61">
        <f t="shared" si="23"/>
        <v>0</v>
      </c>
    </row>
    <row r="100" spans="1:36" hidden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24">
        <f t="shared" si="24"/>
        <v>0</v>
      </c>
      <c r="Q100" s="24">
        <f t="shared" si="25"/>
        <v>0</v>
      </c>
      <c r="R100" s="67"/>
      <c r="S100" s="61" t="str">
        <f t="shared" si="16"/>
        <v/>
      </c>
      <c r="T100" s="61" t="str">
        <f t="shared" si="17"/>
        <v/>
      </c>
      <c r="U100" s="61" t="str">
        <f t="shared" si="18"/>
        <v/>
      </c>
      <c r="V100" s="61"/>
      <c r="W100" s="61"/>
      <c r="X100" s="62" t="str">
        <f t="shared" si="19"/>
        <v/>
      </c>
      <c r="Y100" s="62" t="str">
        <f t="shared" si="20"/>
        <v/>
      </c>
      <c r="Z100" s="61"/>
      <c r="AA100" s="61"/>
      <c r="AB100" s="63" t="str">
        <f t="shared" si="21"/>
        <v/>
      </c>
      <c r="AC100" s="61"/>
      <c r="AD100" s="61"/>
      <c r="AE100" s="61"/>
      <c r="AF100" s="61"/>
      <c r="AG100" s="61"/>
      <c r="AH100" s="61"/>
      <c r="AI100" s="61" t="str">
        <f t="shared" si="22"/>
        <v/>
      </c>
      <c r="AJ100" s="61">
        <f t="shared" si="23"/>
        <v>0</v>
      </c>
    </row>
    <row r="101" spans="1:36" hidden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24">
        <f t="shared" si="24"/>
        <v>0</v>
      </c>
      <c r="Q101" s="24">
        <f t="shared" si="25"/>
        <v>0</v>
      </c>
      <c r="R101" s="67"/>
      <c r="S101" s="61" t="str">
        <f t="shared" si="16"/>
        <v/>
      </c>
      <c r="T101" s="61" t="str">
        <f t="shared" si="17"/>
        <v/>
      </c>
      <c r="U101" s="61" t="str">
        <f t="shared" si="18"/>
        <v/>
      </c>
      <c r="V101" s="61"/>
      <c r="W101" s="61"/>
      <c r="X101" s="62" t="str">
        <f t="shared" si="19"/>
        <v/>
      </c>
      <c r="Y101" s="62" t="str">
        <f t="shared" si="20"/>
        <v/>
      </c>
      <c r="Z101" s="61"/>
      <c r="AA101" s="61"/>
      <c r="AB101" s="63" t="str">
        <f t="shared" si="21"/>
        <v/>
      </c>
      <c r="AC101" s="61"/>
      <c r="AD101" s="61"/>
      <c r="AE101" s="61"/>
      <c r="AF101" s="61"/>
      <c r="AG101" s="61"/>
      <c r="AH101" s="61"/>
      <c r="AI101" s="61" t="str">
        <f t="shared" si="22"/>
        <v/>
      </c>
      <c r="AJ101" s="61">
        <f t="shared" si="23"/>
        <v>0</v>
      </c>
    </row>
    <row r="102" spans="1:36" hidden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24">
        <f t="shared" si="24"/>
        <v>0</v>
      </c>
      <c r="Q102" s="24">
        <f t="shared" si="25"/>
        <v>0</v>
      </c>
      <c r="R102" s="67"/>
      <c r="S102" s="61" t="str">
        <f t="shared" si="16"/>
        <v/>
      </c>
      <c r="T102" s="61" t="str">
        <f t="shared" si="17"/>
        <v/>
      </c>
      <c r="U102" s="61" t="str">
        <f t="shared" si="18"/>
        <v/>
      </c>
      <c r="V102" s="61"/>
      <c r="W102" s="61"/>
      <c r="X102" s="62" t="str">
        <f t="shared" si="19"/>
        <v/>
      </c>
      <c r="Y102" s="62" t="str">
        <f t="shared" si="20"/>
        <v/>
      </c>
      <c r="Z102" s="61"/>
      <c r="AA102" s="61"/>
      <c r="AB102" s="63" t="str">
        <f t="shared" si="21"/>
        <v/>
      </c>
      <c r="AC102" s="61"/>
      <c r="AD102" s="61"/>
      <c r="AE102" s="61"/>
      <c r="AF102" s="61"/>
      <c r="AG102" s="61"/>
      <c r="AH102" s="61"/>
      <c r="AI102" s="61" t="str">
        <f t="shared" si="22"/>
        <v/>
      </c>
      <c r="AJ102" s="61">
        <f t="shared" si="23"/>
        <v>0</v>
      </c>
    </row>
    <row r="103" spans="1:36" hidden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24">
        <f t="shared" si="24"/>
        <v>0</v>
      </c>
      <c r="Q103" s="24">
        <f t="shared" si="25"/>
        <v>0</v>
      </c>
      <c r="R103" s="67"/>
      <c r="S103" s="61" t="str">
        <f t="shared" si="16"/>
        <v/>
      </c>
      <c r="T103" s="61" t="str">
        <f t="shared" si="17"/>
        <v/>
      </c>
      <c r="U103" s="61" t="str">
        <f t="shared" si="18"/>
        <v/>
      </c>
      <c r="V103" s="61"/>
      <c r="W103" s="61"/>
      <c r="X103" s="62" t="str">
        <f t="shared" si="19"/>
        <v/>
      </c>
      <c r="Y103" s="62" t="str">
        <f t="shared" si="20"/>
        <v/>
      </c>
      <c r="Z103" s="61"/>
      <c r="AA103" s="61"/>
      <c r="AB103" s="63" t="str">
        <f t="shared" si="21"/>
        <v/>
      </c>
      <c r="AC103" s="61"/>
      <c r="AD103" s="61"/>
      <c r="AE103" s="61"/>
      <c r="AF103" s="61"/>
      <c r="AG103" s="61"/>
      <c r="AH103" s="61"/>
      <c r="AI103" s="61" t="str">
        <f t="shared" si="22"/>
        <v/>
      </c>
      <c r="AJ103" s="61">
        <f t="shared" si="23"/>
        <v>0</v>
      </c>
    </row>
    <row r="104" spans="1:36" hidden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24">
        <f t="shared" si="24"/>
        <v>0</v>
      </c>
      <c r="Q104" s="24">
        <f t="shared" si="25"/>
        <v>0</v>
      </c>
      <c r="R104" s="67"/>
      <c r="S104" s="61" t="str">
        <f t="shared" si="16"/>
        <v/>
      </c>
      <c r="T104" s="61" t="str">
        <f t="shared" si="17"/>
        <v/>
      </c>
      <c r="U104" s="61" t="str">
        <f t="shared" si="18"/>
        <v/>
      </c>
      <c r="V104" s="61"/>
      <c r="W104" s="61"/>
      <c r="X104" s="62" t="str">
        <f t="shared" si="19"/>
        <v/>
      </c>
      <c r="Y104" s="62" t="str">
        <f t="shared" si="20"/>
        <v/>
      </c>
      <c r="Z104" s="61"/>
      <c r="AA104" s="61"/>
      <c r="AB104" s="63" t="str">
        <f t="shared" si="21"/>
        <v/>
      </c>
      <c r="AC104" s="61"/>
      <c r="AD104" s="61"/>
      <c r="AE104" s="61"/>
      <c r="AF104" s="61"/>
      <c r="AG104" s="61"/>
      <c r="AH104" s="61"/>
      <c r="AI104" s="61" t="str">
        <f t="shared" si="22"/>
        <v/>
      </c>
      <c r="AJ104" s="61">
        <f t="shared" si="23"/>
        <v>0</v>
      </c>
    </row>
    <row r="105" spans="1:36" hidden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24">
        <f t="shared" si="24"/>
        <v>0</v>
      </c>
      <c r="Q105" s="24">
        <f t="shared" si="25"/>
        <v>0</v>
      </c>
      <c r="R105" s="67"/>
      <c r="S105" s="61" t="str">
        <f t="shared" si="16"/>
        <v/>
      </c>
      <c r="T105" s="61" t="str">
        <f t="shared" si="17"/>
        <v/>
      </c>
      <c r="U105" s="61" t="str">
        <f t="shared" si="18"/>
        <v/>
      </c>
      <c r="V105" s="61"/>
      <c r="W105" s="61"/>
      <c r="X105" s="62" t="str">
        <f t="shared" si="19"/>
        <v/>
      </c>
      <c r="Y105" s="62" t="str">
        <f t="shared" si="20"/>
        <v/>
      </c>
      <c r="Z105" s="61"/>
      <c r="AA105" s="61"/>
      <c r="AB105" s="63" t="str">
        <f t="shared" si="21"/>
        <v/>
      </c>
      <c r="AC105" s="61"/>
      <c r="AD105" s="61"/>
      <c r="AE105" s="61"/>
      <c r="AF105" s="61"/>
      <c r="AG105" s="61"/>
      <c r="AH105" s="61"/>
      <c r="AI105" s="61" t="str">
        <f t="shared" si="22"/>
        <v/>
      </c>
      <c r="AJ105" s="61">
        <f t="shared" si="23"/>
        <v>0</v>
      </c>
    </row>
    <row r="106" spans="1:36" hidden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24">
        <f t="shared" si="24"/>
        <v>0</v>
      </c>
      <c r="Q106" s="24">
        <f t="shared" si="25"/>
        <v>0</v>
      </c>
      <c r="R106" s="67"/>
      <c r="S106" s="61" t="str">
        <f t="shared" si="16"/>
        <v/>
      </c>
      <c r="T106" s="61" t="str">
        <f t="shared" si="17"/>
        <v/>
      </c>
      <c r="U106" s="61" t="str">
        <f t="shared" si="18"/>
        <v/>
      </c>
      <c r="V106" s="61"/>
      <c r="W106" s="61"/>
      <c r="X106" s="62" t="str">
        <f t="shared" si="19"/>
        <v/>
      </c>
      <c r="Y106" s="62" t="str">
        <f t="shared" si="20"/>
        <v/>
      </c>
      <c r="Z106" s="61"/>
      <c r="AA106" s="61"/>
      <c r="AB106" s="63" t="str">
        <f t="shared" si="21"/>
        <v/>
      </c>
      <c r="AC106" s="61"/>
      <c r="AD106" s="61"/>
      <c r="AE106" s="61"/>
      <c r="AF106" s="61"/>
      <c r="AG106" s="61"/>
      <c r="AH106" s="61"/>
      <c r="AI106" s="61" t="str">
        <f t="shared" si="22"/>
        <v/>
      </c>
      <c r="AJ106" s="61">
        <f t="shared" si="23"/>
        <v>0</v>
      </c>
    </row>
    <row r="107" spans="1:36" hidden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24">
        <f t="shared" si="24"/>
        <v>0</v>
      </c>
      <c r="Q107" s="24">
        <f t="shared" si="25"/>
        <v>0</v>
      </c>
      <c r="R107" s="67"/>
      <c r="S107" s="61" t="str">
        <f t="shared" ref="S107:S138" si="26">IF(OR(J107="СПЗ",,J107="Лекции",),N107,"")</f>
        <v/>
      </c>
      <c r="T107" s="61" t="str">
        <f t="shared" ref="T107:T138" si="27">IF(OR(J107="СПЗ",,J107="Семинары ИПЗ",),N107,"")</f>
        <v/>
      </c>
      <c r="U107" s="61" t="str">
        <f t="shared" ref="U107:U138" si="28">IF(OR(J107="СПЗ",,J107="Консультации",),N107,"")</f>
        <v/>
      </c>
      <c r="V107" s="61"/>
      <c r="W107" s="61"/>
      <c r="X107" s="62" t="str">
        <f t="shared" ref="X107:X138" si="29">IF(OR(J107="Зачеты",,J107="Зачет с оценкой"),IF(R107&lt;11,R107*0.2,R107*0.05+3),"")</f>
        <v/>
      </c>
      <c r="Y107" s="62" t="str">
        <f t="shared" ref="Y107:Y138" si="30">IF(J107="Экзамены",IF(R107&lt;11,R107*0.3,R107*0.05+3),"")</f>
        <v/>
      </c>
      <c r="Z107" s="61"/>
      <c r="AA107" s="61"/>
      <c r="AB107" s="63" t="str">
        <f t="shared" ref="AB107:AB138" si="31">IF(J107="Курсовые работы",J107,"")</f>
        <v/>
      </c>
      <c r="AC107" s="61"/>
      <c r="AD107" s="61"/>
      <c r="AE107" s="61"/>
      <c r="AF107" s="61"/>
      <c r="AG107" s="61"/>
      <c r="AH107" s="61"/>
      <c r="AI107" s="61" t="str">
        <f t="shared" ref="AI107:AI138" si="32">IF(J107="Вебинар",N107,"")</f>
        <v/>
      </c>
      <c r="AJ107" s="61">
        <f t="shared" ref="AJ107:AJ138" si="33">SUM(S107:AI107)</f>
        <v>0</v>
      </c>
    </row>
    <row r="108" spans="1:36" hidden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24">
        <f t="shared" si="24"/>
        <v>0</v>
      </c>
      <c r="Q108" s="24">
        <f t="shared" si="25"/>
        <v>0</v>
      </c>
      <c r="R108" s="67"/>
      <c r="S108" s="61" t="str">
        <f t="shared" si="26"/>
        <v/>
      </c>
      <c r="T108" s="61" t="str">
        <f t="shared" si="27"/>
        <v/>
      </c>
      <c r="U108" s="61" t="str">
        <f t="shared" si="28"/>
        <v/>
      </c>
      <c r="V108" s="61"/>
      <c r="W108" s="61"/>
      <c r="X108" s="62" t="str">
        <f t="shared" si="29"/>
        <v/>
      </c>
      <c r="Y108" s="62" t="str">
        <f t="shared" si="30"/>
        <v/>
      </c>
      <c r="Z108" s="61"/>
      <c r="AA108" s="61"/>
      <c r="AB108" s="63" t="str">
        <f t="shared" si="31"/>
        <v/>
      </c>
      <c r="AC108" s="61"/>
      <c r="AD108" s="61"/>
      <c r="AE108" s="61"/>
      <c r="AF108" s="61"/>
      <c r="AG108" s="61"/>
      <c r="AH108" s="61"/>
      <c r="AI108" s="61" t="str">
        <f t="shared" si="32"/>
        <v/>
      </c>
      <c r="AJ108" s="61">
        <f t="shared" si="33"/>
        <v>0</v>
      </c>
    </row>
    <row r="109" spans="1:36" hidden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24">
        <f t="shared" si="24"/>
        <v>0</v>
      </c>
      <c r="Q109" s="24">
        <f t="shared" si="25"/>
        <v>0</v>
      </c>
      <c r="R109" s="67"/>
      <c r="S109" s="61" t="str">
        <f t="shared" si="26"/>
        <v/>
      </c>
      <c r="T109" s="61" t="str">
        <f t="shared" si="27"/>
        <v/>
      </c>
      <c r="U109" s="61" t="str">
        <f t="shared" si="28"/>
        <v/>
      </c>
      <c r="V109" s="61"/>
      <c r="W109" s="61"/>
      <c r="X109" s="62" t="str">
        <f t="shared" si="29"/>
        <v/>
      </c>
      <c r="Y109" s="62" t="str">
        <f t="shared" si="30"/>
        <v/>
      </c>
      <c r="Z109" s="61"/>
      <c r="AA109" s="61"/>
      <c r="AB109" s="63" t="str">
        <f t="shared" si="31"/>
        <v/>
      </c>
      <c r="AC109" s="61"/>
      <c r="AD109" s="61"/>
      <c r="AE109" s="61"/>
      <c r="AF109" s="61"/>
      <c r="AG109" s="61"/>
      <c r="AH109" s="61"/>
      <c r="AI109" s="61" t="str">
        <f t="shared" si="32"/>
        <v/>
      </c>
      <c r="AJ109" s="61">
        <f t="shared" si="33"/>
        <v>0</v>
      </c>
    </row>
    <row r="110" spans="1:36" hidden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24">
        <f t="shared" si="24"/>
        <v>0</v>
      </c>
      <c r="Q110" s="24">
        <f t="shared" si="25"/>
        <v>0</v>
      </c>
      <c r="R110" s="67"/>
      <c r="S110" s="61" t="str">
        <f t="shared" si="26"/>
        <v/>
      </c>
      <c r="T110" s="61" t="str">
        <f t="shared" si="27"/>
        <v/>
      </c>
      <c r="U110" s="61" t="str">
        <f t="shared" si="28"/>
        <v/>
      </c>
      <c r="V110" s="61"/>
      <c r="W110" s="61"/>
      <c r="X110" s="62" t="str">
        <f t="shared" si="29"/>
        <v/>
      </c>
      <c r="Y110" s="62" t="str">
        <f t="shared" si="30"/>
        <v/>
      </c>
      <c r="Z110" s="61"/>
      <c r="AA110" s="61"/>
      <c r="AB110" s="63" t="str">
        <f t="shared" si="31"/>
        <v/>
      </c>
      <c r="AC110" s="61"/>
      <c r="AD110" s="61"/>
      <c r="AE110" s="61"/>
      <c r="AF110" s="61"/>
      <c r="AG110" s="61"/>
      <c r="AH110" s="61"/>
      <c r="AI110" s="61" t="str">
        <f t="shared" si="32"/>
        <v/>
      </c>
      <c r="AJ110" s="61">
        <f t="shared" si="33"/>
        <v>0</v>
      </c>
    </row>
    <row r="111" spans="1:36" hidden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24">
        <f t="shared" si="24"/>
        <v>0</v>
      </c>
      <c r="Q111" s="24">
        <f t="shared" si="25"/>
        <v>0</v>
      </c>
      <c r="R111" s="67"/>
      <c r="S111" s="61" t="str">
        <f t="shared" si="26"/>
        <v/>
      </c>
      <c r="T111" s="61" t="str">
        <f t="shared" si="27"/>
        <v/>
      </c>
      <c r="U111" s="61" t="str">
        <f t="shared" si="28"/>
        <v/>
      </c>
      <c r="V111" s="61"/>
      <c r="W111" s="61"/>
      <c r="X111" s="62" t="str">
        <f t="shared" si="29"/>
        <v/>
      </c>
      <c r="Y111" s="62" t="str">
        <f t="shared" si="30"/>
        <v/>
      </c>
      <c r="Z111" s="61"/>
      <c r="AA111" s="61"/>
      <c r="AB111" s="63" t="str">
        <f t="shared" si="31"/>
        <v/>
      </c>
      <c r="AC111" s="61"/>
      <c r="AD111" s="61"/>
      <c r="AE111" s="61"/>
      <c r="AF111" s="61"/>
      <c r="AG111" s="61"/>
      <c r="AH111" s="61"/>
      <c r="AI111" s="61" t="str">
        <f t="shared" si="32"/>
        <v/>
      </c>
      <c r="AJ111" s="61">
        <f t="shared" si="33"/>
        <v>0</v>
      </c>
    </row>
    <row r="112" spans="1:36" hidden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24">
        <f t="shared" si="24"/>
        <v>0</v>
      </c>
      <c r="Q112" s="24">
        <f t="shared" si="25"/>
        <v>0</v>
      </c>
      <c r="R112" s="67"/>
      <c r="S112" s="61" t="str">
        <f t="shared" si="26"/>
        <v/>
      </c>
      <c r="T112" s="61" t="str">
        <f t="shared" si="27"/>
        <v/>
      </c>
      <c r="U112" s="61" t="str">
        <f t="shared" si="28"/>
        <v/>
      </c>
      <c r="V112" s="61"/>
      <c r="W112" s="61"/>
      <c r="X112" s="62" t="str">
        <f t="shared" si="29"/>
        <v/>
      </c>
      <c r="Y112" s="62" t="str">
        <f t="shared" si="30"/>
        <v/>
      </c>
      <c r="Z112" s="61"/>
      <c r="AA112" s="61"/>
      <c r="AB112" s="63" t="str">
        <f t="shared" si="31"/>
        <v/>
      </c>
      <c r="AC112" s="61"/>
      <c r="AD112" s="61"/>
      <c r="AE112" s="61"/>
      <c r="AF112" s="61"/>
      <c r="AG112" s="61"/>
      <c r="AH112" s="61"/>
      <c r="AI112" s="61" t="str">
        <f t="shared" si="32"/>
        <v/>
      </c>
      <c r="AJ112" s="61">
        <f t="shared" si="33"/>
        <v>0</v>
      </c>
    </row>
    <row r="113" spans="1:36" hidden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24">
        <f t="shared" si="24"/>
        <v>0</v>
      </c>
      <c r="Q113" s="24">
        <f t="shared" si="25"/>
        <v>0</v>
      </c>
      <c r="R113" s="67"/>
      <c r="S113" s="61" t="str">
        <f t="shared" si="26"/>
        <v/>
      </c>
      <c r="T113" s="61" t="str">
        <f t="shared" si="27"/>
        <v/>
      </c>
      <c r="U113" s="61" t="str">
        <f t="shared" si="28"/>
        <v/>
      </c>
      <c r="V113" s="61"/>
      <c r="W113" s="61"/>
      <c r="X113" s="62" t="str">
        <f t="shared" si="29"/>
        <v/>
      </c>
      <c r="Y113" s="62" t="str">
        <f t="shared" si="30"/>
        <v/>
      </c>
      <c r="Z113" s="61"/>
      <c r="AA113" s="61"/>
      <c r="AB113" s="63" t="str">
        <f t="shared" si="31"/>
        <v/>
      </c>
      <c r="AC113" s="61"/>
      <c r="AD113" s="61"/>
      <c r="AE113" s="61"/>
      <c r="AF113" s="61"/>
      <c r="AG113" s="61"/>
      <c r="AH113" s="61"/>
      <c r="AI113" s="61" t="str">
        <f t="shared" si="32"/>
        <v/>
      </c>
      <c r="AJ113" s="61">
        <f t="shared" si="33"/>
        <v>0</v>
      </c>
    </row>
    <row r="114" spans="1:36" hidden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24">
        <f t="shared" si="24"/>
        <v>0</v>
      </c>
      <c r="Q114" s="24">
        <f t="shared" si="25"/>
        <v>0</v>
      </c>
      <c r="R114" s="67"/>
      <c r="S114" s="61" t="str">
        <f t="shared" si="26"/>
        <v/>
      </c>
      <c r="T114" s="61" t="str">
        <f t="shared" si="27"/>
        <v/>
      </c>
      <c r="U114" s="61" t="str">
        <f t="shared" si="28"/>
        <v/>
      </c>
      <c r="V114" s="61"/>
      <c r="W114" s="61"/>
      <c r="X114" s="62" t="str">
        <f t="shared" si="29"/>
        <v/>
      </c>
      <c r="Y114" s="62" t="str">
        <f t="shared" si="30"/>
        <v/>
      </c>
      <c r="Z114" s="61"/>
      <c r="AA114" s="61"/>
      <c r="AB114" s="63" t="str">
        <f t="shared" si="31"/>
        <v/>
      </c>
      <c r="AC114" s="61"/>
      <c r="AD114" s="61"/>
      <c r="AE114" s="61"/>
      <c r="AF114" s="61"/>
      <c r="AG114" s="61"/>
      <c r="AH114" s="61"/>
      <c r="AI114" s="61" t="str">
        <f t="shared" si="32"/>
        <v/>
      </c>
      <c r="AJ114" s="61">
        <f t="shared" si="33"/>
        <v>0</v>
      </c>
    </row>
    <row r="115" spans="1:36" hidden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24">
        <f t="shared" si="24"/>
        <v>0</v>
      </c>
      <c r="Q115" s="24">
        <f t="shared" si="25"/>
        <v>0</v>
      </c>
      <c r="R115" s="67"/>
      <c r="S115" s="61" t="str">
        <f t="shared" si="26"/>
        <v/>
      </c>
      <c r="T115" s="61" t="str">
        <f t="shared" si="27"/>
        <v/>
      </c>
      <c r="U115" s="61" t="str">
        <f t="shared" si="28"/>
        <v/>
      </c>
      <c r="V115" s="61"/>
      <c r="W115" s="61"/>
      <c r="X115" s="62" t="str">
        <f t="shared" si="29"/>
        <v/>
      </c>
      <c r="Y115" s="62" t="str">
        <f t="shared" si="30"/>
        <v/>
      </c>
      <c r="Z115" s="61"/>
      <c r="AA115" s="61"/>
      <c r="AB115" s="63" t="str">
        <f t="shared" si="31"/>
        <v/>
      </c>
      <c r="AC115" s="61"/>
      <c r="AD115" s="61"/>
      <c r="AE115" s="61"/>
      <c r="AF115" s="61"/>
      <c r="AG115" s="61"/>
      <c r="AH115" s="61"/>
      <c r="AI115" s="61" t="str">
        <f t="shared" si="32"/>
        <v/>
      </c>
      <c r="AJ115" s="61">
        <f t="shared" si="33"/>
        <v>0</v>
      </c>
    </row>
    <row r="116" spans="1:36" hidden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24">
        <f t="shared" si="24"/>
        <v>0</v>
      </c>
      <c r="Q116" s="24">
        <f t="shared" si="25"/>
        <v>0</v>
      </c>
      <c r="R116" s="67"/>
      <c r="S116" s="61" t="str">
        <f t="shared" si="26"/>
        <v/>
      </c>
      <c r="T116" s="61" t="str">
        <f t="shared" si="27"/>
        <v/>
      </c>
      <c r="U116" s="61" t="str">
        <f t="shared" si="28"/>
        <v/>
      </c>
      <c r="V116" s="61"/>
      <c r="W116" s="61"/>
      <c r="X116" s="62" t="str">
        <f t="shared" si="29"/>
        <v/>
      </c>
      <c r="Y116" s="62" t="str">
        <f t="shared" si="30"/>
        <v/>
      </c>
      <c r="Z116" s="61"/>
      <c r="AA116" s="61"/>
      <c r="AB116" s="63" t="str">
        <f t="shared" si="31"/>
        <v/>
      </c>
      <c r="AC116" s="61"/>
      <c r="AD116" s="61"/>
      <c r="AE116" s="61"/>
      <c r="AF116" s="61"/>
      <c r="AG116" s="61"/>
      <c r="AH116" s="61"/>
      <c r="AI116" s="61" t="str">
        <f t="shared" si="32"/>
        <v/>
      </c>
      <c r="AJ116" s="61">
        <f t="shared" si="33"/>
        <v>0</v>
      </c>
    </row>
    <row r="117" spans="1:36" hidden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24">
        <f t="shared" si="24"/>
        <v>0</v>
      </c>
      <c r="Q117" s="24">
        <f t="shared" si="25"/>
        <v>0</v>
      </c>
      <c r="R117" s="67"/>
      <c r="S117" s="61" t="str">
        <f t="shared" si="26"/>
        <v/>
      </c>
      <c r="T117" s="61" t="str">
        <f t="shared" si="27"/>
        <v/>
      </c>
      <c r="U117" s="61" t="str">
        <f t="shared" si="28"/>
        <v/>
      </c>
      <c r="V117" s="61"/>
      <c r="W117" s="61"/>
      <c r="X117" s="62" t="str">
        <f t="shared" si="29"/>
        <v/>
      </c>
      <c r="Y117" s="62" t="str">
        <f t="shared" si="30"/>
        <v/>
      </c>
      <c r="Z117" s="61"/>
      <c r="AA117" s="61"/>
      <c r="AB117" s="63" t="str">
        <f t="shared" si="31"/>
        <v/>
      </c>
      <c r="AC117" s="61"/>
      <c r="AD117" s="61"/>
      <c r="AE117" s="61"/>
      <c r="AF117" s="61"/>
      <c r="AG117" s="61"/>
      <c r="AH117" s="61"/>
      <c r="AI117" s="61" t="str">
        <f t="shared" si="32"/>
        <v/>
      </c>
      <c r="AJ117" s="61">
        <f t="shared" si="33"/>
        <v>0</v>
      </c>
    </row>
    <row r="118" spans="1:36" hidden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24">
        <f t="shared" si="24"/>
        <v>0</v>
      </c>
      <c r="Q118" s="24">
        <f t="shared" si="25"/>
        <v>0</v>
      </c>
      <c r="R118" s="67"/>
      <c r="S118" s="61" t="str">
        <f t="shared" si="26"/>
        <v/>
      </c>
      <c r="T118" s="61" t="str">
        <f t="shared" si="27"/>
        <v/>
      </c>
      <c r="U118" s="61" t="str">
        <f t="shared" si="28"/>
        <v/>
      </c>
      <c r="V118" s="61"/>
      <c r="W118" s="61"/>
      <c r="X118" s="62" t="str">
        <f t="shared" si="29"/>
        <v/>
      </c>
      <c r="Y118" s="62" t="str">
        <f t="shared" si="30"/>
        <v/>
      </c>
      <c r="Z118" s="61"/>
      <c r="AA118" s="61"/>
      <c r="AB118" s="63" t="str">
        <f t="shared" si="31"/>
        <v/>
      </c>
      <c r="AC118" s="61"/>
      <c r="AD118" s="61"/>
      <c r="AE118" s="61"/>
      <c r="AF118" s="61"/>
      <c r="AG118" s="61"/>
      <c r="AH118" s="61"/>
      <c r="AI118" s="61" t="str">
        <f t="shared" si="32"/>
        <v/>
      </c>
      <c r="AJ118" s="61">
        <f t="shared" si="33"/>
        <v>0</v>
      </c>
    </row>
    <row r="119" spans="1:36" hidden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24">
        <f t="shared" si="24"/>
        <v>0</v>
      </c>
      <c r="Q119" s="24">
        <f t="shared" si="25"/>
        <v>0</v>
      </c>
      <c r="R119" s="67"/>
      <c r="S119" s="61" t="str">
        <f t="shared" si="26"/>
        <v/>
      </c>
      <c r="T119" s="61" t="str">
        <f t="shared" si="27"/>
        <v/>
      </c>
      <c r="U119" s="61" t="str">
        <f t="shared" si="28"/>
        <v/>
      </c>
      <c r="V119" s="61"/>
      <c r="W119" s="61"/>
      <c r="X119" s="62" t="str">
        <f t="shared" si="29"/>
        <v/>
      </c>
      <c r="Y119" s="62" t="str">
        <f t="shared" si="30"/>
        <v/>
      </c>
      <c r="Z119" s="61"/>
      <c r="AA119" s="61"/>
      <c r="AB119" s="63" t="str">
        <f t="shared" si="31"/>
        <v/>
      </c>
      <c r="AC119" s="61"/>
      <c r="AD119" s="61"/>
      <c r="AE119" s="61"/>
      <c r="AF119" s="61"/>
      <c r="AG119" s="61"/>
      <c r="AH119" s="61"/>
      <c r="AI119" s="61" t="str">
        <f t="shared" si="32"/>
        <v/>
      </c>
      <c r="AJ119" s="61">
        <f t="shared" si="33"/>
        <v>0</v>
      </c>
    </row>
    <row r="120" spans="1:36" hidden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24">
        <f t="shared" si="24"/>
        <v>0</v>
      </c>
      <c r="Q120" s="24">
        <f t="shared" si="25"/>
        <v>0</v>
      </c>
      <c r="R120" s="67"/>
      <c r="S120" s="61" t="str">
        <f t="shared" si="26"/>
        <v/>
      </c>
      <c r="T120" s="61" t="str">
        <f t="shared" si="27"/>
        <v/>
      </c>
      <c r="U120" s="61" t="str">
        <f t="shared" si="28"/>
        <v/>
      </c>
      <c r="V120" s="61"/>
      <c r="W120" s="61"/>
      <c r="X120" s="62" t="str">
        <f t="shared" si="29"/>
        <v/>
      </c>
      <c r="Y120" s="62" t="str">
        <f t="shared" si="30"/>
        <v/>
      </c>
      <c r="Z120" s="61"/>
      <c r="AA120" s="61"/>
      <c r="AB120" s="63" t="str">
        <f t="shared" si="31"/>
        <v/>
      </c>
      <c r="AC120" s="61"/>
      <c r="AD120" s="61"/>
      <c r="AE120" s="61"/>
      <c r="AF120" s="61"/>
      <c r="AG120" s="61"/>
      <c r="AH120" s="61"/>
      <c r="AI120" s="61" t="str">
        <f t="shared" si="32"/>
        <v/>
      </c>
      <c r="AJ120" s="61">
        <f t="shared" si="33"/>
        <v>0</v>
      </c>
    </row>
    <row r="121" spans="1:36" hidden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24">
        <f t="shared" ref="P121:P150" si="34">G121</f>
        <v>0</v>
      </c>
      <c r="Q121" s="24">
        <f t="shared" ref="Q121:Q150" si="35">I121</f>
        <v>0</v>
      </c>
      <c r="R121" s="67"/>
      <c r="S121" s="61" t="str">
        <f t="shared" si="26"/>
        <v/>
      </c>
      <c r="T121" s="61" t="str">
        <f t="shared" si="27"/>
        <v/>
      </c>
      <c r="U121" s="61" t="str">
        <f t="shared" si="28"/>
        <v/>
      </c>
      <c r="V121" s="61"/>
      <c r="W121" s="61"/>
      <c r="X121" s="62" t="str">
        <f t="shared" si="29"/>
        <v/>
      </c>
      <c r="Y121" s="62" t="str">
        <f t="shared" si="30"/>
        <v/>
      </c>
      <c r="Z121" s="61"/>
      <c r="AA121" s="61"/>
      <c r="AB121" s="63" t="str">
        <f t="shared" si="31"/>
        <v/>
      </c>
      <c r="AC121" s="61"/>
      <c r="AD121" s="61"/>
      <c r="AE121" s="61"/>
      <c r="AF121" s="61"/>
      <c r="AG121" s="61"/>
      <c r="AH121" s="61"/>
      <c r="AI121" s="61" t="str">
        <f t="shared" si="32"/>
        <v/>
      </c>
      <c r="AJ121" s="61">
        <f t="shared" si="33"/>
        <v>0</v>
      </c>
    </row>
    <row r="122" spans="1:36" hidden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24">
        <f t="shared" si="34"/>
        <v>0</v>
      </c>
      <c r="Q122" s="24">
        <f t="shared" si="35"/>
        <v>0</v>
      </c>
      <c r="R122" s="67"/>
      <c r="S122" s="61" t="str">
        <f t="shared" si="26"/>
        <v/>
      </c>
      <c r="T122" s="61" t="str">
        <f t="shared" si="27"/>
        <v/>
      </c>
      <c r="U122" s="61" t="str">
        <f t="shared" si="28"/>
        <v/>
      </c>
      <c r="V122" s="61"/>
      <c r="W122" s="61"/>
      <c r="X122" s="62" t="str">
        <f t="shared" si="29"/>
        <v/>
      </c>
      <c r="Y122" s="62" t="str">
        <f t="shared" si="30"/>
        <v/>
      </c>
      <c r="Z122" s="61"/>
      <c r="AA122" s="61"/>
      <c r="AB122" s="63" t="str">
        <f t="shared" si="31"/>
        <v/>
      </c>
      <c r="AC122" s="61"/>
      <c r="AD122" s="61"/>
      <c r="AE122" s="61"/>
      <c r="AF122" s="61"/>
      <c r="AG122" s="61"/>
      <c r="AH122" s="61"/>
      <c r="AI122" s="61" t="str">
        <f t="shared" si="32"/>
        <v/>
      </c>
      <c r="AJ122" s="61">
        <f t="shared" si="33"/>
        <v>0</v>
      </c>
    </row>
    <row r="123" spans="1:36" hidden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24">
        <f t="shared" si="34"/>
        <v>0</v>
      </c>
      <c r="Q123" s="24">
        <f t="shared" si="35"/>
        <v>0</v>
      </c>
      <c r="R123" s="67"/>
      <c r="S123" s="61" t="str">
        <f t="shared" si="26"/>
        <v/>
      </c>
      <c r="T123" s="61" t="str">
        <f t="shared" si="27"/>
        <v/>
      </c>
      <c r="U123" s="61" t="str">
        <f t="shared" si="28"/>
        <v/>
      </c>
      <c r="V123" s="61"/>
      <c r="W123" s="61"/>
      <c r="X123" s="62" t="str">
        <f t="shared" si="29"/>
        <v/>
      </c>
      <c r="Y123" s="62" t="str">
        <f t="shared" si="30"/>
        <v/>
      </c>
      <c r="Z123" s="61"/>
      <c r="AA123" s="61"/>
      <c r="AB123" s="63" t="str">
        <f t="shared" si="31"/>
        <v/>
      </c>
      <c r="AC123" s="61"/>
      <c r="AD123" s="61"/>
      <c r="AE123" s="61"/>
      <c r="AF123" s="61"/>
      <c r="AG123" s="61"/>
      <c r="AH123" s="61"/>
      <c r="AI123" s="61" t="str">
        <f t="shared" si="32"/>
        <v/>
      </c>
      <c r="AJ123" s="61">
        <f t="shared" si="33"/>
        <v>0</v>
      </c>
    </row>
    <row r="124" spans="1:36" hidden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24">
        <f t="shared" si="34"/>
        <v>0</v>
      </c>
      <c r="Q124" s="24">
        <f t="shared" si="35"/>
        <v>0</v>
      </c>
      <c r="R124" s="67"/>
      <c r="S124" s="61" t="str">
        <f t="shared" si="26"/>
        <v/>
      </c>
      <c r="T124" s="61" t="str">
        <f t="shared" si="27"/>
        <v/>
      </c>
      <c r="U124" s="61" t="str">
        <f t="shared" si="28"/>
        <v/>
      </c>
      <c r="V124" s="61"/>
      <c r="W124" s="61"/>
      <c r="X124" s="62" t="str">
        <f t="shared" si="29"/>
        <v/>
      </c>
      <c r="Y124" s="62" t="str">
        <f t="shared" si="30"/>
        <v/>
      </c>
      <c r="Z124" s="61"/>
      <c r="AA124" s="61"/>
      <c r="AB124" s="63" t="str">
        <f t="shared" si="31"/>
        <v/>
      </c>
      <c r="AC124" s="61"/>
      <c r="AD124" s="61"/>
      <c r="AE124" s="61"/>
      <c r="AF124" s="61"/>
      <c r="AG124" s="61"/>
      <c r="AH124" s="61"/>
      <c r="AI124" s="61" t="str">
        <f t="shared" si="32"/>
        <v/>
      </c>
      <c r="AJ124" s="61">
        <f t="shared" si="33"/>
        <v>0</v>
      </c>
    </row>
    <row r="125" spans="1:36" hidden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24">
        <f t="shared" si="34"/>
        <v>0</v>
      </c>
      <c r="Q125" s="24">
        <f t="shared" si="35"/>
        <v>0</v>
      </c>
      <c r="R125" s="67"/>
      <c r="S125" s="61" t="str">
        <f t="shared" si="26"/>
        <v/>
      </c>
      <c r="T125" s="61" t="str">
        <f t="shared" si="27"/>
        <v/>
      </c>
      <c r="U125" s="61" t="str">
        <f t="shared" si="28"/>
        <v/>
      </c>
      <c r="V125" s="61"/>
      <c r="W125" s="61"/>
      <c r="X125" s="62" t="str">
        <f t="shared" si="29"/>
        <v/>
      </c>
      <c r="Y125" s="62" t="str">
        <f t="shared" si="30"/>
        <v/>
      </c>
      <c r="Z125" s="61"/>
      <c r="AA125" s="61"/>
      <c r="AB125" s="63" t="str">
        <f t="shared" si="31"/>
        <v/>
      </c>
      <c r="AC125" s="61"/>
      <c r="AD125" s="61"/>
      <c r="AE125" s="61"/>
      <c r="AF125" s="61"/>
      <c r="AG125" s="61"/>
      <c r="AH125" s="61"/>
      <c r="AI125" s="61" t="str">
        <f t="shared" si="32"/>
        <v/>
      </c>
      <c r="AJ125" s="61">
        <f t="shared" si="33"/>
        <v>0</v>
      </c>
    </row>
    <row r="126" spans="1:36" hidden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4">
        <f t="shared" si="34"/>
        <v>0</v>
      </c>
      <c r="Q126" s="24">
        <f t="shared" si="35"/>
        <v>0</v>
      </c>
      <c r="R126" s="67"/>
      <c r="S126" s="61" t="str">
        <f t="shared" si="26"/>
        <v/>
      </c>
      <c r="T126" s="61" t="str">
        <f t="shared" si="27"/>
        <v/>
      </c>
      <c r="U126" s="61" t="str">
        <f t="shared" si="28"/>
        <v/>
      </c>
      <c r="V126" s="61"/>
      <c r="W126" s="61"/>
      <c r="X126" s="62" t="str">
        <f t="shared" si="29"/>
        <v/>
      </c>
      <c r="Y126" s="62" t="str">
        <f t="shared" si="30"/>
        <v/>
      </c>
      <c r="Z126" s="61"/>
      <c r="AA126" s="61"/>
      <c r="AB126" s="63" t="str">
        <f t="shared" si="31"/>
        <v/>
      </c>
      <c r="AC126" s="61"/>
      <c r="AD126" s="61"/>
      <c r="AE126" s="61"/>
      <c r="AF126" s="61"/>
      <c r="AG126" s="61"/>
      <c r="AH126" s="61"/>
      <c r="AI126" s="61" t="str">
        <f t="shared" si="32"/>
        <v/>
      </c>
      <c r="AJ126" s="61">
        <f t="shared" si="33"/>
        <v>0</v>
      </c>
    </row>
    <row r="127" spans="1:36" hidden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24">
        <f t="shared" si="34"/>
        <v>0</v>
      </c>
      <c r="Q127" s="24">
        <f t="shared" si="35"/>
        <v>0</v>
      </c>
      <c r="R127" s="67"/>
      <c r="S127" s="61" t="str">
        <f t="shared" si="26"/>
        <v/>
      </c>
      <c r="T127" s="61" t="str">
        <f t="shared" si="27"/>
        <v/>
      </c>
      <c r="U127" s="61" t="str">
        <f t="shared" si="28"/>
        <v/>
      </c>
      <c r="V127" s="61"/>
      <c r="W127" s="61"/>
      <c r="X127" s="62" t="str">
        <f t="shared" si="29"/>
        <v/>
      </c>
      <c r="Y127" s="62" t="str">
        <f t="shared" si="30"/>
        <v/>
      </c>
      <c r="Z127" s="61"/>
      <c r="AA127" s="61"/>
      <c r="AB127" s="63" t="str">
        <f t="shared" si="31"/>
        <v/>
      </c>
      <c r="AC127" s="61"/>
      <c r="AD127" s="61"/>
      <c r="AE127" s="61"/>
      <c r="AF127" s="61"/>
      <c r="AG127" s="61"/>
      <c r="AH127" s="61"/>
      <c r="AI127" s="61" t="str">
        <f t="shared" si="32"/>
        <v/>
      </c>
      <c r="AJ127" s="61">
        <f t="shared" si="33"/>
        <v>0</v>
      </c>
    </row>
    <row r="128" spans="1:36" hidden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4">
        <f t="shared" si="34"/>
        <v>0</v>
      </c>
      <c r="Q128" s="24">
        <f t="shared" si="35"/>
        <v>0</v>
      </c>
      <c r="R128" s="67"/>
      <c r="S128" s="61" t="str">
        <f t="shared" si="26"/>
        <v/>
      </c>
      <c r="T128" s="61" t="str">
        <f t="shared" si="27"/>
        <v/>
      </c>
      <c r="U128" s="61" t="str">
        <f t="shared" si="28"/>
        <v/>
      </c>
      <c r="V128" s="61"/>
      <c r="W128" s="61"/>
      <c r="X128" s="62" t="str">
        <f t="shared" si="29"/>
        <v/>
      </c>
      <c r="Y128" s="62" t="str">
        <f t="shared" si="30"/>
        <v/>
      </c>
      <c r="Z128" s="61"/>
      <c r="AA128" s="61"/>
      <c r="AB128" s="63" t="str">
        <f t="shared" si="31"/>
        <v/>
      </c>
      <c r="AC128" s="61"/>
      <c r="AD128" s="61"/>
      <c r="AE128" s="61"/>
      <c r="AF128" s="61"/>
      <c r="AG128" s="61"/>
      <c r="AH128" s="61"/>
      <c r="AI128" s="61" t="str">
        <f t="shared" si="32"/>
        <v/>
      </c>
      <c r="AJ128" s="61">
        <f t="shared" si="33"/>
        <v>0</v>
      </c>
    </row>
    <row r="129" spans="1:36" hidden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24">
        <f t="shared" si="34"/>
        <v>0</v>
      </c>
      <c r="Q129" s="24">
        <f t="shared" si="35"/>
        <v>0</v>
      </c>
      <c r="R129" s="67"/>
      <c r="S129" s="61" t="str">
        <f t="shared" si="26"/>
        <v/>
      </c>
      <c r="T129" s="61" t="str">
        <f t="shared" si="27"/>
        <v/>
      </c>
      <c r="U129" s="61" t="str">
        <f t="shared" si="28"/>
        <v/>
      </c>
      <c r="V129" s="61"/>
      <c r="W129" s="61"/>
      <c r="X129" s="62" t="str">
        <f t="shared" si="29"/>
        <v/>
      </c>
      <c r="Y129" s="62" t="str">
        <f t="shared" si="30"/>
        <v/>
      </c>
      <c r="Z129" s="61"/>
      <c r="AA129" s="61"/>
      <c r="AB129" s="63" t="str">
        <f t="shared" si="31"/>
        <v/>
      </c>
      <c r="AC129" s="61"/>
      <c r="AD129" s="61"/>
      <c r="AE129" s="61"/>
      <c r="AF129" s="61"/>
      <c r="AG129" s="61"/>
      <c r="AH129" s="61"/>
      <c r="AI129" s="61" t="str">
        <f t="shared" si="32"/>
        <v/>
      </c>
      <c r="AJ129" s="61">
        <f t="shared" si="33"/>
        <v>0</v>
      </c>
    </row>
    <row r="130" spans="1:36" hidden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24">
        <f t="shared" si="34"/>
        <v>0</v>
      </c>
      <c r="Q130" s="24">
        <f t="shared" si="35"/>
        <v>0</v>
      </c>
      <c r="R130" s="67"/>
      <c r="S130" s="61" t="str">
        <f t="shared" si="26"/>
        <v/>
      </c>
      <c r="T130" s="61" t="str">
        <f t="shared" si="27"/>
        <v/>
      </c>
      <c r="U130" s="61" t="str">
        <f t="shared" si="28"/>
        <v/>
      </c>
      <c r="V130" s="61"/>
      <c r="W130" s="61"/>
      <c r="X130" s="62" t="str">
        <f t="shared" si="29"/>
        <v/>
      </c>
      <c r="Y130" s="62" t="str">
        <f t="shared" si="30"/>
        <v/>
      </c>
      <c r="Z130" s="61"/>
      <c r="AA130" s="61"/>
      <c r="AB130" s="63" t="str">
        <f t="shared" si="31"/>
        <v/>
      </c>
      <c r="AC130" s="61"/>
      <c r="AD130" s="61"/>
      <c r="AE130" s="61"/>
      <c r="AF130" s="61"/>
      <c r="AG130" s="61"/>
      <c r="AH130" s="61"/>
      <c r="AI130" s="61" t="str">
        <f t="shared" si="32"/>
        <v/>
      </c>
      <c r="AJ130" s="61">
        <f t="shared" si="33"/>
        <v>0</v>
      </c>
    </row>
    <row r="131" spans="1:36" hidden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24">
        <f t="shared" si="34"/>
        <v>0</v>
      </c>
      <c r="Q131" s="24">
        <f t="shared" si="35"/>
        <v>0</v>
      </c>
      <c r="R131" s="67"/>
      <c r="S131" s="61" t="str">
        <f t="shared" si="26"/>
        <v/>
      </c>
      <c r="T131" s="61" t="str">
        <f t="shared" si="27"/>
        <v/>
      </c>
      <c r="U131" s="61" t="str">
        <f t="shared" si="28"/>
        <v/>
      </c>
      <c r="V131" s="61"/>
      <c r="W131" s="61"/>
      <c r="X131" s="62" t="str">
        <f t="shared" si="29"/>
        <v/>
      </c>
      <c r="Y131" s="62" t="str">
        <f t="shared" si="30"/>
        <v/>
      </c>
      <c r="Z131" s="61"/>
      <c r="AA131" s="61"/>
      <c r="AB131" s="63" t="str">
        <f t="shared" si="31"/>
        <v/>
      </c>
      <c r="AC131" s="61"/>
      <c r="AD131" s="61"/>
      <c r="AE131" s="61"/>
      <c r="AF131" s="61"/>
      <c r="AG131" s="61"/>
      <c r="AH131" s="61"/>
      <c r="AI131" s="61" t="str">
        <f t="shared" si="32"/>
        <v/>
      </c>
      <c r="AJ131" s="61">
        <f t="shared" si="33"/>
        <v>0</v>
      </c>
    </row>
    <row r="132" spans="1:36" hidden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24">
        <f t="shared" si="34"/>
        <v>0</v>
      </c>
      <c r="Q132" s="24">
        <f t="shared" si="35"/>
        <v>0</v>
      </c>
      <c r="R132" s="67"/>
      <c r="S132" s="61" t="str">
        <f t="shared" si="26"/>
        <v/>
      </c>
      <c r="T132" s="61" t="str">
        <f t="shared" si="27"/>
        <v/>
      </c>
      <c r="U132" s="61" t="str">
        <f t="shared" si="28"/>
        <v/>
      </c>
      <c r="V132" s="61"/>
      <c r="W132" s="61"/>
      <c r="X132" s="62" t="str">
        <f t="shared" si="29"/>
        <v/>
      </c>
      <c r="Y132" s="62" t="str">
        <f t="shared" si="30"/>
        <v/>
      </c>
      <c r="Z132" s="61"/>
      <c r="AA132" s="61"/>
      <c r="AB132" s="63" t="str">
        <f t="shared" si="31"/>
        <v/>
      </c>
      <c r="AC132" s="61"/>
      <c r="AD132" s="61"/>
      <c r="AE132" s="61"/>
      <c r="AF132" s="61"/>
      <c r="AG132" s="61"/>
      <c r="AH132" s="61"/>
      <c r="AI132" s="61" t="str">
        <f t="shared" si="32"/>
        <v/>
      </c>
      <c r="AJ132" s="61">
        <f t="shared" si="33"/>
        <v>0</v>
      </c>
    </row>
    <row r="133" spans="1:36" hidden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24">
        <f t="shared" si="34"/>
        <v>0</v>
      </c>
      <c r="Q133" s="24">
        <f t="shared" si="35"/>
        <v>0</v>
      </c>
      <c r="R133" s="67"/>
      <c r="S133" s="61" t="str">
        <f t="shared" si="26"/>
        <v/>
      </c>
      <c r="T133" s="61" t="str">
        <f t="shared" si="27"/>
        <v/>
      </c>
      <c r="U133" s="61" t="str">
        <f t="shared" si="28"/>
        <v/>
      </c>
      <c r="V133" s="61"/>
      <c r="W133" s="61"/>
      <c r="X133" s="62" t="str">
        <f t="shared" si="29"/>
        <v/>
      </c>
      <c r="Y133" s="62" t="str">
        <f t="shared" si="30"/>
        <v/>
      </c>
      <c r="Z133" s="61"/>
      <c r="AA133" s="61"/>
      <c r="AB133" s="63" t="str">
        <f t="shared" si="31"/>
        <v/>
      </c>
      <c r="AC133" s="61"/>
      <c r="AD133" s="61"/>
      <c r="AE133" s="61"/>
      <c r="AF133" s="61"/>
      <c r="AG133" s="61"/>
      <c r="AH133" s="61"/>
      <c r="AI133" s="61" t="str">
        <f t="shared" si="32"/>
        <v/>
      </c>
      <c r="AJ133" s="61">
        <f t="shared" si="33"/>
        <v>0</v>
      </c>
    </row>
    <row r="134" spans="1:36" hidden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24">
        <f t="shared" si="34"/>
        <v>0</v>
      </c>
      <c r="Q134" s="24">
        <f t="shared" si="35"/>
        <v>0</v>
      </c>
      <c r="R134" s="67"/>
      <c r="S134" s="61" t="str">
        <f t="shared" si="26"/>
        <v/>
      </c>
      <c r="T134" s="61" t="str">
        <f t="shared" si="27"/>
        <v/>
      </c>
      <c r="U134" s="61" t="str">
        <f t="shared" si="28"/>
        <v/>
      </c>
      <c r="V134" s="61"/>
      <c r="W134" s="61"/>
      <c r="X134" s="62" t="str">
        <f t="shared" si="29"/>
        <v/>
      </c>
      <c r="Y134" s="62" t="str">
        <f t="shared" si="30"/>
        <v/>
      </c>
      <c r="Z134" s="61"/>
      <c r="AA134" s="61"/>
      <c r="AB134" s="63" t="str">
        <f t="shared" si="31"/>
        <v/>
      </c>
      <c r="AC134" s="61"/>
      <c r="AD134" s="61"/>
      <c r="AE134" s="61"/>
      <c r="AF134" s="61"/>
      <c r="AG134" s="61"/>
      <c r="AH134" s="61"/>
      <c r="AI134" s="61" t="str">
        <f t="shared" si="32"/>
        <v/>
      </c>
      <c r="AJ134" s="61">
        <f t="shared" si="33"/>
        <v>0</v>
      </c>
    </row>
    <row r="135" spans="1:36" hidden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24">
        <f t="shared" si="34"/>
        <v>0</v>
      </c>
      <c r="Q135" s="24">
        <f t="shared" si="35"/>
        <v>0</v>
      </c>
      <c r="R135" s="67"/>
      <c r="S135" s="61" t="str">
        <f t="shared" si="26"/>
        <v/>
      </c>
      <c r="T135" s="61" t="str">
        <f t="shared" si="27"/>
        <v/>
      </c>
      <c r="U135" s="61" t="str">
        <f t="shared" si="28"/>
        <v/>
      </c>
      <c r="V135" s="61"/>
      <c r="W135" s="61"/>
      <c r="X135" s="62" t="str">
        <f t="shared" si="29"/>
        <v/>
      </c>
      <c r="Y135" s="62" t="str">
        <f t="shared" si="30"/>
        <v/>
      </c>
      <c r="Z135" s="61"/>
      <c r="AA135" s="61"/>
      <c r="AB135" s="63" t="str">
        <f t="shared" si="31"/>
        <v/>
      </c>
      <c r="AC135" s="61"/>
      <c r="AD135" s="61"/>
      <c r="AE135" s="61"/>
      <c r="AF135" s="61"/>
      <c r="AG135" s="61"/>
      <c r="AH135" s="61"/>
      <c r="AI135" s="61" t="str">
        <f t="shared" si="32"/>
        <v/>
      </c>
      <c r="AJ135" s="61">
        <f t="shared" si="33"/>
        <v>0</v>
      </c>
    </row>
    <row r="136" spans="1:36" hidden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24">
        <f t="shared" si="34"/>
        <v>0</v>
      </c>
      <c r="Q136" s="24">
        <f t="shared" si="35"/>
        <v>0</v>
      </c>
      <c r="R136" s="67"/>
      <c r="S136" s="61" t="str">
        <f t="shared" si="26"/>
        <v/>
      </c>
      <c r="T136" s="61" t="str">
        <f t="shared" si="27"/>
        <v/>
      </c>
      <c r="U136" s="61" t="str">
        <f t="shared" si="28"/>
        <v/>
      </c>
      <c r="V136" s="61"/>
      <c r="W136" s="61"/>
      <c r="X136" s="62" t="str">
        <f t="shared" si="29"/>
        <v/>
      </c>
      <c r="Y136" s="62" t="str">
        <f t="shared" si="30"/>
        <v/>
      </c>
      <c r="Z136" s="61"/>
      <c r="AA136" s="61"/>
      <c r="AB136" s="63" t="str">
        <f t="shared" si="31"/>
        <v/>
      </c>
      <c r="AC136" s="61"/>
      <c r="AD136" s="61"/>
      <c r="AE136" s="61"/>
      <c r="AF136" s="61"/>
      <c r="AG136" s="61"/>
      <c r="AH136" s="61"/>
      <c r="AI136" s="61" t="str">
        <f t="shared" si="32"/>
        <v/>
      </c>
      <c r="AJ136" s="61">
        <f t="shared" si="33"/>
        <v>0</v>
      </c>
    </row>
    <row r="137" spans="1:36" hidden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24">
        <f t="shared" si="34"/>
        <v>0</v>
      </c>
      <c r="Q137" s="24">
        <f t="shared" si="35"/>
        <v>0</v>
      </c>
      <c r="R137" s="67"/>
      <c r="S137" s="61" t="str">
        <f t="shared" si="26"/>
        <v/>
      </c>
      <c r="T137" s="61" t="str">
        <f t="shared" si="27"/>
        <v/>
      </c>
      <c r="U137" s="61" t="str">
        <f t="shared" si="28"/>
        <v/>
      </c>
      <c r="V137" s="61"/>
      <c r="W137" s="61"/>
      <c r="X137" s="62" t="str">
        <f t="shared" si="29"/>
        <v/>
      </c>
      <c r="Y137" s="62" t="str">
        <f t="shared" si="30"/>
        <v/>
      </c>
      <c r="Z137" s="61"/>
      <c r="AA137" s="61"/>
      <c r="AB137" s="63" t="str">
        <f t="shared" si="31"/>
        <v/>
      </c>
      <c r="AC137" s="61"/>
      <c r="AD137" s="61"/>
      <c r="AE137" s="61"/>
      <c r="AF137" s="61"/>
      <c r="AG137" s="61"/>
      <c r="AH137" s="61"/>
      <c r="AI137" s="61" t="str">
        <f t="shared" si="32"/>
        <v/>
      </c>
      <c r="AJ137" s="61">
        <f t="shared" si="33"/>
        <v>0</v>
      </c>
    </row>
    <row r="138" spans="1:36" hidden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24">
        <f t="shared" si="34"/>
        <v>0</v>
      </c>
      <c r="Q138" s="24">
        <f t="shared" si="35"/>
        <v>0</v>
      </c>
      <c r="R138" s="67"/>
      <c r="S138" s="61" t="str">
        <f t="shared" si="26"/>
        <v/>
      </c>
      <c r="T138" s="61" t="str">
        <f t="shared" si="27"/>
        <v/>
      </c>
      <c r="U138" s="61" t="str">
        <f t="shared" si="28"/>
        <v/>
      </c>
      <c r="V138" s="61"/>
      <c r="W138" s="61"/>
      <c r="X138" s="62" t="str">
        <f t="shared" si="29"/>
        <v/>
      </c>
      <c r="Y138" s="62" t="str">
        <f t="shared" si="30"/>
        <v/>
      </c>
      <c r="Z138" s="61"/>
      <c r="AA138" s="61"/>
      <c r="AB138" s="63" t="str">
        <f t="shared" si="31"/>
        <v/>
      </c>
      <c r="AC138" s="61"/>
      <c r="AD138" s="61"/>
      <c r="AE138" s="61"/>
      <c r="AF138" s="61"/>
      <c r="AG138" s="61"/>
      <c r="AH138" s="61"/>
      <c r="AI138" s="61" t="str">
        <f t="shared" si="32"/>
        <v/>
      </c>
      <c r="AJ138" s="61">
        <f t="shared" si="33"/>
        <v>0</v>
      </c>
    </row>
    <row r="139" spans="1:36" hidden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4">
        <f t="shared" si="34"/>
        <v>0</v>
      </c>
      <c r="Q139" s="24">
        <f t="shared" si="35"/>
        <v>0</v>
      </c>
      <c r="R139" s="67"/>
      <c r="S139" s="61" t="str">
        <f t="shared" ref="S139:S150" si="36">IF(OR(J139="СПЗ",,J139="Лекции",),N139,"")</f>
        <v/>
      </c>
      <c r="T139" s="61" t="str">
        <f t="shared" ref="T139:T150" si="37">IF(OR(J139="СПЗ",,J139="Семинары ИПЗ",),N139,"")</f>
        <v/>
      </c>
      <c r="U139" s="61" t="str">
        <f t="shared" ref="U139:U150" si="38">IF(OR(J139="СПЗ",,J139="Консультации",),N139,"")</f>
        <v/>
      </c>
      <c r="V139" s="61"/>
      <c r="W139" s="61"/>
      <c r="X139" s="62" t="str">
        <f t="shared" ref="X139:X150" si="39">IF(OR(J139="Зачеты",,J139="Зачет с оценкой"),IF(R139&lt;11,R139*0.2,R139*0.05+3),"")</f>
        <v/>
      </c>
      <c r="Y139" s="62" t="str">
        <f t="shared" ref="Y139:Y150" si="40">IF(J139="Экзамены",IF(R139&lt;11,R139*0.3,R139*0.05+3),"")</f>
        <v/>
      </c>
      <c r="Z139" s="61"/>
      <c r="AA139" s="61"/>
      <c r="AB139" s="63" t="str">
        <f t="shared" ref="AB139:AB150" si="41">IF(J139="Курсовые работы",J139,"")</f>
        <v/>
      </c>
      <c r="AC139" s="61"/>
      <c r="AD139" s="61"/>
      <c r="AE139" s="61"/>
      <c r="AF139" s="61"/>
      <c r="AG139" s="61"/>
      <c r="AH139" s="61"/>
      <c r="AI139" s="61" t="str">
        <f t="shared" ref="AI139:AI150" si="42">IF(J139="Вебинар",N139,"")</f>
        <v/>
      </c>
      <c r="AJ139" s="61">
        <f t="shared" ref="AJ139:AJ170" si="43">SUM(S139:AI139)</f>
        <v>0</v>
      </c>
    </row>
    <row r="140" spans="1:36" hidden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24">
        <f t="shared" si="34"/>
        <v>0</v>
      </c>
      <c r="Q140" s="24">
        <f t="shared" si="35"/>
        <v>0</v>
      </c>
      <c r="R140" s="67"/>
      <c r="S140" s="61" t="str">
        <f t="shared" si="36"/>
        <v/>
      </c>
      <c r="T140" s="61" t="str">
        <f t="shared" si="37"/>
        <v/>
      </c>
      <c r="U140" s="61" t="str">
        <f t="shared" si="38"/>
        <v/>
      </c>
      <c r="V140" s="61"/>
      <c r="W140" s="61"/>
      <c r="X140" s="62" t="str">
        <f t="shared" si="39"/>
        <v/>
      </c>
      <c r="Y140" s="62" t="str">
        <f t="shared" si="40"/>
        <v/>
      </c>
      <c r="Z140" s="61"/>
      <c r="AA140" s="61"/>
      <c r="AB140" s="63" t="str">
        <f t="shared" si="41"/>
        <v/>
      </c>
      <c r="AC140" s="61"/>
      <c r="AD140" s="61"/>
      <c r="AE140" s="61"/>
      <c r="AF140" s="61"/>
      <c r="AG140" s="61"/>
      <c r="AH140" s="61"/>
      <c r="AI140" s="61" t="str">
        <f t="shared" si="42"/>
        <v/>
      </c>
      <c r="AJ140" s="61">
        <f t="shared" si="43"/>
        <v>0</v>
      </c>
    </row>
    <row r="141" spans="1:36" hidden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24">
        <f t="shared" si="34"/>
        <v>0</v>
      </c>
      <c r="Q141" s="24">
        <f t="shared" si="35"/>
        <v>0</v>
      </c>
      <c r="R141" s="67"/>
      <c r="S141" s="61" t="str">
        <f t="shared" si="36"/>
        <v/>
      </c>
      <c r="T141" s="61" t="str">
        <f t="shared" si="37"/>
        <v/>
      </c>
      <c r="U141" s="61" t="str">
        <f t="shared" si="38"/>
        <v/>
      </c>
      <c r="V141" s="61"/>
      <c r="W141" s="61"/>
      <c r="X141" s="62" t="str">
        <f t="shared" si="39"/>
        <v/>
      </c>
      <c r="Y141" s="62" t="str">
        <f t="shared" si="40"/>
        <v/>
      </c>
      <c r="Z141" s="61"/>
      <c r="AA141" s="61"/>
      <c r="AB141" s="63" t="str">
        <f t="shared" si="41"/>
        <v/>
      </c>
      <c r="AC141" s="61"/>
      <c r="AD141" s="61"/>
      <c r="AE141" s="61"/>
      <c r="AF141" s="61"/>
      <c r="AG141" s="61"/>
      <c r="AH141" s="61"/>
      <c r="AI141" s="61" t="str">
        <f t="shared" si="42"/>
        <v/>
      </c>
      <c r="AJ141" s="61">
        <f t="shared" si="43"/>
        <v>0</v>
      </c>
    </row>
    <row r="142" spans="1:36" hidden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24">
        <f t="shared" si="34"/>
        <v>0</v>
      </c>
      <c r="Q142" s="24">
        <f t="shared" si="35"/>
        <v>0</v>
      </c>
      <c r="R142" s="67"/>
      <c r="S142" s="61" t="str">
        <f t="shared" si="36"/>
        <v/>
      </c>
      <c r="T142" s="61" t="str">
        <f t="shared" si="37"/>
        <v/>
      </c>
      <c r="U142" s="61" t="str">
        <f t="shared" si="38"/>
        <v/>
      </c>
      <c r="V142" s="61"/>
      <c r="W142" s="61"/>
      <c r="X142" s="62" t="str">
        <f t="shared" si="39"/>
        <v/>
      </c>
      <c r="Y142" s="62" t="str">
        <f t="shared" si="40"/>
        <v/>
      </c>
      <c r="Z142" s="61"/>
      <c r="AA142" s="61"/>
      <c r="AB142" s="63" t="str">
        <f t="shared" si="41"/>
        <v/>
      </c>
      <c r="AC142" s="61"/>
      <c r="AD142" s="61"/>
      <c r="AE142" s="61"/>
      <c r="AF142" s="61"/>
      <c r="AG142" s="61"/>
      <c r="AH142" s="61"/>
      <c r="AI142" s="61" t="str">
        <f t="shared" si="42"/>
        <v/>
      </c>
      <c r="AJ142" s="61">
        <f t="shared" si="43"/>
        <v>0</v>
      </c>
    </row>
    <row r="143" spans="1:36" hidden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24">
        <f t="shared" si="34"/>
        <v>0</v>
      </c>
      <c r="Q143" s="24">
        <f t="shared" si="35"/>
        <v>0</v>
      </c>
      <c r="R143" s="67"/>
      <c r="S143" s="61" t="str">
        <f t="shared" si="36"/>
        <v/>
      </c>
      <c r="T143" s="61" t="str">
        <f t="shared" si="37"/>
        <v/>
      </c>
      <c r="U143" s="61" t="str">
        <f t="shared" si="38"/>
        <v/>
      </c>
      <c r="V143" s="61"/>
      <c r="W143" s="61"/>
      <c r="X143" s="62" t="str">
        <f t="shared" si="39"/>
        <v/>
      </c>
      <c r="Y143" s="62" t="str">
        <f t="shared" si="40"/>
        <v/>
      </c>
      <c r="Z143" s="61"/>
      <c r="AA143" s="61"/>
      <c r="AB143" s="63" t="str">
        <f t="shared" si="41"/>
        <v/>
      </c>
      <c r="AC143" s="61"/>
      <c r="AD143" s="61"/>
      <c r="AE143" s="61"/>
      <c r="AF143" s="61"/>
      <c r="AG143" s="61"/>
      <c r="AH143" s="61"/>
      <c r="AI143" s="61" t="str">
        <f t="shared" si="42"/>
        <v/>
      </c>
      <c r="AJ143" s="61">
        <f t="shared" si="43"/>
        <v>0</v>
      </c>
    </row>
    <row r="144" spans="1:36" hidden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24">
        <f t="shared" si="34"/>
        <v>0</v>
      </c>
      <c r="Q144" s="24">
        <f t="shared" si="35"/>
        <v>0</v>
      </c>
      <c r="R144" s="67"/>
      <c r="S144" s="61" t="str">
        <f t="shared" si="36"/>
        <v/>
      </c>
      <c r="T144" s="61" t="str">
        <f t="shared" si="37"/>
        <v/>
      </c>
      <c r="U144" s="61" t="str">
        <f t="shared" si="38"/>
        <v/>
      </c>
      <c r="V144" s="61"/>
      <c r="W144" s="61"/>
      <c r="X144" s="62" t="str">
        <f t="shared" si="39"/>
        <v/>
      </c>
      <c r="Y144" s="62" t="str">
        <f t="shared" si="40"/>
        <v/>
      </c>
      <c r="Z144" s="61"/>
      <c r="AA144" s="61"/>
      <c r="AB144" s="63" t="str">
        <f t="shared" si="41"/>
        <v/>
      </c>
      <c r="AC144" s="61"/>
      <c r="AD144" s="61"/>
      <c r="AE144" s="61"/>
      <c r="AF144" s="61"/>
      <c r="AG144" s="61"/>
      <c r="AH144" s="61"/>
      <c r="AI144" s="61" t="str">
        <f t="shared" si="42"/>
        <v/>
      </c>
      <c r="AJ144" s="61">
        <f t="shared" si="43"/>
        <v>0</v>
      </c>
    </row>
    <row r="145" spans="1:39" hidden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24">
        <f t="shared" si="34"/>
        <v>0</v>
      </c>
      <c r="Q145" s="24">
        <f t="shared" si="35"/>
        <v>0</v>
      </c>
      <c r="R145" s="67"/>
      <c r="S145" s="61" t="str">
        <f t="shared" si="36"/>
        <v/>
      </c>
      <c r="T145" s="61" t="str">
        <f t="shared" si="37"/>
        <v/>
      </c>
      <c r="U145" s="61" t="str">
        <f t="shared" si="38"/>
        <v/>
      </c>
      <c r="V145" s="61"/>
      <c r="W145" s="61"/>
      <c r="X145" s="62" t="str">
        <f t="shared" si="39"/>
        <v/>
      </c>
      <c r="Y145" s="62" t="str">
        <f t="shared" si="40"/>
        <v/>
      </c>
      <c r="Z145" s="61"/>
      <c r="AA145" s="61"/>
      <c r="AB145" s="63" t="str">
        <f t="shared" si="41"/>
        <v/>
      </c>
      <c r="AC145" s="61"/>
      <c r="AD145" s="61"/>
      <c r="AE145" s="61"/>
      <c r="AF145" s="61"/>
      <c r="AG145" s="61"/>
      <c r="AH145" s="61"/>
      <c r="AI145" s="61" t="str">
        <f t="shared" si="42"/>
        <v/>
      </c>
      <c r="AJ145" s="61">
        <f t="shared" si="43"/>
        <v>0</v>
      </c>
    </row>
    <row r="146" spans="1:39" hidden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24">
        <f t="shared" si="34"/>
        <v>0</v>
      </c>
      <c r="Q146" s="24">
        <f t="shared" si="35"/>
        <v>0</v>
      </c>
      <c r="R146" s="67"/>
      <c r="S146" s="61" t="str">
        <f t="shared" si="36"/>
        <v/>
      </c>
      <c r="T146" s="61" t="str">
        <f t="shared" si="37"/>
        <v/>
      </c>
      <c r="U146" s="61" t="str">
        <f t="shared" si="38"/>
        <v/>
      </c>
      <c r="V146" s="61"/>
      <c r="W146" s="61"/>
      <c r="X146" s="62" t="str">
        <f t="shared" si="39"/>
        <v/>
      </c>
      <c r="Y146" s="62" t="str">
        <f t="shared" si="40"/>
        <v/>
      </c>
      <c r="Z146" s="61"/>
      <c r="AA146" s="61"/>
      <c r="AB146" s="63" t="str">
        <f t="shared" si="41"/>
        <v/>
      </c>
      <c r="AC146" s="61"/>
      <c r="AD146" s="61"/>
      <c r="AE146" s="61"/>
      <c r="AF146" s="61"/>
      <c r="AG146" s="61"/>
      <c r="AH146" s="61"/>
      <c r="AI146" s="61" t="str">
        <f t="shared" si="42"/>
        <v/>
      </c>
      <c r="AJ146" s="61">
        <f t="shared" si="43"/>
        <v>0</v>
      </c>
    </row>
    <row r="147" spans="1:39" hidden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24">
        <f t="shared" si="34"/>
        <v>0</v>
      </c>
      <c r="Q147" s="24">
        <f t="shared" si="35"/>
        <v>0</v>
      </c>
      <c r="R147" s="67"/>
      <c r="S147" s="61" t="str">
        <f t="shared" si="36"/>
        <v/>
      </c>
      <c r="T147" s="61" t="str">
        <f t="shared" si="37"/>
        <v/>
      </c>
      <c r="U147" s="61" t="str">
        <f t="shared" si="38"/>
        <v/>
      </c>
      <c r="V147" s="61"/>
      <c r="W147" s="61"/>
      <c r="X147" s="62" t="str">
        <f t="shared" si="39"/>
        <v/>
      </c>
      <c r="Y147" s="62" t="str">
        <f t="shared" si="40"/>
        <v/>
      </c>
      <c r="Z147" s="61"/>
      <c r="AA147" s="61"/>
      <c r="AB147" s="63" t="str">
        <f t="shared" si="41"/>
        <v/>
      </c>
      <c r="AC147" s="61"/>
      <c r="AD147" s="61"/>
      <c r="AE147" s="61"/>
      <c r="AF147" s="61"/>
      <c r="AG147" s="61"/>
      <c r="AH147" s="61"/>
      <c r="AI147" s="61" t="str">
        <f t="shared" si="42"/>
        <v/>
      </c>
      <c r="AJ147" s="61">
        <f t="shared" si="43"/>
        <v>0</v>
      </c>
    </row>
    <row r="148" spans="1:39" hidden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24">
        <f t="shared" si="34"/>
        <v>0</v>
      </c>
      <c r="Q148" s="24">
        <f t="shared" si="35"/>
        <v>0</v>
      </c>
      <c r="R148" s="67"/>
      <c r="S148" s="61" t="str">
        <f t="shared" si="36"/>
        <v/>
      </c>
      <c r="T148" s="61" t="str">
        <f t="shared" si="37"/>
        <v/>
      </c>
      <c r="U148" s="61" t="str">
        <f t="shared" si="38"/>
        <v/>
      </c>
      <c r="V148" s="61"/>
      <c r="W148" s="61"/>
      <c r="X148" s="62" t="str">
        <f t="shared" si="39"/>
        <v/>
      </c>
      <c r="Y148" s="62" t="str">
        <f t="shared" si="40"/>
        <v/>
      </c>
      <c r="Z148" s="61"/>
      <c r="AA148" s="61"/>
      <c r="AB148" s="63" t="str">
        <f t="shared" si="41"/>
        <v/>
      </c>
      <c r="AC148" s="61"/>
      <c r="AD148" s="61"/>
      <c r="AE148" s="61"/>
      <c r="AF148" s="61"/>
      <c r="AG148" s="61"/>
      <c r="AH148" s="61"/>
      <c r="AI148" s="61" t="str">
        <f t="shared" si="42"/>
        <v/>
      </c>
      <c r="AJ148" s="61">
        <f t="shared" si="43"/>
        <v>0</v>
      </c>
    </row>
    <row r="149" spans="1:39" hidden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24">
        <f t="shared" si="34"/>
        <v>0</v>
      </c>
      <c r="Q149" s="24">
        <f t="shared" si="35"/>
        <v>0</v>
      </c>
      <c r="R149" s="67"/>
      <c r="S149" s="61" t="str">
        <f t="shared" si="36"/>
        <v/>
      </c>
      <c r="T149" s="61" t="str">
        <f t="shared" si="37"/>
        <v/>
      </c>
      <c r="U149" s="61" t="str">
        <f t="shared" si="38"/>
        <v/>
      </c>
      <c r="V149" s="61"/>
      <c r="W149" s="61"/>
      <c r="X149" s="62" t="str">
        <f t="shared" si="39"/>
        <v/>
      </c>
      <c r="Y149" s="62" t="str">
        <f t="shared" si="40"/>
        <v/>
      </c>
      <c r="Z149" s="61"/>
      <c r="AA149" s="61"/>
      <c r="AB149" s="63" t="str">
        <f t="shared" si="41"/>
        <v/>
      </c>
      <c r="AC149" s="61"/>
      <c r="AD149" s="61"/>
      <c r="AE149" s="61"/>
      <c r="AF149" s="61"/>
      <c r="AG149" s="61"/>
      <c r="AH149" s="61"/>
      <c r="AI149" s="61" t="str">
        <f t="shared" si="42"/>
        <v/>
      </c>
      <c r="AJ149" s="61">
        <f t="shared" si="43"/>
        <v>0</v>
      </c>
    </row>
    <row r="150" spans="1:39" hidden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24">
        <f t="shared" si="34"/>
        <v>0</v>
      </c>
      <c r="Q150" s="24">
        <f t="shared" si="35"/>
        <v>0</v>
      </c>
      <c r="R150" s="67"/>
      <c r="S150" s="61" t="str">
        <f t="shared" si="36"/>
        <v/>
      </c>
      <c r="T150" s="61" t="str">
        <f t="shared" si="37"/>
        <v/>
      </c>
      <c r="U150" s="61" t="str">
        <f t="shared" si="38"/>
        <v/>
      </c>
      <c r="V150" s="61"/>
      <c r="W150" s="61"/>
      <c r="X150" s="62" t="str">
        <f t="shared" si="39"/>
        <v/>
      </c>
      <c r="Y150" s="62" t="str">
        <f t="shared" si="40"/>
        <v/>
      </c>
      <c r="Z150" s="61"/>
      <c r="AA150" s="61"/>
      <c r="AB150" s="63" t="str">
        <f t="shared" si="41"/>
        <v/>
      </c>
      <c r="AC150" s="61"/>
      <c r="AD150" s="61"/>
      <c r="AE150" s="61"/>
      <c r="AF150" s="61"/>
      <c r="AG150" s="61"/>
      <c r="AH150" s="61"/>
      <c r="AI150" s="61" t="str">
        <f t="shared" si="42"/>
        <v/>
      </c>
      <c r="AJ150" s="61">
        <f t="shared" si="43"/>
        <v>0</v>
      </c>
    </row>
    <row r="151" spans="1:39" x14ac:dyDescent="0.2">
      <c r="A151" s="23"/>
      <c r="B151" s="23"/>
      <c r="C151" s="23"/>
      <c r="D151" s="22" t="s">
        <v>29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9"/>
      <c r="S151" s="13">
        <f t="shared" ref="S151:AJ151" si="44">SUM(S11:S150)</f>
        <v>8</v>
      </c>
      <c r="T151" s="13">
        <f t="shared" si="44"/>
        <v>56</v>
      </c>
      <c r="U151" s="13">
        <f t="shared" si="44"/>
        <v>0</v>
      </c>
      <c r="V151" s="13">
        <f t="shared" si="44"/>
        <v>0</v>
      </c>
      <c r="W151" s="13">
        <f t="shared" si="44"/>
        <v>0</v>
      </c>
      <c r="X151" s="13">
        <f t="shared" si="44"/>
        <v>0</v>
      </c>
      <c r="Y151" s="13">
        <f t="shared" si="44"/>
        <v>4.2</v>
      </c>
      <c r="Z151" s="13">
        <f t="shared" si="44"/>
        <v>0</v>
      </c>
      <c r="AA151" s="13">
        <f t="shared" si="44"/>
        <v>0</v>
      </c>
      <c r="AB151" s="13">
        <f t="shared" si="44"/>
        <v>0</v>
      </c>
      <c r="AC151" s="13">
        <f t="shared" si="44"/>
        <v>0</v>
      </c>
      <c r="AD151" s="13">
        <f t="shared" si="44"/>
        <v>0</v>
      </c>
      <c r="AE151" s="13">
        <f t="shared" si="44"/>
        <v>0</v>
      </c>
      <c r="AF151" s="13">
        <f t="shared" si="44"/>
        <v>0</v>
      </c>
      <c r="AG151" s="13">
        <f t="shared" si="44"/>
        <v>0</v>
      </c>
      <c r="AH151" s="13">
        <f t="shared" si="44"/>
        <v>0</v>
      </c>
      <c r="AI151" s="13">
        <f t="shared" si="44"/>
        <v>0</v>
      </c>
      <c r="AJ151" s="13">
        <f t="shared" si="44"/>
        <v>68.2</v>
      </c>
    </row>
    <row r="152" spans="1:39" x14ac:dyDescent="0.2">
      <c r="A152" s="21"/>
      <c r="B152" s="21"/>
      <c r="C152" s="21"/>
      <c r="D152" s="20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 spans="1:39" x14ac:dyDescent="0.2">
      <c r="A153" s="21"/>
      <c r="B153" s="21"/>
      <c r="C153" s="21"/>
      <c r="D153" s="20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9" t="s">
        <v>117</v>
      </c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 spans="1:39" x14ac:dyDescent="0.2">
      <c r="A154" s="21"/>
      <c r="B154" s="21"/>
      <c r="C154" s="21"/>
      <c r="D154" s="20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9" t="s">
        <v>118</v>
      </c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 spans="1:39" x14ac:dyDescent="0.2">
      <c r="A155" s="21"/>
      <c r="B155" s="21"/>
      <c r="C155" s="21"/>
      <c r="D155" s="20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9" t="s">
        <v>51</v>
      </c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 spans="1:39" x14ac:dyDescent="0.2">
      <c r="A156" s="21"/>
      <c r="B156" s="21"/>
      <c r="C156" s="21"/>
      <c r="D156" s="20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9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spans="1:39" x14ac:dyDescent="0.2">
      <c r="A157" s="21"/>
      <c r="B157" s="21"/>
      <c r="C157" s="21"/>
      <c r="D157" s="20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9" t="s">
        <v>119</v>
      </c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 spans="1:39" x14ac:dyDescent="0.2">
      <c r="A158" s="17"/>
      <c r="B158" s="17"/>
      <c r="C158" s="17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M158" s="64" t="s">
        <v>120</v>
      </c>
    </row>
  </sheetData>
  <autoFilter ref="D10:AJ151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X6:X7"/>
    <mergeCell ref="Y6:Y7"/>
    <mergeCell ref="Z6:AB6"/>
    <mergeCell ref="AC6:AD7"/>
    <mergeCell ref="AE6:AE7"/>
  </mergeCells>
  <conditionalFormatting sqref="AE11:AH150 AJ11:AJ150">
    <cfRule type="containsText" dxfId="21" priority="4" operator="containsText" text="УКАЗАТЬ УРОВЕНЬ!!!">
      <formula>NOT(ISERROR(SEARCH("УКАЗАТЬ УРОВЕНЬ!!!",AE11)))</formula>
    </cfRule>
  </conditionalFormatting>
  <conditionalFormatting sqref="X11:Y150">
    <cfRule type="expression" dxfId="20" priority="3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16</vt:i4>
      </vt:variant>
    </vt:vector>
  </HeadingPairs>
  <TitlesOfParts>
    <vt:vector size="32" baseType="lpstr">
      <vt:lpstr>СВОДНЫЙ</vt:lpstr>
      <vt:lpstr>Преображенский</vt:lpstr>
      <vt:lpstr>Королькова</vt:lpstr>
      <vt:lpstr>Блощук</vt:lpstr>
      <vt:lpstr>Стряпунина</vt:lpstr>
      <vt:lpstr>Кершенгольц</vt:lpstr>
      <vt:lpstr>Киселев</vt:lpstr>
      <vt:lpstr>Булычев</vt:lpstr>
      <vt:lpstr>Зырянова</vt:lpstr>
      <vt:lpstr>Павлов</vt:lpstr>
      <vt:lpstr>Простомолотов</vt:lpstr>
      <vt:lpstr>Коротков</vt:lpstr>
      <vt:lpstr>Исаев</vt:lpstr>
      <vt:lpstr>Тришкина</vt:lpstr>
      <vt:lpstr>Тенякова</vt:lpstr>
      <vt:lpstr>Лазарева</vt:lpstr>
      <vt:lpstr>Блощук!Область_печати</vt:lpstr>
      <vt:lpstr>Булычев!Область_печати</vt:lpstr>
      <vt:lpstr>Зырянова!Область_печати</vt:lpstr>
      <vt:lpstr>Исаев!Область_печати</vt:lpstr>
      <vt:lpstr>Кершенгольц!Область_печати</vt:lpstr>
      <vt:lpstr>Киселев!Область_печати</vt:lpstr>
      <vt:lpstr>Королькова!Область_печати</vt:lpstr>
      <vt:lpstr>Коротков!Область_печати</vt:lpstr>
      <vt:lpstr>Лазарева!Область_печати</vt:lpstr>
      <vt:lpstr>Павлов!Область_печати</vt:lpstr>
      <vt:lpstr>Преображенский!Область_печати</vt:lpstr>
      <vt:lpstr>Простомолотов!Область_печати</vt:lpstr>
      <vt:lpstr>СВОДНЫЙ!Область_печати</vt:lpstr>
      <vt:lpstr>Стряпунина!Область_печати</vt:lpstr>
      <vt:lpstr>Тенякова!Область_печати</vt:lpstr>
      <vt:lpstr>Тришкина!Область_печати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2022-11-17T14:11:20Z</dcterms:created>
  <dcterms:modified xsi:type="dcterms:W3CDTF">2022-11-20T12:46:18Z</dcterms:modified>
</cp:coreProperties>
</file>